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Nueva carpeta\"/>
    </mc:Choice>
  </mc:AlternateContent>
  <xr:revisionPtr revIDLastSave="0" documentId="13_ncr:1_{0557CF64-7D61-43B0-8CA2-97E6F8776E7A}" xr6:coauthVersionLast="47" xr6:coauthVersionMax="47" xr10:uidLastSave="{00000000-0000-0000-0000-000000000000}"/>
  <bookViews>
    <workbookView xWindow="-108" yWindow="-108" windowWidth="23256" windowHeight="12576" xr2:uid="{59B63F37-832C-4AE2-A8FB-6B26418893BA}"/>
  </bookViews>
  <sheets>
    <sheet name="Mtdo-Ppto L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</externalReferences>
  <definedNames>
    <definedName name="\A">[1]A!$D$9:$D$53</definedName>
    <definedName name="\p">#REF!</definedName>
    <definedName name="_">'[2]#¡REF'!#REF!</definedName>
    <definedName name="__?EL">'[3]#¡REF'!#REF!</definedName>
    <definedName name="__?EL_1">'[3]#¡REF'!#REF!</definedName>
    <definedName name="__?ELCEN">'[3]#¡REF'!#REF!</definedName>
    <definedName name="__?ELCEN_1">'[3]#¡REF'!#REF!</definedName>
    <definedName name="__?ELECSURE">'[3]#¡REF'!#REF!</definedName>
    <definedName name="__?ELECSURE_1">'[3]#¡REF'!#REF!</definedName>
    <definedName name="__?ELECSURME">'[3]#¡REF'!#REF!</definedName>
    <definedName name="__?ELECSURME_1">'[3]#¡REF'!#REF!</definedName>
    <definedName name="__?ELECT">'[3]#¡REF'!#REF!</definedName>
    <definedName name="__?ELECT_1">'[3]#¡REF'!#REF!</definedName>
    <definedName name="__?ELECTROL">'[3]#¡REF'!#REF!</definedName>
    <definedName name="__?ELECTROL_1">'[3]#¡REF'!#REF!</definedName>
    <definedName name="__?ELEORIE">'[3]#¡REF'!#REF!</definedName>
    <definedName name="__?ELEORIE_1">'[3]#¡REF'!#REF!</definedName>
    <definedName name="__?ELNO">'[3]#¡REF'!#REF!</definedName>
    <definedName name="__?ELNO_1">'[3]#¡REF'!#REF!</definedName>
    <definedName name="__?ELSURE">'[3]#¡REF'!#REF!</definedName>
    <definedName name="__?ELSURE_1">'[3]#¡REF'!#REF!</definedName>
    <definedName name="__?HIDRAND">'[3]#¡REF'!#REF!</definedName>
    <definedName name="__?HIDRAND_1">'[3]#¡REF'!#REF!</definedName>
    <definedName name="__?S">'[3]#¡REF'!#REF!</definedName>
    <definedName name="__?S_1">'[3]#¡REF'!#REF!</definedName>
    <definedName name="______________REV3">[4]DATOS!$A$3:$E$22</definedName>
    <definedName name="______________SOL1">#REF!</definedName>
    <definedName name="_____________REV3">[4]DATOS!$A$3:$E$22</definedName>
    <definedName name="_____________SOL1">#REF!</definedName>
    <definedName name="____________PPA1">#REF!</definedName>
    <definedName name="____________REV3">[4]DATOS!$A$3:$E$22</definedName>
    <definedName name="____________Rp12">[5]Datos!$G$17</definedName>
    <definedName name="____________Sec13">[5]Datos!$G$12</definedName>
    <definedName name="____________Sec77">[5]Datos!$G$8</definedName>
    <definedName name="____________SOL1">#REF!</definedName>
    <definedName name="___________Pbs1">[5]Datos!$E$6</definedName>
    <definedName name="___________PPA1">#REF!</definedName>
    <definedName name="___________REV3">[4]DATOS!$A$3:$E$22</definedName>
    <definedName name="___________Rp12">[5]Datos!$G$17</definedName>
    <definedName name="___________Sec13">[5]Datos!$G$12</definedName>
    <definedName name="___________Sec77">[5]Datos!$G$8</definedName>
    <definedName name="___________SOL1">#REF!</definedName>
    <definedName name="__________HED2">#REF!</definedName>
    <definedName name="__________Pbs1">[5]Datos!$E$6</definedName>
    <definedName name="__________PPA1">#REF!</definedName>
    <definedName name="__________REV3">[6]DATOS!$A$3:$E$22</definedName>
    <definedName name="__________Rp12">[5]Datos!$G$17</definedName>
    <definedName name="__________Sec01">[5]Datos!$G$4</definedName>
    <definedName name="__________sec02">[7]Datos!$D$27</definedName>
    <definedName name="__________sec03">[8]Datos!$D$28</definedName>
    <definedName name="__________sec04">[7]Datos!$D$29</definedName>
    <definedName name="__________sec05">[7]Datos!$D$30</definedName>
    <definedName name="__________Sec13">[5]Datos!$G$12</definedName>
    <definedName name="__________Sec77">[5]Datos!$G$8</definedName>
    <definedName name="__________SOL1">#REF!</definedName>
    <definedName name="_________HED2">#REF!</definedName>
    <definedName name="_________Pbs1">[5]Datos!$E$6</definedName>
    <definedName name="_________PPA1">#REF!</definedName>
    <definedName name="_________REV3">[6]DATOS!$A$3:$E$22</definedName>
    <definedName name="_________Rp12">[5]Datos!$G$17</definedName>
    <definedName name="_________Sec01">[5]Datos!$G$4</definedName>
    <definedName name="_________sec02">[7]Datos!$D$27</definedName>
    <definedName name="_________sec03">[8]Datos!$D$28</definedName>
    <definedName name="_________sec04">[7]Datos!$D$29</definedName>
    <definedName name="_________sec05">[7]Datos!$D$30</definedName>
    <definedName name="_________Sec13">[5]Datos!$G$12</definedName>
    <definedName name="_________Sec77">[5]Datos!$G$8</definedName>
    <definedName name="_________SOL1">#REF!</definedName>
    <definedName name="________HED2">#REF!</definedName>
    <definedName name="________PPA1">#REF!</definedName>
    <definedName name="________REV3">[6]DATOS!$A$3:$E$22</definedName>
    <definedName name="________Rp12">[5]Datos!$G$17</definedName>
    <definedName name="________Sec01">[5]Datos!$G$4</definedName>
    <definedName name="________sec02">[7]Datos!$D$27</definedName>
    <definedName name="________sec03">[8]Datos!$D$28</definedName>
    <definedName name="________sec04">[7]Datos!$D$29</definedName>
    <definedName name="________sec05">[7]Datos!$D$30</definedName>
    <definedName name="________Sec13">[5]Datos!$G$12</definedName>
    <definedName name="________Sec77">[5]Datos!$G$8</definedName>
    <definedName name="________SOL1">#REF!</definedName>
    <definedName name="_______gg1">'[9]#¡REF'!#REF!</definedName>
    <definedName name="_______HED2">#REF!</definedName>
    <definedName name="_______MET1">#REF!</definedName>
    <definedName name="_______MET2">#REF!</definedName>
    <definedName name="_______Pbs1">[5]Datos!$E$6</definedName>
    <definedName name="_______PPA1">#REF!</definedName>
    <definedName name="_______REV3">[6]DATOS!$A$3:$E$22</definedName>
    <definedName name="_______Rp12">[5]Datos!$G$17</definedName>
    <definedName name="_______Sec01">[5]Datos!$G$4</definedName>
    <definedName name="_______sec02">[7]Datos!$D$27</definedName>
    <definedName name="_______sec03">[8]Datos!$D$28</definedName>
    <definedName name="_______sec04">[7]Datos!$D$29</definedName>
    <definedName name="_______sec05">[7]Datos!$D$30</definedName>
    <definedName name="_______Sec13">[5]Datos!$G$12</definedName>
    <definedName name="_______Sec77">[5]Datos!$G$8</definedName>
    <definedName name="_______SOL1">#REF!</definedName>
    <definedName name="______gg1">'[10]#¡REF'!#REF!</definedName>
    <definedName name="______HED2">#REF!</definedName>
    <definedName name="______LM3">'[11]FORMA-LM3'!$B$1:$N$48</definedName>
    <definedName name="______LS1">'[11]FORMA-LS1-LS2'!$A$1:$P$83</definedName>
    <definedName name="______LS2">'[11]FORMA-LS1-LS2'!$A$86:$P$168</definedName>
    <definedName name="______LS3">'[11]FORMA-LS3'!$A$1:$M$53</definedName>
    <definedName name="______MET1">#REF!</definedName>
    <definedName name="______MET2">#REF!</definedName>
    <definedName name="______Pbs1">[5]Datos!$E$6</definedName>
    <definedName name="______PPA1">#REF!</definedName>
    <definedName name="______RE1">'[11]FORMA- RE1'!$A$3:$H$52</definedName>
    <definedName name="______REV3">[6]DATOS!$A$3:$E$22</definedName>
    <definedName name="______RL1">'[11]FORMA-LM3'!$B$1:$L$46</definedName>
    <definedName name="______Rp12">[5]Datos!$G$17</definedName>
    <definedName name="______SE2">'[11]FORMA-SE2'!$M$5</definedName>
    <definedName name="______Sec01">[5]Datos!$G$4</definedName>
    <definedName name="______sec02">[7]Datos!$D$27</definedName>
    <definedName name="______sec03">[8]Datos!$D$28</definedName>
    <definedName name="______sec04">[7]Datos!$D$29</definedName>
    <definedName name="______sec05">[7]Datos!$D$30</definedName>
    <definedName name="______Sec13">[5]Datos!$G$12</definedName>
    <definedName name="______Sec77">[5]Datos!$G$8</definedName>
    <definedName name="______SOL1">#REF!</definedName>
    <definedName name="______vu111">#REF!</definedName>
    <definedName name="_____1__123Graph_FCURRENT" localSheetId="0" hidden="1">[12]FlujoTJ!#REF!</definedName>
    <definedName name="_____1__123Graph_FCURRENT" hidden="1">[12]FlujoTJ!#REF!</definedName>
    <definedName name="_____A99000">[13]RS!#REF!</definedName>
    <definedName name="_____apu0201">#REF!</definedName>
    <definedName name="_____apu0202">#REF!</definedName>
    <definedName name="_____apu0203">#REF!</definedName>
    <definedName name="_____apu02033">#REF!</definedName>
    <definedName name="_____apu0301">#REF!</definedName>
    <definedName name="_____apu0302">#REF!</definedName>
    <definedName name="_____apu0303">#REF!</definedName>
    <definedName name="_____apu0304">#REF!</definedName>
    <definedName name="_____apu0305">#REF!</definedName>
    <definedName name="_____apu0401">#REF!</definedName>
    <definedName name="_____apu0501">#REF!</definedName>
    <definedName name="_____apu0502">#REF!</definedName>
    <definedName name="_____apu0503">#REF!</definedName>
    <definedName name="_____apu0504">#REF!</definedName>
    <definedName name="_____apu0505">#REF!</definedName>
    <definedName name="_____apu0506">#REF!</definedName>
    <definedName name="_____apu0507">#REF!</definedName>
    <definedName name="_____apu0508">#REF!</definedName>
    <definedName name="_____apu0601">#REF!</definedName>
    <definedName name="_____CON1">#REF!</definedName>
    <definedName name="_____CON3">#REF!</definedName>
    <definedName name="_____gg1">'[14]#¡REF'!#REF!</definedName>
    <definedName name="_____HED2">#REF!</definedName>
    <definedName name="_____LM3">'[11]FORMA-LM3'!$B$1:$N$48</definedName>
    <definedName name="_____LS1">'[11]FORMA-LS1-LS2'!$A$1:$P$83</definedName>
    <definedName name="_____LS2">'[11]FORMA-LS1-LS2'!$A$86:$P$168</definedName>
    <definedName name="_____LS3">'[11]FORMA-LS3'!$A$1:$M$53</definedName>
    <definedName name="_____MET1">#REF!</definedName>
    <definedName name="_____MET2">#REF!</definedName>
    <definedName name="_____Pbs1">[5]Datos!$E$6</definedName>
    <definedName name="_____PPA1">#REF!</definedName>
    <definedName name="_____PPB2">#REF!</definedName>
    <definedName name="_____PPC3">#REF!</definedName>
    <definedName name="_____PPD4">#REF!</definedName>
    <definedName name="_____PPE5">#REF!</definedName>
    <definedName name="_____PPF6">#REF!</definedName>
    <definedName name="_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_RE1">'[11]FORMA- RE1'!$A$3:$H$52</definedName>
    <definedName name="_____RES1">#REF!</definedName>
    <definedName name="_____RES2">#REF!</definedName>
    <definedName name="_____RES3">#REF!</definedName>
    <definedName name="_____RES4">#REF!</definedName>
    <definedName name="_____REV3">[15]DATOS!$A$3:$E$22</definedName>
    <definedName name="_____RL1">'[11]FORMA-LM3'!$B$1:$L$46</definedName>
    <definedName name="_____Rp12">[5]Datos!$G$17</definedName>
    <definedName name="_____SE2">'[11]FORMA-SE2'!$M$5</definedName>
    <definedName name="_____Sec01">[5]Datos!$G$4</definedName>
    <definedName name="_____sec02">[16]Datos!$D$27</definedName>
    <definedName name="_____sec03">[8]Datos!$D$28</definedName>
    <definedName name="_____sec04">[16]Datos!$D$29</definedName>
    <definedName name="_____sec05">[16]Datos!$D$30</definedName>
    <definedName name="_____Sec13">[5]Datos!$G$12</definedName>
    <definedName name="_____Sec77">[5]Datos!$G$8</definedName>
    <definedName name="_____SOL1">#REF!</definedName>
    <definedName name="_____SOL2">#REF!</definedName>
    <definedName name="_____SOL3">#REF!</definedName>
    <definedName name="_____SOL4">#REF!</definedName>
    <definedName name="_____UI1577">#REF!</definedName>
    <definedName name="_____vu111">#REF!</definedName>
    <definedName name="____1__123Graph_FCURRENT" localSheetId="0" hidden="1">[12]FlujoTJ!#REF!</definedName>
    <definedName name="____1__123Graph_FCURRENT" hidden="1">[12]FlujoTJ!#REF!</definedName>
    <definedName name="____A99000">[17]RS!#REF!</definedName>
    <definedName name="____ANA1">'[11]FORMA-LM1'!$A$1:$Q$71</definedName>
    <definedName name="____ana6">'[11]FORMA-(SE1)'!$A$379:$S$435</definedName>
    <definedName name="____ana7">'[11]FORMA-(SE1)'!$A$458:$S$516</definedName>
    <definedName name="____ana77">'[11]FORMA-(SE1)'!$A$458:$S$516</definedName>
    <definedName name="____apu0201">#REF!</definedName>
    <definedName name="____apu0202">#REF!</definedName>
    <definedName name="____apu0203">#REF!</definedName>
    <definedName name="____apu02033">#REF!</definedName>
    <definedName name="____apu0301">#REF!</definedName>
    <definedName name="____apu0302">#REF!</definedName>
    <definedName name="____apu0303">#REF!</definedName>
    <definedName name="____apu0304">#REF!</definedName>
    <definedName name="____apu0305">#REF!</definedName>
    <definedName name="____apu0401">#REF!</definedName>
    <definedName name="____apu0501">#REF!</definedName>
    <definedName name="____apu0502">#REF!</definedName>
    <definedName name="____apu0503">#REF!</definedName>
    <definedName name="____apu0504">#REF!</definedName>
    <definedName name="____apu0505">#REF!</definedName>
    <definedName name="____apu0506">#REF!</definedName>
    <definedName name="____apu0507">#REF!</definedName>
    <definedName name="____apu0508">#REF!</definedName>
    <definedName name="____apu0601">#REF!</definedName>
    <definedName name="____CON1">#REF!</definedName>
    <definedName name="____CON3">#REF!</definedName>
    <definedName name="____gg1">'[14]#¡REF'!#REF!</definedName>
    <definedName name="____HED2">#REF!</definedName>
    <definedName name="____LM3">'[11]FORMA-LM3'!$B$1:$N$48</definedName>
    <definedName name="____LS1">'[11]FORMA-LS1-LS2'!$A$1:$P$83</definedName>
    <definedName name="____LS2">'[11]FORMA-LS1-LS2'!$A$86:$P$168</definedName>
    <definedName name="____LS3">'[11]FORMA-LS3'!$A$1:$M$53</definedName>
    <definedName name="____MET1">#REF!</definedName>
    <definedName name="____MET2">#REF!</definedName>
    <definedName name="____Pbs1">[5]Datos!$E$6</definedName>
    <definedName name="____PPA1">#REF!</definedName>
    <definedName name="____PPB2">#REF!</definedName>
    <definedName name="____PPC3">#REF!</definedName>
    <definedName name="____PPD4">#REF!</definedName>
    <definedName name="____PPE5">#REF!</definedName>
    <definedName name="____PPF6">#REF!</definedName>
    <definedName name="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RE1">'[11]FORMA- RE1'!$A$3:$H$52</definedName>
    <definedName name="____RES1">#REF!</definedName>
    <definedName name="____RES2">#REF!</definedName>
    <definedName name="____RES3">#REF!</definedName>
    <definedName name="____RES4">#REF!</definedName>
    <definedName name="____REV3">[4]DATOS!$A$3:$E$22</definedName>
    <definedName name="____RL1">'[11]FORMA-LM3'!$B$1:$L$46</definedName>
    <definedName name="____Rp12">[5]Datos!$G$17</definedName>
    <definedName name="____SE2">'[11]FORMA-SE2'!$M$5</definedName>
    <definedName name="____sec01">[7]Datos!$D$26</definedName>
    <definedName name="____sec02">[7]Datos!$D$27</definedName>
    <definedName name="____sec03">[7]Datos!$D$28</definedName>
    <definedName name="____sec04">[7]Datos!$D$29</definedName>
    <definedName name="____sec05">[7]Datos!$D$30</definedName>
    <definedName name="____Sec13">[5]Datos!$G$12</definedName>
    <definedName name="____Sec77">[5]Datos!$G$8</definedName>
    <definedName name="____SOL1">#REF!</definedName>
    <definedName name="____SOL2">#REF!</definedName>
    <definedName name="____SOL3">#REF!</definedName>
    <definedName name="____SOL4">#REF!</definedName>
    <definedName name="____UI1577">#REF!</definedName>
    <definedName name="____vu111">#REF!</definedName>
    <definedName name="___1__123Graph_FCURRENT" localSheetId="0" hidden="1">[12]FlujoTJ!#REF!</definedName>
    <definedName name="___1__123Graph_FCURRENT" hidden="1">[12]FlujoTJ!#REF!</definedName>
    <definedName name="___A99000">[17]RS!#REF!</definedName>
    <definedName name="___ANA1">'[11]FORMA-LM1'!$A$1:$Q$71</definedName>
    <definedName name="___ana6">'[11]FORMA-(SE1)'!$A$379:$S$435</definedName>
    <definedName name="___ana7">'[11]FORMA-(SE1)'!$A$458:$S$516</definedName>
    <definedName name="___ana77">'[11]FORMA-(SE1)'!$A$458:$S$516</definedName>
    <definedName name="___apu0201">#REF!</definedName>
    <definedName name="___apu0202">#REF!</definedName>
    <definedName name="___apu0203">#REF!</definedName>
    <definedName name="___apu02033">#REF!</definedName>
    <definedName name="___apu0301">#REF!</definedName>
    <definedName name="___apu0302">#REF!</definedName>
    <definedName name="___apu0303">#REF!</definedName>
    <definedName name="___apu0304">#REF!</definedName>
    <definedName name="___apu0305">#REF!</definedName>
    <definedName name="___apu0401">#REF!</definedName>
    <definedName name="___apu0501">#REF!</definedName>
    <definedName name="___apu0502">#REF!</definedName>
    <definedName name="___apu0503">#REF!</definedName>
    <definedName name="___apu0504">#REF!</definedName>
    <definedName name="___apu0505">#REF!</definedName>
    <definedName name="___apu0506">#REF!</definedName>
    <definedName name="___apu0507">#REF!</definedName>
    <definedName name="___apu0508">#REF!</definedName>
    <definedName name="___apu0601">#REF!</definedName>
    <definedName name="___CON1">#REF!</definedName>
    <definedName name="___CON3">#REF!</definedName>
    <definedName name="___F1_PlanOperativo">#REF!</definedName>
    <definedName name="___F2_Metas_Mensuales">#REF!</definedName>
    <definedName name="___F2_MetasTrimestrales">#REF!</definedName>
    <definedName name="___F3_BalanceEnergía">#REF!</definedName>
    <definedName name="___F4_FacturaciónCobranza">#REF!</definedName>
    <definedName name="___F51_PptoEgresos">#REF!</definedName>
    <definedName name="___F52_PptoEgresos">#REF!</definedName>
    <definedName name="___F6_BalanceGeneral">#REF!</definedName>
    <definedName name="___F7_EPGnaturaleza">#REF!</definedName>
    <definedName name="___F7a_DetalleIngresosEPG">#REF!</definedName>
    <definedName name="___F8_EPGdestino">#REF!</definedName>
    <definedName name="___F9_FlujoCaja">#REF!</definedName>
    <definedName name="___gg1">'[14]#¡REF'!#REF!</definedName>
    <definedName name="___HED2">#REF!</definedName>
    <definedName name="___LM3">'[11]FORMA-LM3'!$B$1:$N$48</definedName>
    <definedName name="___LS1">'[11]FORMA-LS1-LS2'!$A$1:$P$83</definedName>
    <definedName name="___LS2">'[11]FORMA-LS1-LS2'!$A$86:$P$168</definedName>
    <definedName name="___LS3">'[11]FORMA-LS3'!$A$1:$M$53</definedName>
    <definedName name="___MET1">#REF!</definedName>
    <definedName name="___MET2">#REF!</definedName>
    <definedName name="___Pbs1">[5]Datos!$E$6</definedName>
    <definedName name="___PPA1">#REF!</definedName>
    <definedName name="___PPB2">#REF!</definedName>
    <definedName name="___PPC3">#REF!</definedName>
    <definedName name="___PPD4">#REF!</definedName>
    <definedName name="___PPE5">#REF!</definedName>
    <definedName name="___PPF6">#REF!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'[11]FORMA- RE1'!$A$3:$H$52</definedName>
    <definedName name="___RES1">#REF!</definedName>
    <definedName name="___RES2">#REF!</definedName>
    <definedName name="___RES3">#REF!</definedName>
    <definedName name="___RES4">#REF!</definedName>
    <definedName name="___REV3">[15]DATOS!$A$3:$E$22</definedName>
    <definedName name="___RL1">'[11]FORMA-LM3'!$B$1:$L$46</definedName>
    <definedName name="___Rp12">[5]Datos!$G$17</definedName>
    <definedName name="___SE2">'[11]FORMA-SE2'!$M$5</definedName>
    <definedName name="___Sec01">[5]Datos!$G$4</definedName>
    <definedName name="___sec02">[16]Datos!$D$27</definedName>
    <definedName name="___sec03">[8]Datos!$D$28</definedName>
    <definedName name="___sec04">[16]Datos!$D$29</definedName>
    <definedName name="___sec05">[16]Datos!$D$30</definedName>
    <definedName name="___Sec13">[5]Datos!$G$12</definedName>
    <definedName name="___Sec77">[5]Datos!$G$8</definedName>
    <definedName name="___SOL1">#REF!</definedName>
    <definedName name="___SOL2">#REF!</definedName>
    <definedName name="___SOL3">#REF!</definedName>
    <definedName name="___SOL4">#REF!</definedName>
    <definedName name="___UI1577">#REF!</definedName>
    <definedName name="___UND2">#REF!</definedName>
    <definedName name="___vu111">#REF!</definedName>
    <definedName name="__0EL">'[3]#¡REF'!#REF!</definedName>
    <definedName name="__0EL_1">'[3]#¡REF'!#REF!</definedName>
    <definedName name="__0ELCEN">'[3]#¡REF'!#REF!</definedName>
    <definedName name="__0ELCEN_1">'[3]#¡REF'!#REF!</definedName>
    <definedName name="__0ELECSURE">'[3]#¡REF'!#REF!</definedName>
    <definedName name="__0ELECSURE_1">'[3]#¡REF'!#REF!</definedName>
    <definedName name="__0ELECSURME">'[3]#¡REF'!#REF!</definedName>
    <definedName name="__0ELECSURME_1">'[3]#¡REF'!#REF!</definedName>
    <definedName name="__0ELECT">'[3]#¡REF'!#REF!</definedName>
    <definedName name="__0ELECT_1">'[3]#¡REF'!#REF!</definedName>
    <definedName name="__0ELECTROL">'[3]#¡REF'!#REF!</definedName>
    <definedName name="__0ELECTROL_1">'[3]#¡REF'!#REF!</definedName>
    <definedName name="__0ELEORIE">'[3]#¡REF'!#REF!</definedName>
    <definedName name="__0ELEORIE_1">'[3]#¡REF'!#REF!</definedName>
    <definedName name="__0ELNO">'[3]#¡REF'!#REF!</definedName>
    <definedName name="__0ELNO_1">'[3]#¡REF'!#REF!</definedName>
    <definedName name="__0ELSURE">'[3]#¡REF'!#REF!</definedName>
    <definedName name="__0ELSURE_1">'[3]#¡REF'!#REF!</definedName>
    <definedName name="__0HIDRAND">'[3]#¡REF'!#REF!</definedName>
    <definedName name="__0HIDRAND_1">'[3]#¡REF'!#REF!</definedName>
    <definedName name="__0S">'[3]#¡REF'!#REF!</definedName>
    <definedName name="__0S_1">'[3]#¡REF'!#REF!</definedName>
    <definedName name="__1__123Graph_FCURRENT" hidden="1">[12]FlujoTJ!#REF!</definedName>
    <definedName name="__123Graph_A" hidden="1">[18]EVAL!#REF!</definedName>
    <definedName name="__123Graph_ACORNU" hidden="1">[18]EVAL!#REF!</definedName>
    <definedName name="__123Graph_ASISTEMAS" hidden="1">'[19]Tipo de Cambio'!#REF!</definedName>
    <definedName name="__123Graph_B" hidden="1">[12]FlujoTJ!#REF!</definedName>
    <definedName name="__123Graph_BCHART1" hidden="1">[12]FlujoTJ!#REF!</definedName>
    <definedName name="__123Graph_BCHART2" hidden="1">[12]FlujoTJ!#REF!</definedName>
    <definedName name="__123Graph_BCURRENT" hidden="1">[12]FlujoTJ!#REF!</definedName>
    <definedName name="__123Graph_C" hidden="1">[20]BDATOS!#REF!</definedName>
    <definedName name="__123Graph_D" hidden="1">[12]FlujoTJ!#REF!</definedName>
    <definedName name="__123Graph_DCHART1" hidden="1">[12]FlujoTJ!#REF!</definedName>
    <definedName name="__123Graph_DCHART2" hidden="1">[12]FlujoTJ!#REF!</definedName>
    <definedName name="__123Graph_DCURRENT" hidden="1">[12]FlujoTJ!#REF!</definedName>
    <definedName name="__123Graph_E" hidden="1">[21]BD_LL!#REF!</definedName>
    <definedName name="__123Graph_F" hidden="1">[12]FlujoTJ!#REF!</definedName>
    <definedName name="__123Graph_FCHART1" hidden="1">[12]FlujoTJ!#REF!</definedName>
    <definedName name="__123Graph_FCHART2" hidden="1">[12]FlujoTJ!#REF!</definedName>
    <definedName name="__123Graph_X" hidden="1">[18]EVAL!#REF!</definedName>
    <definedName name="__123Graph_XCHART1" hidden="1">[12]FlujoTJ!#REF!</definedName>
    <definedName name="__123Graph_XCHART2" hidden="1">[12]FlujoTJ!#REF!</definedName>
    <definedName name="__123Graph_XCORNU" hidden="1">[18]EVAL!#REF!</definedName>
    <definedName name="__123Graph_XCURRENT" hidden="1">[12]FlujoTJ!#REF!</definedName>
    <definedName name="__15_0ELCEN">'[22]#¡REF'!#REF!</definedName>
    <definedName name="__8_0EL">'[22]#¡REF'!#REF!</definedName>
    <definedName name="__A99000">'[23]REDES SECUNDARIAS'!#REF!</definedName>
    <definedName name="__ANA1">'[11]FORMA-LM1'!$A$1:$Q$71</definedName>
    <definedName name="__ana6">'[11]FORMA-(SE1)'!$A$379:$S$435</definedName>
    <definedName name="__ana7">'[11]FORMA-(SE1)'!$A$458:$S$516</definedName>
    <definedName name="__ana77">'[11]FORMA-(SE1)'!$A$458:$S$516</definedName>
    <definedName name="__apu0201">#REF!</definedName>
    <definedName name="__apu0202">#REF!</definedName>
    <definedName name="__apu0203">#REF!</definedName>
    <definedName name="__apu02033">#REF!</definedName>
    <definedName name="__apu0301">#REF!</definedName>
    <definedName name="__apu0302">#REF!</definedName>
    <definedName name="__apu0303">#REF!</definedName>
    <definedName name="__apu0304">#REF!</definedName>
    <definedName name="__apu0305">#REF!</definedName>
    <definedName name="__apu0401">#REF!</definedName>
    <definedName name="__apu0501">#REF!</definedName>
    <definedName name="__apu0502">#REF!</definedName>
    <definedName name="__apu0503">#REF!</definedName>
    <definedName name="__apu0504">#REF!</definedName>
    <definedName name="__apu0505">#REF!</definedName>
    <definedName name="__apu0506">#REF!</definedName>
    <definedName name="__apu0507">#REF!</definedName>
    <definedName name="__apu0508">#REF!</definedName>
    <definedName name="__apu0601">#REF!</definedName>
    <definedName name="__CON1">#REF!</definedName>
    <definedName name="__CON3">#REF!</definedName>
    <definedName name="__F1_PlanOperativo">#REF!</definedName>
    <definedName name="__F2_Metas_Mensuales">#REF!</definedName>
    <definedName name="__F2_MetasTrimestrales">#REF!</definedName>
    <definedName name="__F3_BalanceEnergía">#REF!</definedName>
    <definedName name="__F4_FacturaciónCobranza">#REF!</definedName>
    <definedName name="__F51_PptoEgresos">#REF!</definedName>
    <definedName name="__F52_PptoEgresos">#REF!</definedName>
    <definedName name="__F6_BalanceGeneral">#REF!</definedName>
    <definedName name="__F7_EPGnaturaleza">#REF!</definedName>
    <definedName name="__F7a_DetalleIngresosEPG">#REF!</definedName>
    <definedName name="__F8_EPGdestino">#REF!</definedName>
    <definedName name="__F9_FlujoCaja">#REF!</definedName>
    <definedName name="__FC">#REF!</definedName>
    <definedName name="__gg1">'[14]#¡REF'!#REF!</definedName>
    <definedName name="__HED2">#REF!</definedName>
    <definedName name="__LM3">'[11]FORMA-LM3'!$B$1:$N$48</definedName>
    <definedName name="__LS1">'[11]FORMA-LS1-LS2'!$A$1:$P$83</definedName>
    <definedName name="__LS2">'[11]FORMA-LS1-LS2'!$A$86:$P$168</definedName>
    <definedName name="__LS3">'[11]FORMA-LS3'!$A$1:$M$53</definedName>
    <definedName name="__MET1">#REF!</definedName>
    <definedName name="__MET2">#REF!</definedName>
    <definedName name="__Pbs1">[24]Hoja1!$E$6</definedName>
    <definedName name="__PPA1">#REF!</definedName>
    <definedName name="__PPB2">#REF!</definedName>
    <definedName name="__PPC3">#REF!</definedName>
    <definedName name="__PPD4">#REF!</definedName>
    <definedName name="__PPE5">#REF!</definedName>
    <definedName name="__PPF6">#REF!</definedName>
    <definedName name="__R">#REF!</definedName>
    <definedName name="__RE1">'[11]FORMA- RE1'!$A$3:$H$52</definedName>
    <definedName name="__RES1">#REF!</definedName>
    <definedName name="__RES2">#REF!</definedName>
    <definedName name="__RES3">#REF!</definedName>
    <definedName name="__RES4">#REF!</definedName>
    <definedName name="__REV3">[6]DATOS!$A$3:$E$22</definedName>
    <definedName name="__RL1">'[11]FORMA-LM3'!$B$1:$L$46</definedName>
    <definedName name="__RP01" hidden="1">#REF!</definedName>
    <definedName name="__Rp12">[24]Hoja1!$G$17</definedName>
    <definedName name="__SE2">'[11]FORMA-SE2'!$M$5</definedName>
    <definedName name="__sec01">[24]Hoja1!$D$26</definedName>
    <definedName name="__sec02">[24]Hoja1!$D$27</definedName>
    <definedName name="__sec03">[24]Hoja1!$D$28</definedName>
    <definedName name="__sec04">[24]Hoja1!$D$29</definedName>
    <definedName name="__sec05">[24]Hoja1!$D$30</definedName>
    <definedName name="__Sec13">[24]Hoja1!$G$12</definedName>
    <definedName name="__Sec77">[24]Hoja1!$G$8</definedName>
    <definedName name="__SOL1">#REF!</definedName>
    <definedName name="__SOL2">#REF!</definedName>
    <definedName name="__SOL3">#REF!</definedName>
    <definedName name="__SOL4">#REF!</definedName>
    <definedName name="__UI1577">#REF!</definedName>
    <definedName name="__UND2">#REF!</definedName>
    <definedName name="__vu111">#REF!</definedName>
    <definedName name="_1">"$B$4:$J$59"</definedName>
    <definedName name="_1__________0EL">'[25]#¡REF'!#REF!</definedName>
    <definedName name="_1__123Graph_FCURRENT" hidden="1">[12]FlujoTJ!#REF!</definedName>
    <definedName name="_1_0EL">'[26]#¡REF'!#REF!</definedName>
    <definedName name="_10__________0HIDRAND">'[25]#¡REF'!#REF!</definedName>
    <definedName name="_10_0EL">'[27]#¡REF'!#REF!</definedName>
    <definedName name="_10_0ELECSURE">'[28]#¡REF'!#REF!</definedName>
    <definedName name="_10_0ELECSURME">'[27]#¡REF'!#REF!</definedName>
    <definedName name="_10_0ELSURE">'[28]#¡REF'!#REF!</definedName>
    <definedName name="_10_0HIDRAND">'[26]#¡REF'!#REF!</definedName>
    <definedName name="_100_0ELSURE">'[29]#¡REF'!#REF!</definedName>
    <definedName name="_100_0HIDRAND">'[27]#¡REF'!#REF!</definedName>
    <definedName name="_100ELECTROL">'[27]#¡REF'!#REF!</definedName>
    <definedName name="_101_0ELSURE">'[30]#¡REF'!#REF!</definedName>
    <definedName name="_101_0HIDRAND">'[27]#¡REF'!#REF!</definedName>
    <definedName name="_101ELSURE">'[3]#¡REF'!#REF!</definedName>
    <definedName name="_101HIDRAND">'[31]#¡REF'!#REF!</definedName>
    <definedName name="_102ELECTROL">'[32]#¡REF'!#REF!</definedName>
    <definedName name="_103S">'[31]#¡REF'!#REF!</definedName>
    <definedName name="_104_0S">'[25]#¡REF'!#REF!</definedName>
    <definedName name="_106HIDRAND">'[3]#¡REF'!#REF!</definedName>
    <definedName name="_108ELEORIE">'[32]#¡REF'!#REF!</definedName>
    <definedName name="_10HIDRAND">'[33]#¡REF'!#REF!</definedName>
    <definedName name="_11__________0S">'[25]#¡REF'!#REF!</definedName>
    <definedName name="_11_0EL">'[27]#¡REF'!#REF!</definedName>
    <definedName name="_11_0ELCEN">'[3]#¡REF'!#REF!</definedName>
    <definedName name="_11_0HIDRAND">'[28]#¡REF'!#REF!</definedName>
    <definedName name="_11_0S">'[26]#¡REF'!#REF!</definedName>
    <definedName name="_110_0S">'[27]#¡REF'!#REF!</definedName>
    <definedName name="_111_0HIDRAND">'[29]#¡REF'!#REF!</definedName>
    <definedName name="_111_0S">'[27]#¡REF'!#REF!</definedName>
    <definedName name="_111EL">'[31]#¡REF'!#REF!</definedName>
    <definedName name="_111ELEORIE">'[27]#¡REF'!#REF!</definedName>
    <definedName name="_111S">'[3]#¡REF'!#REF!</definedName>
    <definedName name="_112_0HIDRAND">'[30]#¡REF'!#REF!</definedName>
    <definedName name="_114ELNO">'[32]#¡REF'!#REF!</definedName>
    <definedName name="_118ELCEN">'[31]#¡REF'!#REF!</definedName>
    <definedName name="_11S">'[33]#¡REF'!#REF!</definedName>
    <definedName name="_12___________EL">'[34]#¡REF'!#REF!</definedName>
    <definedName name="_12_0EL">'[29]#¡REF'!#REF!</definedName>
    <definedName name="_12_0ELCEN">'[25]#¡REF'!#REF!</definedName>
    <definedName name="_12_0ELECT">'[27]#¡REF'!#REF!</definedName>
    <definedName name="_12_0S">'[28]#¡REF'!#REF!</definedName>
    <definedName name="_120ELSURE">'[32]#¡REF'!#REF!</definedName>
    <definedName name="_122_0S">'[29]#¡REF'!#REF!</definedName>
    <definedName name="_122ELNO">'[27]#¡REF'!#REF!</definedName>
    <definedName name="_123_0S">'[30]#¡REF'!#REF!</definedName>
    <definedName name="_125ELECSURE">'[31]#¡REF'!#REF!</definedName>
    <definedName name="_126HIDRAND">'[32]#¡REF'!#REF!</definedName>
    <definedName name="_127EL">'[31]#¡REF'!#REF!</definedName>
    <definedName name="_12EL">'[35]#¡REF'!#REF!</definedName>
    <definedName name="_12ELECSURME">'[33]#¡REF'!#REF!</definedName>
    <definedName name="_13___________ELCEN">'[34]#¡REF'!#REF!</definedName>
    <definedName name="_13_0EL">'[30]#¡REF'!#REF!</definedName>
    <definedName name="_13_0ELECSURE">'[3]#¡REF'!#REF!</definedName>
    <definedName name="_13_0ELECSURME">'[28]#¡REF'!#REF!</definedName>
    <definedName name="_131ELCEN">'[31]#¡REF'!#REF!</definedName>
    <definedName name="_132ELECSURME">'[31]#¡REF'!#REF!</definedName>
    <definedName name="_132S">'[32]#¡REF'!#REF!</definedName>
    <definedName name="_133ELSURE">'[27]#¡REF'!#REF!</definedName>
    <definedName name="_135ELECSURE">'[31]#¡REF'!#REF!</definedName>
    <definedName name="_138EL">'[29]#¡REF'!#REF!</definedName>
    <definedName name="_139ELECSURME">'[31]#¡REF'!#REF!</definedName>
    <definedName name="_139ELECT">'[31]#¡REF'!#REF!</definedName>
    <definedName name="_13EL">'[27]#¡REF'!#REF!</definedName>
    <definedName name="_13ELCEN">'[35]#¡REF'!#REF!</definedName>
    <definedName name="_14___________ELECSURE">'[34]#¡REF'!#REF!</definedName>
    <definedName name="_14___123Graph_FCURRENT" hidden="1">[12]FlujoTJ!#REF!</definedName>
    <definedName name="_14_0EL">'[25]#¡REF'!#REF!</definedName>
    <definedName name="_14_0ELECTROL">'[27]#¡REF'!#REF!</definedName>
    <definedName name="_143ELECT">'[31]#¡REF'!#REF!</definedName>
    <definedName name="_144HIDRAND">'[27]#¡REF'!#REF!</definedName>
    <definedName name="_146ELECTROL">'[31]#¡REF'!#REF!</definedName>
    <definedName name="_147ELECTROL">'[31]#¡REF'!#REF!</definedName>
    <definedName name="_14EL">'[35]#¡REF'!#REF!</definedName>
    <definedName name="_14ELCEN">'[27]#¡REF'!#REF!</definedName>
    <definedName name="_14ELECSURE">'[35]#¡REF'!#REF!</definedName>
    <definedName name="_15___________ELECSURME">'[34]#¡REF'!#REF!</definedName>
    <definedName name="_15_0ELCEN">'[32]#¡REF'!#REF!</definedName>
    <definedName name="_151ELEORIE">'[31]#¡REF'!#REF!</definedName>
    <definedName name="_153ELEORIE">'[31]#¡REF'!#REF!</definedName>
    <definedName name="_154ELCEN">'[29]#¡REF'!#REF!</definedName>
    <definedName name="_155ELNO">'[31]#¡REF'!#REF!</definedName>
    <definedName name="_155S">'[27]#¡REF'!#REF!</definedName>
    <definedName name="_159ELSURE">'[31]#¡REF'!#REF!</definedName>
    <definedName name="_15EL">'[28]#¡REF'!#REF!</definedName>
    <definedName name="_15ELCEN">'[36]#¡REF'!#REF!</definedName>
    <definedName name="_15ELECSURE">'[27]#¡REF'!#REF!</definedName>
    <definedName name="_15ELECSURME">'[35]#¡REF'!#REF!</definedName>
    <definedName name="_15ELECT">'[33]#¡REF'!#REF!</definedName>
    <definedName name="_16___________ELECT">'[34]#¡REF'!#REF!</definedName>
    <definedName name="_16_0ELCEN">'[22]#¡REF'!#REF!</definedName>
    <definedName name="_16_0ELECSURE">'[3]#¡REF'!#REF!</definedName>
    <definedName name="_16_0ELECT">'[28]#¡REF'!#REF!</definedName>
    <definedName name="_16_0ELEORIE">'[27]#¡REF'!#REF!</definedName>
    <definedName name="_160ELNO">'[31]#¡REF'!#REF!</definedName>
    <definedName name="_161Excel_BuiltIn_Print_Area_8_1">'[37]Postes de concreto 3ø 35mm²_N'!#REF!</definedName>
    <definedName name="_165HIDRAND">'[31]#¡REF'!#REF!</definedName>
    <definedName name="_167ELSURE">'[31]#¡REF'!#REF!</definedName>
    <definedName name="_169Excel_BuiltIn_Print_Area_8_1">'[38]Postes de concreto 3ø 35mm²_N'!#REF!</definedName>
    <definedName name="_169S">'[31]#¡REF'!#REF!</definedName>
    <definedName name="_16ELECSURME">'[27]#¡REF'!#REF!</definedName>
    <definedName name="_16ELECT">'[35]#¡REF'!#REF!</definedName>
    <definedName name="_17___________ELECTROL">'[34]#¡REF'!#REF!</definedName>
    <definedName name="_17_0ELECSURME">'[3]#¡REF'!#REF!</definedName>
    <definedName name="_170ELECSURE">'[29]#¡REF'!#REF!</definedName>
    <definedName name="_176HIDRAND">'[31]#¡REF'!#REF!</definedName>
    <definedName name="_17ELCEN">'[35]#¡REF'!#REF!</definedName>
    <definedName name="_17ELECSURE">'[36]#¡REF'!#REF!</definedName>
    <definedName name="_17ELECT">'[27]#¡REF'!#REF!</definedName>
    <definedName name="_17ELECTROL">'[35]#¡REF'!#REF!</definedName>
    <definedName name="_18___________ELEORIE">'[34]#¡REF'!#REF!</definedName>
    <definedName name="_18_0ELECSURE">'[25]#¡REF'!#REF!</definedName>
    <definedName name="_18_0ELNO">'[27]#¡REF'!#REF!</definedName>
    <definedName name="_183S">'[31]#¡REF'!#REF!</definedName>
    <definedName name="_186ELECSURME">'[29]#¡REF'!#REF!</definedName>
    <definedName name="_18ELCEN">'[28]#¡REF'!#REF!</definedName>
    <definedName name="_18ELECTROL">'[33]#¡REF'!#REF!</definedName>
    <definedName name="_18ELEORIE">'[35]#¡REF'!#REF!</definedName>
    <definedName name="_19___________ELNO">'[34]#¡REF'!#REF!</definedName>
    <definedName name="_19_0ELECTROL">'[28]#¡REF'!#REF!</definedName>
    <definedName name="_19ELECSURME">'[36]#¡REF'!#REF!</definedName>
    <definedName name="_19ELEORIE">'[27]#¡REF'!#REF!</definedName>
    <definedName name="_19ELNO">'[35]#¡REF'!#REF!</definedName>
    <definedName name="_1EL">'[33]#¡REF'!#REF!</definedName>
    <definedName name="_2">#REF!</definedName>
    <definedName name="_2__________0ELCEN">'[25]#¡REF'!#REF!</definedName>
    <definedName name="_2__123Graph_FCURRENT" hidden="1">[12]FlujoTJ!#REF!</definedName>
    <definedName name="_2_0EL">'[28]#¡REF'!#REF!</definedName>
    <definedName name="_2_0ELCEN">'[26]#¡REF'!#REF!</definedName>
    <definedName name="_20___________ELSURE">'[34]#¡REF'!#REF!</definedName>
    <definedName name="_20_0ELCEN">'[27]#¡REF'!#REF!</definedName>
    <definedName name="_20_0ELSURE">'[27]#¡REF'!#REF!</definedName>
    <definedName name="_202ELECT">'[29]#¡REF'!#REF!</definedName>
    <definedName name="_20ELECSURE">'[35]#¡REF'!#REF!</definedName>
    <definedName name="_20ELNO">'[27]#¡REF'!#REF!</definedName>
    <definedName name="_20ELSURE">'[35]#¡REF'!#REF!</definedName>
    <definedName name="_21___________HIDRAND">'[34]#¡REF'!#REF!</definedName>
    <definedName name="_21_0ELCEN">'[27]#¡REF'!#REF!</definedName>
    <definedName name="_21_0ELECSURME">'[3]#¡REF'!#REF!</definedName>
    <definedName name="_21_0ELECT">'[3]#¡REF'!#REF!</definedName>
    <definedName name="_218ELECTROL">'[29]#¡REF'!#REF!</definedName>
    <definedName name="_21ELECSURE">'[28]#¡REF'!#REF!</definedName>
    <definedName name="_21ELECT">'[36]#¡REF'!#REF!</definedName>
    <definedName name="_21ELEORIE">'[33]#¡REF'!#REF!</definedName>
    <definedName name="_21ELSURE">'[27]#¡REF'!#REF!</definedName>
    <definedName name="_21HIDRAND">'[35]#¡REF'!#REF!</definedName>
    <definedName name="_22___________S">'[34]#¡REF'!#REF!</definedName>
    <definedName name="_22_0ELECSURE">'[32]#¡REF'!#REF!</definedName>
    <definedName name="_22_0ELEORIE">'[28]#¡REF'!#REF!</definedName>
    <definedName name="_22_0HIDRAND">'[27]#¡REF'!#REF!</definedName>
    <definedName name="_22HIDRAND">'[27]#¡REF'!#REF!</definedName>
    <definedName name="_22S">'[35]#¡REF'!#REF!</definedName>
    <definedName name="_23_0ELCEN">'[29]#¡REF'!#REF!</definedName>
    <definedName name="_23_0ELECSURE">'[22]#¡REF'!#REF!</definedName>
    <definedName name="_234ELEORIE">'[29]#¡REF'!#REF!</definedName>
    <definedName name="_23ELECSURME">'[35]#¡REF'!#REF!</definedName>
    <definedName name="_23ELECTROL">'[36]#¡REF'!#REF!</definedName>
    <definedName name="_23S">'[27]#¡REF'!#REF!</definedName>
    <definedName name="_24_0ELCEN">'[30]#¡REF'!#REF!</definedName>
    <definedName name="_24_0ELECSURE">'[22]#¡REF'!#REF!</definedName>
    <definedName name="_24_0ELECSURME">'[25]#¡REF'!#REF!</definedName>
    <definedName name="_24_0S">'[27]#¡REF'!#REF!</definedName>
    <definedName name="_24ELECSURME">'[28]#¡REF'!#REF!</definedName>
    <definedName name="_24ELNO">'[33]#¡REF'!#REF!</definedName>
    <definedName name="_25_0ELECTROL">'[3]#¡REF'!#REF!</definedName>
    <definedName name="_25_0ELNO">'[28]#¡REF'!#REF!</definedName>
    <definedName name="_250ELNO">'[29]#¡REF'!#REF!</definedName>
    <definedName name="_25ELEORIE">'[36]#¡REF'!#REF!</definedName>
    <definedName name="_26_0ELECT">'[3]#¡REF'!#REF!</definedName>
    <definedName name="_266ELSURE">'[29]#¡REF'!#REF!</definedName>
    <definedName name="_26ELECT">'[35]#¡REF'!#REF!</definedName>
    <definedName name="_27ELECT">'[28]#¡REF'!#REF!</definedName>
    <definedName name="_27ELNO">'[36]#¡REF'!#REF!</definedName>
    <definedName name="_27ELSURE">'[33]#¡REF'!#REF!</definedName>
    <definedName name="_28_0ELSURE">'[28]#¡REF'!#REF!</definedName>
    <definedName name="_282HIDRAND">'[29]#¡REF'!#REF!</definedName>
    <definedName name="_29_0ELECSURME">'[32]#¡REF'!#REF!</definedName>
    <definedName name="_29_0ELEORIE">'[3]#¡REF'!#REF!</definedName>
    <definedName name="_298S">'[29]#¡REF'!#REF!</definedName>
    <definedName name="_29EL">'[27]#¡REF'!#REF!</definedName>
    <definedName name="_29ELECTROL">'[35]#¡REF'!#REF!</definedName>
    <definedName name="_29ELSURE">'[36]#¡REF'!#REF!</definedName>
    <definedName name="_2ELCEN">'[33]#¡REF'!#REF!</definedName>
    <definedName name="_3">#REF!</definedName>
    <definedName name="_3__________0ELECSURE">'[25]#¡REF'!#REF!</definedName>
    <definedName name="_3_0ELCEN">'[28]#¡REF'!#REF!</definedName>
    <definedName name="_3_0ELECSURE">'[26]#¡REF'!#REF!</definedName>
    <definedName name="_30_0ELECSURE">'[27]#¡REF'!#REF!</definedName>
    <definedName name="_30_0ELECT">'[25]#¡REF'!#REF!</definedName>
    <definedName name="_30ELECTROL">'[28]#¡REF'!#REF!</definedName>
    <definedName name="_30HIDRAND">'[33]#¡REF'!#REF!</definedName>
    <definedName name="_31_0ELECSURE">'[27]#¡REF'!#REF!</definedName>
    <definedName name="_31_0ELECSURME">'[22]#¡REF'!#REF!</definedName>
    <definedName name="_31_0ELECTROL">'[3]#¡REF'!#REF!</definedName>
    <definedName name="_31_0HIDRAND">'[28]#¡REF'!#REF!</definedName>
    <definedName name="_31HIDRAND">'[36]#¡REF'!#REF!</definedName>
    <definedName name="_32_0ELECSURE">'[25]#¡REF'!#REF!</definedName>
    <definedName name="_32_0ELECSURME">'[22]#¡REF'!#REF!</definedName>
    <definedName name="_32ELEORIE">'[35]#¡REF'!#REF!</definedName>
    <definedName name="_33_0ELNO">'[3]#¡REF'!#REF!</definedName>
    <definedName name="_33ELEORIE">'[28]#¡REF'!#REF!</definedName>
    <definedName name="_33S">'[33]#¡REF'!#REF!</definedName>
    <definedName name="_34_0ELECSURE">'[29]#¡REF'!#REF!</definedName>
    <definedName name="_34_0S">'[28]#¡REF'!#REF!</definedName>
    <definedName name="_34ELCEN">'[27]#¡REF'!#REF!</definedName>
    <definedName name="_35_0ELECSURE">'[30]#¡REF'!#REF!</definedName>
    <definedName name="_35ELNO">'[35]#¡REF'!#REF!</definedName>
    <definedName name="_36_0ELECT">'[32]#¡REF'!#REF!</definedName>
    <definedName name="_36_0ELECTROL">'[25]#¡REF'!#REF!</definedName>
    <definedName name="_36_0ELEORIE">'[3]#¡REF'!#REF!</definedName>
    <definedName name="_36ELNO">'[28]#¡REF'!#REF!</definedName>
    <definedName name="_37_0ELSURE">'[3]#¡REF'!#REF!</definedName>
    <definedName name="_37EL">'[28]#¡REF'!#REF!</definedName>
    <definedName name="_38ELSURE">'[35]#¡REF'!#REF!</definedName>
    <definedName name="_39_0ELECT">'[22]#¡REF'!#REF!</definedName>
    <definedName name="_39ELECSURE">'[27]#¡REF'!#REF!</definedName>
    <definedName name="_39ELSURE">'[28]#¡REF'!#REF!</definedName>
    <definedName name="_3EL">'[33]#¡REF'!#REF!</definedName>
    <definedName name="_3ELECSURE">'[33]#¡REF'!#REF!</definedName>
    <definedName name="_4">#REF!</definedName>
    <definedName name="_4__________0ELECSURME">'[25]#¡REF'!#REF!</definedName>
    <definedName name="_4__123Graph_FCURRENT" hidden="1">[12]FlujoTJ!#REF!</definedName>
    <definedName name="_4_0EL">'[28]#¡REF'!#REF!</definedName>
    <definedName name="_4_0ELECSURE">'[28]#¡REF'!#REF!</definedName>
    <definedName name="_4_0ELECSURME">'[26]#¡REF'!#REF!</definedName>
    <definedName name="_40_0ELECSURME">'[27]#¡REF'!#REF!</definedName>
    <definedName name="_40_0ELECT">'[22]#¡REF'!#REF!</definedName>
    <definedName name="_40ELCEN">'[28]#¡REF'!#REF!</definedName>
    <definedName name="_41_0ELECSURME">'[25]#¡REF'!#REF!</definedName>
    <definedName name="_41_0ELNO">'[3]#¡REF'!#REF!</definedName>
    <definedName name="_41_0HIDRAND">'[3]#¡REF'!#REF!</definedName>
    <definedName name="_41HIDRAND">'[35]#¡REF'!#REF!</definedName>
    <definedName name="_42_0ELEORIE">'[25]#¡REF'!#REF!</definedName>
    <definedName name="_42HIDRAND">'[28]#¡REF'!#REF!</definedName>
    <definedName name="_43_0ELECTROL">'[32]#¡REF'!#REF!</definedName>
    <definedName name="_43ELECSURE">'[28]#¡REF'!#REF!</definedName>
    <definedName name="_44ELECSURME">'[27]#¡REF'!#REF!</definedName>
    <definedName name="_44S">'[35]#¡REF'!#REF!</definedName>
    <definedName name="_45_0ELECSURME">'[29]#¡REF'!#REF!</definedName>
    <definedName name="_45_0S">'[3]#¡REF'!#REF!</definedName>
    <definedName name="_45EL">'[27]#¡REF'!#REF!</definedName>
    <definedName name="_45S">'[28]#¡REF'!#REF!</definedName>
    <definedName name="_46_0ELECSURME">'[30]#¡REF'!#REF!</definedName>
    <definedName name="_46_0ELSURE">'[3]#¡REF'!#REF!</definedName>
    <definedName name="_46ELECSURME">'[28]#¡REF'!#REF!</definedName>
    <definedName name="_47_0ELECTROL">'[22]#¡REF'!#REF!</definedName>
    <definedName name="_48_0ELECTROL">'[22]#¡REF'!#REF!</definedName>
    <definedName name="_48_0ELNO">'[25]#¡REF'!#REF!</definedName>
    <definedName name="_49EL">'[3]#¡REF'!#REF!</definedName>
    <definedName name="_49ELECT">'[28]#¡REF'!#REF!</definedName>
    <definedName name="_4ELECSURME">'[33]#¡REF'!#REF!</definedName>
    <definedName name="_5">#REF!</definedName>
    <definedName name="_5__________0ELECT">'[25]#¡REF'!#REF!</definedName>
    <definedName name="_5__123Graph_FCURRENT" hidden="1">[12]FlujoTJ!#REF!</definedName>
    <definedName name="_5_0EL">'[3]#¡REF'!#REF!</definedName>
    <definedName name="_5_0ELECSURME">'[28]#¡REF'!#REF!</definedName>
    <definedName name="_5_0ELECT">'[26]#¡REF'!#REF!</definedName>
    <definedName name="_50_0ELECT">'[25]#¡REF'!#REF!</definedName>
    <definedName name="_50_0ELEORIE">'[32]#¡REF'!#REF!</definedName>
    <definedName name="_51_0ELECT">'[27]#¡REF'!#REF!</definedName>
    <definedName name="_51_0HIDRAND">'[3]#¡REF'!#REF!</definedName>
    <definedName name="_52ELECTROL">'[28]#¡REF'!#REF!</definedName>
    <definedName name="_53ELCEN">'[3]#¡REF'!#REF!</definedName>
    <definedName name="_54_0ELSURE">'[25]#¡REF'!#REF!</definedName>
    <definedName name="_54ELECTROL">'[27]#¡REF'!#REF!</definedName>
    <definedName name="_55_0ELEORIE">'[22]#¡REF'!#REF!</definedName>
    <definedName name="_55ELEORIE">'[28]#¡REF'!#REF!</definedName>
    <definedName name="_56_0ELECT">'[29]#¡REF'!#REF!</definedName>
    <definedName name="_56_0ELEORIE">'[22]#¡REF'!#REF!</definedName>
    <definedName name="_56_0S">'[3]#¡REF'!#REF!</definedName>
    <definedName name="_56ELCEN">'[27]#¡REF'!#REF!</definedName>
    <definedName name="_57_0ELECT">'[30]#¡REF'!#REF!</definedName>
    <definedName name="_57_0ELNO">'[32]#¡REF'!#REF!</definedName>
    <definedName name="_57ELECSURE">'[3]#¡REF'!#REF!</definedName>
    <definedName name="_58ELNO">'[28]#¡REF'!#REF!</definedName>
    <definedName name="_59_0ELECTROL">'[25]#¡REF'!#REF!</definedName>
    <definedName name="_59ELEORIE">'[27]#¡REF'!#REF!</definedName>
    <definedName name="_5ELECT">'[33]#¡REF'!#REF!</definedName>
    <definedName name="_6">#REF!</definedName>
    <definedName name="_6__________0ELECTROL">'[25]#¡REF'!#REF!</definedName>
    <definedName name="_6_0EL">'[25]#¡REF'!#REF!</definedName>
    <definedName name="_6_0ELCEN">'[27]#¡REF'!#REF!</definedName>
    <definedName name="_6_0ELECT">'[28]#¡REF'!#REF!</definedName>
    <definedName name="_6_0ELECTROL">'[26]#¡REF'!#REF!</definedName>
    <definedName name="_60_0ELECTROL">'[27]#¡REF'!#REF!</definedName>
    <definedName name="_60_0HIDRAND">'[25]#¡REF'!#REF!</definedName>
    <definedName name="_61_0ELECTROL">'[27]#¡REF'!#REF!</definedName>
    <definedName name="_61EL">'[3]#¡REF'!#REF!</definedName>
    <definedName name="_61ELECSURME">'[3]#¡REF'!#REF!</definedName>
    <definedName name="_61ELSURE">'[28]#¡REF'!#REF!</definedName>
    <definedName name="_63_0ELNO">'[22]#¡REF'!#REF!</definedName>
    <definedName name="_64_0ELNO">'[22]#¡REF'!#REF!</definedName>
    <definedName name="_64_0ELSURE">'[32]#¡REF'!#REF!</definedName>
    <definedName name="_64ELNO">'[27]#¡REF'!#REF!</definedName>
    <definedName name="_64HIDRAND">'[28]#¡REF'!#REF!</definedName>
    <definedName name="_65ELECT">'[3]#¡REF'!#REF!</definedName>
    <definedName name="_66_0S">'[25]#¡REF'!#REF!</definedName>
    <definedName name="_66ELCEN">'[3]#¡REF'!#REF!</definedName>
    <definedName name="_67_0ELECTROL">'[29]#¡REF'!#REF!</definedName>
    <definedName name="_67ELECSURE">'[27]#¡REF'!#REF!</definedName>
    <definedName name="_67S">'[28]#¡REF'!#REF!</definedName>
    <definedName name="_68_0ELECTROL">'[30]#¡REF'!#REF!</definedName>
    <definedName name="_68_0ELEORIE">'[25]#¡REF'!#REF!</definedName>
    <definedName name="_69ELECTROL">'[3]#¡REF'!#REF!</definedName>
    <definedName name="_69ELSURE">'[27]#¡REF'!#REF!</definedName>
    <definedName name="_6ELCEN">'[33]#¡REF'!#REF!</definedName>
    <definedName name="_6ELECTROL">'[33]#¡REF'!#REF!</definedName>
    <definedName name="_7">#REF!</definedName>
    <definedName name="_7__________0ELEORIE">'[25]#¡REF'!#REF!</definedName>
    <definedName name="_7_0EL">'[22]#¡REF'!#REF!</definedName>
    <definedName name="_7_0ELCEN">'[28]#¡REF'!#REF!</definedName>
    <definedName name="_7_0ELECTROL">'[28]#¡REF'!#REF!</definedName>
    <definedName name="_7_0ELEORIE">'[26]#¡REF'!#REF!</definedName>
    <definedName name="_70_0ELEORIE">'[27]#¡REF'!#REF!</definedName>
    <definedName name="_71_0ELEORIE">'[27]#¡REF'!#REF!</definedName>
    <definedName name="_71_0ELSURE">'[22]#¡REF'!#REF!</definedName>
    <definedName name="_71_0HIDRAND">'[32]#¡REF'!#REF!</definedName>
    <definedName name="_71ELECSURE">'[3]#¡REF'!#REF!</definedName>
    <definedName name="_72_0ELSURE">'[22]#¡REF'!#REF!</definedName>
    <definedName name="_72EL">'[32]#¡REF'!#REF!</definedName>
    <definedName name="_73ELEORIE">'[3]#¡REF'!#REF!</definedName>
    <definedName name="_74HIDRAND">'[27]#¡REF'!#REF!</definedName>
    <definedName name="_76ELECSURME">'[3]#¡REF'!#REF!</definedName>
    <definedName name="_77_0ELNO">'[25]#¡REF'!#REF!</definedName>
    <definedName name="_77ELNO">'[3]#¡REF'!#REF!</definedName>
    <definedName name="_78_0ELEORIE">'[29]#¡REF'!#REF!</definedName>
    <definedName name="_78_0S">'[32]#¡REF'!#REF!</definedName>
    <definedName name="_78ELCEN">'[32]#¡REF'!#REF!</definedName>
    <definedName name="_78ELECSURME">'[27]#¡REF'!#REF!</definedName>
    <definedName name="_79_0ELEORIE">'[30]#¡REF'!#REF!</definedName>
    <definedName name="_79_0HIDRAND">'[22]#¡REF'!#REF!</definedName>
    <definedName name="_79S">'[27]#¡REF'!#REF!</definedName>
    <definedName name="_7ELEORIE">'[33]#¡REF'!#REF!</definedName>
    <definedName name="_8">#REF!</definedName>
    <definedName name="_8__________0ELNO">'[25]#¡REF'!#REF!</definedName>
    <definedName name="_8__123Graph_FCURRENT" hidden="1">[12]FlujoTJ!#REF!</definedName>
    <definedName name="_8_0EL">'[32]#¡REF'!#REF!</definedName>
    <definedName name="_8_0ELECSURE">'[27]#¡REF'!#REF!</definedName>
    <definedName name="_8_0ELEORIE">'[28]#¡REF'!#REF!</definedName>
    <definedName name="_8_0ELNO">'[26]#¡REF'!#REF!</definedName>
    <definedName name="_80_0ELNO">'[27]#¡REF'!#REF!</definedName>
    <definedName name="_80_0HIDRAND">'[22]#¡REF'!#REF!</definedName>
    <definedName name="_80EL">'[31]#¡REF'!#REF!</definedName>
    <definedName name="_81_0ELNO">'[27]#¡REF'!#REF!</definedName>
    <definedName name="_81ELECT">'[3]#¡REF'!#REF!</definedName>
    <definedName name="_81ELSURE">'[3]#¡REF'!#REF!</definedName>
    <definedName name="_82ELCEN">'[31]#¡REF'!#REF!</definedName>
    <definedName name="_84ELECSURE">'[32]#¡REF'!#REF!</definedName>
    <definedName name="_85HIDRAND">'[3]#¡REF'!#REF!</definedName>
    <definedName name="_86_0ELSURE">'[25]#¡REF'!#REF!</definedName>
    <definedName name="_86ELECSURME">'[31]#¡REF'!#REF!</definedName>
    <definedName name="_86ELECTROL">'[3]#¡REF'!#REF!</definedName>
    <definedName name="_87_0S">'[22]#¡REF'!#REF!</definedName>
    <definedName name="_88_0S">'[22]#¡REF'!#REF!</definedName>
    <definedName name="_88ELECT">'[31]#¡REF'!#REF!</definedName>
    <definedName name="_89_0ELNO">'[29]#¡REF'!#REF!</definedName>
    <definedName name="_89ELECT">'[27]#¡REF'!#REF!</definedName>
    <definedName name="_89S">'[3]#¡REF'!#REF!</definedName>
    <definedName name="_8ELNO">'[33]#¡REF'!#REF!</definedName>
    <definedName name="_9__________0ELSURE">'[25]#¡REF'!#REF!</definedName>
    <definedName name="_9_0ELCEN">'[3]#¡REF'!#REF!</definedName>
    <definedName name="_9_0ELNO">'[28]#¡REF'!#REF!</definedName>
    <definedName name="_9_0ELSURE">'[26]#¡REF'!#REF!</definedName>
    <definedName name="_90_0ELNO">'[30]#¡REF'!#REF!</definedName>
    <definedName name="_90_0ELSURE">'[27]#¡REF'!#REF!</definedName>
    <definedName name="_90ELECSURME">'[32]#¡REF'!#REF!</definedName>
    <definedName name="_90ELECTROL">'[31]#¡REF'!#REF!</definedName>
    <definedName name="_91_0ELSURE">'[27]#¡REF'!#REF!</definedName>
    <definedName name="_91ELEORIE">'[3]#¡REF'!#REF!</definedName>
    <definedName name="_92ELEORIE">'[31]#¡REF'!#REF!</definedName>
    <definedName name="_94ELNO">'[31]#¡REF'!#REF!</definedName>
    <definedName name="_95_0HIDRAND">'[25]#¡REF'!#REF!</definedName>
    <definedName name="_96ELECT">'[32]#¡REF'!#REF!</definedName>
    <definedName name="_96ELNO">'[3]#¡REF'!#REF!</definedName>
    <definedName name="_96ELSURE">'[31]#¡REF'!#REF!</definedName>
    <definedName name="_99Excel_BuiltIn_Print_Area_8_1">'[39]Postes de concreto 3ø 35mm²_N'!#REF!</definedName>
    <definedName name="_9ELECSURE">'[33]#¡REF'!#REF!</definedName>
    <definedName name="_9ELSURE">'[33]#¡REF'!#REF!</definedName>
    <definedName name="_A">[1]A!$D$9:$D$53</definedName>
    <definedName name="_A4355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435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99000">'[23]REDES SECUNDARIAS'!#REF!</definedName>
    <definedName name="_ANA1">'[11]FORMA-LM1'!$A$1:$Q$71</definedName>
    <definedName name="_ana6">'[11]FORMA-(SE1)'!$A$379:$S$435</definedName>
    <definedName name="_ana7">'[11]FORMA-(SE1)'!$A$458:$S$516</definedName>
    <definedName name="_ana77">'[11]FORMA-(SE1)'!$A$458:$S$516</definedName>
    <definedName name="_apu0201">#REF!</definedName>
    <definedName name="_apu0202">#REF!</definedName>
    <definedName name="_apu0203">#REF!</definedName>
    <definedName name="_apu02033">#REF!</definedName>
    <definedName name="_apu0301">#REF!</definedName>
    <definedName name="_apu0302">#REF!</definedName>
    <definedName name="_apu0303">#REF!</definedName>
    <definedName name="_apu0304">#REF!</definedName>
    <definedName name="_apu0305">#REF!</definedName>
    <definedName name="_apu0401">#REF!</definedName>
    <definedName name="_apu0501">#REF!</definedName>
    <definedName name="_apu0502">#REF!</definedName>
    <definedName name="_apu0503">#REF!</definedName>
    <definedName name="_apu0504">#REF!</definedName>
    <definedName name="_apu0505">#REF!</definedName>
    <definedName name="_apu0506">#REF!</definedName>
    <definedName name="_apu0507">#REF!</definedName>
    <definedName name="_apu0508">#REF!</definedName>
    <definedName name="_apu0601">#REF!</definedName>
    <definedName name="_CON1">#REF!</definedName>
    <definedName name="_CON3">#REF!</definedName>
    <definedName name="_Dist_Bin" hidden="1">#REF!</definedName>
    <definedName name="_Dist_Values" hidden="1">#REF!</definedName>
    <definedName name="_E410625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">'[40]#¡REF'!#REF!</definedName>
    <definedName name="_F1_PlanOperativo">#REF!</definedName>
    <definedName name="_F2_Metas_Mensuales">#REF!</definedName>
    <definedName name="_F2_MetasTrimestrales">#REF!</definedName>
    <definedName name="_F3_BalanceEnergía">#REF!</definedName>
    <definedName name="_F4_FacturaciónCobranza">#REF!</definedName>
    <definedName name="_F51_PptoEgresos">#REF!</definedName>
    <definedName name="_F52_PptoEgresos">#REF!</definedName>
    <definedName name="_F6_BalanceGeneral">#REF!</definedName>
    <definedName name="_F7_EPGnaturaleza">#REF!</definedName>
    <definedName name="_F7a_DetalleIngresosEPG">#REF!</definedName>
    <definedName name="_F8_EPGdestino">#REF!</definedName>
    <definedName name="_F9_FlujoCaja">#REF!</definedName>
    <definedName name="_FC">#REF!</definedName>
    <definedName name="_Fill" hidden="1">#REF!</definedName>
    <definedName name="_Fill01" hidden="1">#REF!</definedName>
    <definedName name="_Filll" hidden="1">#REF!</definedName>
    <definedName name="_xlnm._FilterDatabase" localSheetId="0" hidden="1">'Mtdo-Ppto LP'!$J$17:$P$22</definedName>
    <definedName name="_xlnm._FilterDatabase" hidden="1">#REF!</definedName>
    <definedName name="_gg1">'[14]#¡REF'!#REF!</definedName>
    <definedName name="_HED2">#REF!</definedName>
    <definedName name="_JU2">#REF!</definedName>
    <definedName name="_Key1" localSheetId="0" hidden="1">'[19]Tipo de Cambio'!#REF!</definedName>
    <definedName name="_Key1" hidden="1">'[19]Tipo de Cambio'!#REF!</definedName>
    <definedName name="_Key2" hidden="1">'[19]Tipo de Cambio'!#REF!</definedName>
    <definedName name="_LM3">'[11]FORMA-LM3'!$B$1:$N$48</definedName>
    <definedName name="_LS1">'[11]FORMA-LS1-LS2'!$A$1:$P$83</definedName>
    <definedName name="_LS2">'[11]FORMA-LS1-LS2'!$A$86:$P$168</definedName>
    <definedName name="_LS3">'[11]FORMA-LS3'!$A$1:$M$53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arse_Out" hidden="1">#REF!</definedName>
    <definedName name="_Pbs1">[24]Hoja1!$E$6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PT1">[41]PT!$A$3:$G$5</definedName>
    <definedName name="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'[11]FORMA- RE1'!$A$3:$H$52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S3">#REF!</definedName>
    <definedName name="_RES4">#REF!</definedName>
    <definedName name="_REV3">[6]DATOS!$A$3:$E$22</definedName>
    <definedName name="_RL1">'[11]FORMA-LM3'!$B$1:$L$46</definedName>
    <definedName name="_RP01" hidden="1">#REF!</definedName>
    <definedName name="_Rp12">[24]Hoja1!$G$17</definedName>
    <definedName name="_SE2">'[11]FORMA-SE2'!$M$5</definedName>
    <definedName name="_sec01">[24]Hoja1!$D$26</definedName>
    <definedName name="_sec02">[24]Hoja1!$D$27</definedName>
    <definedName name="_sec03">[24]Hoja1!$D$28</definedName>
    <definedName name="_sec04">[24]Hoja1!$D$29</definedName>
    <definedName name="_sec05">[24]Hoja1!$D$30</definedName>
    <definedName name="_Sec13">[24]Hoja1!$G$12</definedName>
    <definedName name="_Sec77">[24]Hoja1!$G$8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TC2">'[42]F-7c_Compras-Dolar'!$G$31</definedName>
    <definedName name="_TC3">'[42]F-7c_Compras-Dolar'!$H$31</definedName>
    <definedName name="_TC4">'[42]F-7c_Compras-Dolar'!$I$31</definedName>
    <definedName name="_UI1577">#REF!</definedName>
    <definedName name="_UND2">#REF!</definedName>
    <definedName name="_vu111">#REF!</definedName>
    <definedName name="_X2">'[43]#¡REF'!#REF!</definedName>
    <definedName name="A">#REF!</definedName>
    <definedName name="A_1">#REF!</definedName>
    <definedName name="A_1_1">#REF!</definedName>
    <definedName name="A_10">#REF!</definedName>
    <definedName name="A_10_1">#REF!</definedName>
    <definedName name="A_11">#REF!</definedName>
    <definedName name="A_11_1">#REF!</definedName>
    <definedName name="A_12">#REF!</definedName>
    <definedName name="A_12_1">#REF!</definedName>
    <definedName name="A_13">#REF!</definedName>
    <definedName name="A_13_1">#REF!</definedName>
    <definedName name="A_14">#REF!</definedName>
    <definedName name="A_14_1">#REF!</definedName>
    <definedName name="A_15">#REF!</definedName>
    <definedName name="A_15_1">#REF!</definedName>
    <definedName name="A_16">#REF!</definedName>
    <definedName name="A_16_1">#REF!</definedName>
    <definedName name="A_17">#REF!</definedName>
    <definedName name="A_17_1">#REF!</definedName>
    <definedName name="A_18">#REF!</definedName>
    <definedName name="A_18_1">#REF!</definedName>
    <definedName name="A_19">#REF!</definedName>
    <definedName name="A_19_1">#REF!</definedName>
    <definedName name="A_2">#REF!</definedName>
    <definedName name="A_2_1">#REF!</definedName>
    <definedName name="A_20">#REF!</definedName>
    <definedName name="A_20_1">#REF!</definedName>
    <definedName name="A_21">#REF!</definedName>
    <definedName name="A_21_1">#REF!</definedName>
    <definedName name="A_22">#REF!</definedName>
    <definedName name="A_22_1">#REF!</definedName>
    <definedName name="A_3">#REF!</definedName>
    <definedName name="A_3_1">#REF!</definedName>
    <definedName name="A_4">#REF!</definedName>
    <definedName name="A_4_1">#REF!</definedName>
    <definedName name="A_5">#REF!</definedName>
    <definedName name="A_5_1">#REF!</definedName>
    <definedName name="A_6">#REF!</definedName>
    <definedName name="A_6_1">#REF!</definedName>
    <definedName name="A_7">#REF!</definedName>
    <definedName name="A_7_1">#REF!</definedName>
    <definedName name="A_8">#REF!</definedName>
    <definedName name="A_8_1">#REF!</definedName>
    <definedName name="A_9">#REF!</definedName>
    <definedName name="A_9_1">#REF!</definedName>
    <definedName name="A_IMPRESI_N_IM">#REF!</definedName>
    <definedName name="A_IMPRESI_N_IM_1">#REF!</definedName>
    <definedName name="A_IMPRESI_N_IM_12">#REF!</definedName>
    <definedName name="A_IMPRESI_N_IM_20">#REF!</definedName>
    <definedName name="A_IMPRESI_N_IM_21">#REF!</definedName>
    <definedName name="A_IMPRESION_IM">#REF!</definedName>
    <definedName name="A_impresión_IM">#REF!</definedName>
    <definedName name="A_impresión_IM_12">#REF!</definedName>
    <definedName name="A_impresión_IM_20">#REF!</definedName>
    <definedName name="A_impresión_IM_21">#REF!</definedName>
    <definedName name="A2X4.4.20">'[44]ANALISIS  COSTOS UNIT.'!#REF!</definedName>
    <definedName name="A2X6.6.20">'[44]ANALISIS  COSTOS UNIT.'!#REF!</definedName>
    <definedName name="A3X10.10.25">'[44]ANALISIS  COSTOS UNIT.'!#REF!</definedName>
    <definedName name="A3X120.25.80">'[44]ANALISIS  COSTOS UNIT.'!#REF!</definedName>
    <definedName name="A3X150.25.80">'[44]ANALISIS  COSTOS UNIT.'!#REF!</definedName>
    <definedName name="A3X16.10.40">'[44]ANALISIS  COSTOS UNIT.'!#REF!</definedName>
    <definedName name="A3X185.25.100">'[44]ANALISIS  COSTOS UNIT.'!#REF!</definedName>
    <definedName name="A3X240.35.100">'[44]ANALISIS  COSTOS UNIT.'!#REF!</definedName>
    <definedName name="A3X25.10.40">'[44]ANALISIS  COSTOS UNIT.'!#REF!</definedName>
    <definedName name="A3X35.10.50">'[44]ANALISIS  COSTOS UNIT.'!#REF!</definedName>
    <definedName name="A3X4.4.20">'[44]ANALISIS  COSTOS UNIT.'!#REF!</definedName>
    <definedName name="A3X50.16.50">'[44]ANALISIS  COSTOS UNIT.'!#REF!</definedName>
    <definedName name="A3X6.6.20">'[44]ANALISIS  COSTOS UNIT.'!#REF!</definedName>
    <definedName name="A3X70.16.65">'[44]ANALISIS  COSTOS UNIT.'!#REF!</definedName>
    <definedName name="A3X95.16.65">'[44]ANALISIS  COSTOS UNIT.'!#REF!</definedName>
    <definedName name="À8">#REF!</definedName>
    <definedName name="aA">#REF!</definedName>
    <definedName name="aA_1">#REF!</definedName>
    <definedName name="aA_7">#REF!</definedName>
    <definedName name="aAA">#REF!</definedName>
    <definedName name="aAA_1">#REF!</definedName>
    <definedName name="aAA_7">#REF!</definedName>
    <definedName name="AAAA">'[45]#¡REF'!#REF!</definedName>
    <definedName name="aaaaa">'[45]#¡REF'!#REF!</definedName>
    <definedName name="AAAAAAAA">#REF!</definedName>
    <definedName name="AAS">'[46]#¡REF'!#REF!</definedName>
    <definedName name="aB">#REF!</definedName>
    <definedName name="aB_1">#REF!</definedName>
    <definedName name="aB_7">#REF!</definedName>
    <definedName name="ABC">'[47]#¡REF'!#REF!</definedName>
    <definedName name="ABC_1">'[48]#¡REF'!#REF!</definedName>
    <definedName name="ABCD">'[49]#¡REF'!#REF!</definedName>
    <definedName name="ABONADO">#REF!</definedName>
    <definedName name="Abonados">#REF!</definedName>
    <definedName name="aC">#REF!</definedName>
    <definedName name="aC_1">#REF!</definedName>
    <definedName name="aC_7">#REF!</definedName>
    <definedName name="ACCESO">#REF!</definedName>
    <definedName name="ACE">[1]A!$D$38</definedName>
    <definedName name="ACERO">[1]A!$D$70:$D$71</definedName>
    <definedName name="ACOM">#REF!</definedName>
    <definedName name="ACOM_CC">#REF!</definedName>
    <definedName name="Acom_L">[50]DATOS!$D$7</definedName>
    <definedName name="ACOM_MONO">#REF!</definedName>
    <definedName name="Acom_S">[50]DATOS!$D$6</definedName>
    <definedName name="ACOM_SC">#REF!</definedName>
    <definedName name="ACOM_TRIFA">#REF!</definedName>
    <definedName name="ACOM_XL">[50]DATOS!$D$8</definedName>
    <definedName name="ACOMETIDA">#REF!</definedName>
    <definedName name="ACUM_P1">#REF!</definedName>
    <definedName name="aD">#REF!</definedName>
    <definedName name="aD_1">#REF!</definedName>
    <definedName name="aD_7">#REF!</definedName>
    <definedName name="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elanto">[51]valores!$B$2</definedName>
    <definedName name="adler">'[30]#¡REF'!#REF!</definedName>
    <definedName name="ADSE">'[30]#¡REF'!#REF!</definedName>
    <definedName name="ADV">'[2]#¡REF'!#REF!</definedName>
    <definedName name="ADV_1">'[2]#¡REF'!#REF!</definedName>
    <definedName name="ADV_13">'[52]#¡REF'!#REF!</definedName>
    <definedName name="Advertir">[53]Proyecto!#REF!</definedName>
    <definedName name="Advertir_PostesMadera_CrucetaCAV">#REF!</definedName>
    <definedName name="Advertir_Torres_Postes">#REF!</definedName>
    <definedName name="AEFecha">[24]Hoja1!$D$32</definedName>
    <definedName name="afdsa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_Alineamiento">[54]Datos_Proyectos!#REF!</definedName>
    <definedName name="Aislador_Anclaje">[54]Datos_Proyectos!#REF!</definedName>
    <definedName name="AisladorAlineamiento">'[55]DATOS DE CAMPO'!#REF!</definedName>
    <definedName name="AisladorAnclaje">'[55]DATOS DE CAMPO'!#REF!</definedName>
    <definedName name="AisladorSuspensión">#REF!</definedName>
    <definedName name="AISLAMIENTO">#REF!</definedName>
    <definedName name="Aistente.com">#REF!</definedName>
    <definedName name="ALARGADOR">#REF!</definedName>
    <definedName name="Alargam_LP">[53]Proyecto!#REF!</definedName>
    <definedName name="Alargam_RP">[53]Proyecto!#REF!</definedName>
    <definedName name="Alargam_RS">[53]Proyecto!#REF!</definedName>
    <definedName name="Alargamiento">#REF!</definedName>
    <definedName name="AlargamientoFinal_LP">#REF!</definedName>
    <definedName name="AlargamientoFinal_RP">#REF!</definedName>
    <definedName name="AlargamientoFinal_RS">#REF!</definedName>
    <definedName name="AlargamientoInicial_LP">#REF!</definedName>
    <definedName name="AlargamientoInicial_RP">#REF!</definedName>
    <definedName name="AlargamientoInicial_RS">#REF!</definedName>
    <definedName name="ALFA">[6]REV3!$D$8</definedName>
    <definedName name="ALUMBPUBLICO">'[56]BASE-RS'!$EZ$38:$FI$465</definedName>
    <definedName name="ALUMBRADO">#REF!</definedName>
    <definedName name="AMARRE">[57]HAMAR!$C$2:$F$36</definedName>
    <definedName name="AMFecha">[24]Hoja1!$D$33</definedName>
    <definedName name="an">#REF!</definedName>
    <definedName name="ana">'[11]FORMA-(SE1)'!$A$301:$S$357</definedName>
    <definedName name="ANGELES">[57]POLILINEA!$E$378:$M$389</definedName>
    <definedName name="ANIBAL">'[58]#¡REF'!#REF!</definedName>
    <definedName name="año">#REF!</definedName>
    <definedName name="añoval">[24]Hoja1!$D$5</definedName>
    <definedName name="APRIN">[50]DATOS!$R$52:$V$74</definedName>
    <definedName name="aprovisaad">#REF!</definedName>
    <definedName name="aprovisarp">#REF!</definedName>
    <definedName name="aprovisars">#REF!</definedName>
    <definedName name="apu_0201">#REF!</definedName>
    <definedName name="apu_0202">#REF!</definedName>
    <definedName name="ARA">'[11]FORMA-SE2'!$A$18:$L$18</definedName>
    <definedName name="araislador">#REF!</definedName>
    <definedName name="ARANCEL">[59]Impuestos!$B$17</definedName>
    <definedName name="Arancel.acces.aislador">#REF!</definedName>
    <definedName name="Arancel.acces.cond">#REF!</definedName>
    <definedName name="Arancel.aisladores">#REF!</definedName>
    <definedName name="Arancel.conductores">#REF!</definedName>
    <definedName name="Arancel.equipos">[60]impuesTos!$H$24</definedName>
    <definedName name="Arancel.ferreteria">#REF!</definedName>
    <definedName name="Arancel.PAT">#REF!</definedName>
    <definedName name="Arancel.postes">#REF!</definedName>
    <definedName name="Arancel.Torres">[61]Impuestos!$H$18</definedName>
    <definedName name="arconductor">#REF!</definedName>
    <definedName name="area">[62]DATOS!$T$33:$V$35</definedName>
    <definedName name="_xlnm.Extract">#REF!</definedName>
    <definedName name="_xlnm.Print_Area" localSheetId="0">'Mtdo-Ppto LP'!$B$3:$V$446</definedName>
    <definedName name="_xlnm.Print_Area">#REF!</definedName>
    <definedName name="ARENA">[1]A!$D$55:$D$56</definedName>
    <definedName name="Armado">#REF!</definedName>
    <definedName name="ARMADO_12P">#REF!</definedName>
    <definedName name="ARMADO_8E">#REF!</definedName>
    <definedName name="Armado_C1">#REF!</definedName>
    <definedName name="Armado_C2">#REF!</definedName>
    <definedName name="Armado_C5">#REF!</definedName>
    <definedName name="ARMADOS">#REF!</definedName>
    <definedName name="ARMADOS_1">#REF!</definedName>
    <definedName name="ARMADOS_LP">#REF!</definedName>
    <definedName name="ARMADOS_RP">#REF!</definedName>
    <definedName name="ARMADOS_RS">#REF!</definedName>
    <definedName name="ARMADOSLP">#REF!</definedName>
    <definedName name="ARMADOSRP">#REF!</definedName>
    <definedName name="ARMADOSRS">'[56]BASE-RS'!$H$38:$CI$465</definedName>
    <definedName name="ARMAMT">#REF!</definedName>
    <definedName name="arpat">#REF!</definedName>
    <definedName name="ARQ">#REF!</definedName>
    <definedName name="arse">#REF!</definedName>
    <definedName name="artorres">#REF!</definedName>
    <definedName name="AS">#REF!</definedName>
    <definedName name="ASAS">#REF!</definedName>
    <definedName name="ASAS_7">#REF!</definedName>
    <definedName name="asasawq">'[63]#¡REF'!#REF!</definedName>
    <definedName name="asd">'[45]#¡REF'!#REF!</definedName>
    <definedName name="as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SD">[21]Pme!$A$1:$R$35</definedName>
    <definedName name="asdf">#REF!</definedName>
    <definedName name="asdfas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'[64]#¡REF'!#REF!</definedName>
    <definedName name="asdsd">'[2]#¡REF'!#REF!</definedName>
    <definedName name="Asistente.ing">#REF!</definedName>
    <definedName name="ASS">'[43]#¡REF'!#REF!</definedName>
    <definedName name="ASXA">[21]Pme!$A$1:$K$66</definedName>
    <definedName name="auc">'[45]#¡REF'!#REF!</definedName>
    <definedName name="avance2">[65]BASE!$A$1:$B$32000</definedName>
    <definedName name="awajun">'[66]ELOR-04'!$B$2373</definedName>
    <definedName name="b">'[67]#¡REF'!#REF!</definedName>
    <definedName name="b_1">'[3]#¡REF'!#REF!</definedName>
    <definedName name="BAG">#REF!</definedName>
    <definedName name="base">'[68]#¡REF'!#REF!</definedName>
    <definedName name="BASE_ARM">[69]_!$A$4:$AP$63</definedName>
    <definedName name="BASE_ARMADOS">'[70]Base Armados'!$A$3:$M$11</definedName>
    <definedName name="BASE_COSTOS">[69]_!$AT$70:$AW$138</definedName>
    <definedName name="BASE_CU">'[69]C. U.'!$A$1:$H$65536</definedName>
    <definedName name="Base_datos_IM">#REF!</definedName>
    <definedName name="BASE_MH">'[71]BD-PU'!$B$12:$D$107</definedName>
    <definedName name="BASE1">[72]POBLACION!$E$6:$AJ$194</definedName>
    <definedName name="_xlnm.Database">#REF!</definedName>
    <definedName name="BASRP">#REF!</definedName>
    <definedName name="bb" localSheetId="0" hidden="1">{"vista 1",#N/A,FALSE,"CMP";"vista 2",#N/A,FALSE,"CMP"}</definedName>
    <definedName name="bb" hidden="1">{"vista 1",#N/A,FALSE,"CMP";"vista 2",#N/A,FALSE,"CMP"}</definedName>
    <definedName name="BB_12">[73]Base!#REF!</definedName>
    <definedName name="BB_2">#REF!</definedName>
    <definedName name="BB_20">#REF!</definedName>
    <definedName name="BB_21">[73]Base!#REF!</definedName>
    <definedName name="BB_25">[74]ENTR_F!#REF!</definedName>
    <definedName name="BB_3">#REF!</definedName>
    <definedName name="BB_4">'[75]Identificación Cargas _Anexo 4_'!#REF!</definedName>
    <definedName name="BB_7">'[74]3_1'!#REF!</definedName>
    <definedName name="BB_8">#REF!</definedName>
    <definedName name="BBBB">'[58]#¡REF'!#REF!</definedName>
    <definedName name="BD_ARMADOS">#REF!</definedName>
    <definedName name="BD_LUMINARIA">#REF!</definedName>
    <definedName name="BD_PAT">#REF!</definedName>
    <definedName name="BD_RETENIDA">#REF!</definedName>
    <definedName name="BDAPSED_2006">#REF!</definedName>
    <definedName name="BDLP">#REF!</definedName>
    <definedName name="BDRSOK">#REF!</definedName>
    <definedName name="BLOQUE">#REF!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>#REF!</definedName>
    <definedName name="BODY_1">#REF!</definedName>
    <definedName name="BS">#REF!</definedName>
    <definedName name="BS_12">[73]Base!#REF!</definedName>
    <definedName name="BS_2">#REF!</definedName>
    <definedName name="BS_20">#REF!</definedName>
    <definedName name="BS_21">[73]Base!#REF!</definedName>
    <definedName name="BS_25">[74]ENTR_F!#REF!</definedName>
    <definedName name="BS_3">#REF!</definedName>
    <definedName name="BS_4">'[75]Identificación Cargas _Anexo 4_'!#REF!</definedName>
    <definedName name="BS_7">'[74]3_1'!#REF!</definedName>
    <definedName name="BS_8">#REF!</definedName>
    <definedName name="BSS">#REF!</definedName>
    <definedName name="BSS_12">[73]Base!#REF!</definedName>
    <definedName name="BSS_2">#REF!</definedName>
    <definedName name="BSS_20">#REF!</definedName>
    <definedName name="BSS_21">[73]Base!#REF!</definedName>
    <definedName name="BSS_25">[74]ENTR_F!#REF!</definedName>
    <definedName name="BSS_3">#REF!</definedName>
    <definedName name="BSS_4">'[75]Identificación Cargas _Anexo 4_'!#REF!</definedName>
    <definedName name="BSS_7">'[74]3_1'!#REF!</definedName>
    <definedName name="BSS_8">#REF!</definedName>
    <definedName name="BT5lista">#REF!</definedName>
    <definedName name="BUENOS" hidden="1">#REF!</definedName>
    <definedName name="BUIBVI" hidden="1">#REF!</definedName>
    <definedName name="c_camioneta">'[76]Cuadro Resumes RP'!$C$17</definedName>
    <definedName name="C_capataz">'[76]Cuadro Resumes RP'!$C$11</definedName>
    <definedName name="C_Grua">'[76]Cuadro Resumes RP'!$C$18</definedName>
    <definedName name="C_oficial">'[76]Cuadro Resumes RP'!$C$13</definedName>
    <definedName name="C_operario">'[76]Cuadro Resumes RP'!$C$12</definedName>
    <definedName name="C_peon">'[76]Cuadro Resumes RP'!$C$14</definedName>
    <definedName name="c_teodolito">'[76]Cuadro Resumes RP'!$C$19</definedName>
    <definedName name="CA150X150X100">'[44]ANALISIS  COSTOS UNIT.'!#REF!</definedName>
    <definedName name="CA200X200X100">'[44]ANALISIS  COSTOS UNIT.'!#REF!</definedName>
    <definedName name="CA250X250X100">'[44]ANALISIS  COSTOS UNIT.'!#REF!</definedName>
    <definedName name="CA300X300X100">'[44]ANALISIS  COSTOS UNIT.'!#REF!</definedName>
    <definedName name="CA400X400X100">'[44]ANALISIS  COSTOS UNIT.'!#REF!</definedName>
    <definedName name="CA500X500X100">'[44]ANALISIS  COSTOS UNIT.'!#REF!</definedName>
    <definedName name="CA600X600X100">'[44]ANALISIS  COSTOS UNIT.'!#REF!</definedName>
    <definedName name="CAJA">#REF!</definedName>
    <definedName name="CAJA1">#REF!</definedName>
    <definedName name="CAJA2">#REF!</definedName>
    <definedName name="CAJA4">#REF!</definedName>
    <definedName name="CAJA5">#REF!</definedName>
    <definedName name="CAJA6">#REF!</definedName>
    <definedName name="CajaConcreto">#REF!</definedName>
    <definedName name="CajaDerivación">#REF!</definedName>
    <definedName name="CAJARS">'[56]BASE-RS'!$CO$38:$DA$465</definedName>
    <definedName name="CalificacionPromedio">'[77]DATOS DE CAMPO'!#REF!</definedName>
    <definedName name="Cambio">#REF!</definedName>
    <definedName name="Cambio_7">#REF!</definedName>
    <definedName name="came">'[43]#¡REF'!#REF!</definedName>
    <definedName name="Camion">#REF!</definedName>
    <definedName name="Camioneta">#REF!</definedName>
    <definedName name="CANT_TRAFO">#REF!</definedName>
    <definedName name="CANTIDADES">[78]STRUCT!$A$6:$CM$119</definedName>
    <definedName name="capterm">#REF!</definedName>
    <definedName name="capterm_12">#REF!</definedName>
    <definedName name="capterm_20">#REF!</definedName>
    <definedName name="capterm_21">#REF!</definedName>
    <definedName name="CARAC">[6]DATOS!$H$7:$Q$13</definedName>
    <definedName name="CARACTERISTICAS">#REF!</definedName>
    <definedName name="carlos">'[68]#¡REF'!#REF!</definedName>
    <definedName name="Cartel">'[79]DATOS DE CAMPO  LP'!#REF!</definedName>
    <definedName name="CASOS">#REF!</definedName>
    <definedName name="CBPSL">#REF!</definedName>
    <definedName name="CBPST">#REF!</definedName>
    <definedName name="CC">#REF!</definedName>
    <definedName name="CCC">'[58]#¡REF'!#REF!</definedName>
    <definedName name="ccccc">'[32]#¡REF'!#REF!</definedName>
    <definedName name="CD">#REF!</definedName>
    <definedName name="Celda_para_Macros">'[80]PLANILLAS FORMATEADAS'!#REF!</definedName>
    <definedName name="celendin">'[33]#¡REF'!#REF!</definedName>
    <definedName name="CEMENTO">[1]A!$D$61:$D$62</definedName>
    <definedName name="cgv">'[31]#¡REF'!#REF!</definedName>
    <definedName name="cgv_1">'[31]#¡REF'!#REF!</definedName>
    <definedName name="cgv_7">'[45]#¡REF'!#REF!</definedName>
    <definedName name="CH">#REF!</definedName>
    <definedName name="CIF">[59]Impuestos!$G$24</definedName>
    <definedName name="CIFaislador">#REF!</definedName>
    <definedName name="CIFconductor1">#REF!</definedName>
    <definedName name="CIFconductor2">#REF!</definedName>
    <definedName name="CIFpat">#REF!</definedName>
    <definedName name="CIFpostes">#REF!</definedName>
    <definedName name="CIFse">#REF!</definedName>
    <definedName name="CIFtorres">#REF!</definedName>
    <definedName name="cimen">#REF!</definedName>
    <definedName name="CimentaciónPosesCAC">#REF!</definedName>
    <definedName name="CIMIENTO">#REF!</definedName>
    <definedName name="CIRCUITOS">#REF!</definedName>
    <definedName name="CIVIL">'[11]FORMA-LS3'!$A$11:$M$57</definedName>
    <definedName name="civil2">#REF!</definedName>
    <definedName name="CIVILE">'[11]FORMA-LS3'!$A$10:$M$53</definedName>
    <definedName name="comilla">#REF!</definedName>
    <definedName name="Comp01">[24]Hoja1!$G$5</definedName>
    <definedName name="Compactación_poste">'[81]Ratio Redes'!#REF!</definedName>
    <definedName name="Compactadora">#REF!</definedName>
    <definedName name="Concentrado">'[79]DATOS DE CAMPO  RS'!#REF!</definedName>
    <definedName name="CONCRETE">[82]Fundacion!$J$13:$Q$20</definedName>
    <definedName name="CONDUC">#REF!</definedName>
    <definedName name="CONDUCTOR">#REF!</definedName>
    <definedName name="CONDUCTORES_RS">#REF!</definedName>
    <definedName name="CONDUCTORESLP">#REF!</definedName>
    <definedName name="CONDUCTORESRP">#REF!</definedName>
    <definedName name="CONDUCTORESRS">'[56]BASE-RS'!$DL$38:$DZ$465</definedName>
    <definedName name="CONEC">#REF!</definedName>
    <definedName name="CONECTORESRS">'[56]BASE-RS'!$FJ$38:$IK$465</definedName>
    <definedName name="Conexiones">#REF!</definedName>
    <definedName name="Consulta_desde_mxichiclayo_16">#REF!</definedName>
    <definedName name="Consultor">#REF!</definedName>
    <definedName name="ConsumoPerdidaAP">'[79]DATOS DE CAMPO  RP'!#REF!</definedName>
    <definedName name="ConsumoPromedioCE">'[77]DATOS DE CAMPO'!#REF!</definedName>
    <definedName name="CONTRATISTA">[83]DATOS!$C$7</definedName>
    <definedName name="CONTRATO">[83]DATOS!$C$6</definedName>
    <definedName name="COPI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>#REF!</definedName>
    <definedName name="COSFI">#REF!</definedName>
    <definedName name="CostoDirecto">'[84]Resumen General'!$M$43</definedName>
    <definedName name="COSTOS">#REF!</definedName>
    <definedName name="Costos_7">#REF!</definedName>
    <definedName name="Costos_Insumos">#REF!</definedName>
    <definedName name="COTA_E1">#REF!</definedName>
    <definedName name="COTA_P1">#REF!</definedName>
    <definedName name="covadongaad">#REF!</definedName>
    <definedName name="covadongarp">#REF!</definedName>
    <definedName name="covadongars">#REF!</definedName>
    <definedName name="COYMDETORG">#REF!</definedName>
    <definedName name="COYMDETORG_12">#REF!</definedName>
    <definedName name="COYMDETORG_20">#REF!</definedName>
    <definedName name="COYMDETORG_21">#REF!</definedName>
    <definedName name="COYMO4">#REF!</definedName>
    <definedName name="COYMO4_12">#REF!</definedName>
    <definedName name="COYMO4_20">#REF!</definedName>
    <definedName name="COYMO4_21">#REF!</definedName>
    <definedName name="_xlnm.Criteria">#REF!</definedName>
    <definedName name="CRONO">#REF!</definedName>
    <definedName name="CRUC">'[85]CANT.UNITARIAS'!$F$111:$DA$140</definedName>
    <definedName name="CrucetasCAV">#REF!</definedName>
    <definedName name="CU">#REF!</definedName>
    <definedName name="Cu_PAT_1">[53]Proyecto!#REF!</definedName>
    <definedName name="Cu_PAT_1_rs">[53]Proyecto!#REF!</definedName>
    <definedName name="Cu_PAT_1C">[53]Proyecto!#REF!</definedName>
    <definedName name="Cu_PAT_2">[53]Proyecto!#REF!</definedName>
    <definedName name="Cu_PAT_3">[53]Proyecto!#REF!</definedName>
    <definedName name="cuadro_li1">#REF!</definedName>
    <definedName name="cuadro_li2">#REF!</definedName>
    <definedName name="cuadro_li3">#REF!</definedName>
    <definedName name="cuadro_se3">'[11]FORMA-SE2'!#REF!</definedName>
    <definedName name="Cuadro1">[86]CuadroIyII!$A$1:$G$29</definedName>
    <definedName name="Cuadro2">[86]CuadroIyII!$H$1:$T$29</definedName>
    <definedName name="Cuadro3">[86]CuadroIyII!$U$1:$AG$29</definedName>
    <definedName name="Cuadro4">[86]CuadroIyII!$AH$1:$AY$29</definedName>
    <definedName name="CUÑAS_CD">#REF!</definedName>
    <definedName name="CUÑAS_REDES">#REF!</definedName>
    <definedName name="D">[6]REV3!$D$4</definedName>
    <definedName name="dasdww">'[87]#¡REF'!#REF!</definedName>
    <definedName name="DataLP">#REF!</definedName>
    <definedName name="DataRedes">#REF!</definedName>
    <definedName name="DataRP">#REF!</definedName>
    <definedName name="DataRS">[53]Redes!$AW$3:$CS$132</definedName>
    <definedName name="Datos">#REF!</definedName>
    <definedName name="Datos_12">#REF!</definedName>
    <definedName name="Datos_20">#REF!</definedName>
    <definedName name="Datos_21">#REF!</definedName>
    <definedName name="DATOS1">[88]Presupuesto!#REF!</definedName>
    <definedName name="dATOS1_12">#REF!</definedName>
    <definedName name="dATOS1_20">#REF!</definedName>
    <definedName name="dATOS1_21">#REF!</definedName>
    <definedName name="DATOS2">[88]Presupuesto!#REF!</definedName>
    <definedName name="DATOS3">[88]Presupuesto!#REF!</definedName>
    <definedName name="DATOS4">[88]Presupuesto!#REF!</definedName>
    <definedName name="DatoTerreno1">'[89]Resumen General'!$C$46</definedName>
    <definedName name="DatoTerreno2">'[89]Resumen General'!$C$47</definedName>
    <definedName name="DatoTerreno3">'[89]Resumen General'!$C$48</definedName>
    <definedName name="DATS">#REF!</definedName>
    <definedName name="DATS_12">#REF!</definedName>
    <definedName name="DATS_20">#REF!</definedName>
    <definedName name="DATS_21">#REF!</definedName>
    <definedName name="DC_1">#REF!</definedName>
    <definedName name="DC_1T">#REF!</definedName>
    <definedName name="DC_2">#REF!</definedName>
    <definedName name="DC_2T">#REF!</definedName>
    <definedName name="DDD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d">'[90]Base Armados'!$A$6:$BC$38</definedName>
    <definedName name="DDDDDDD">'[91]#¡REF'!#REF!</definedName>
    <definedName name="ddff" hidden="1">[20]BDATOS!#REF!</definedName>
    <definedName name="DDGDGD" hidden="1">#REF!</definedName>
    <definedName name="de">'[68]#¡REF'!#REF!</definedName>
    <definedName name="Departamento">'[92]RES-GRAL'!$F$5</definedName>
    <definedName name="Departamentos">'[93]1A'!#REF!</definedName>
    <definedName name="DESCRIPCION">#REF!</definedName>
    <definedName name="DESCRIPCION_1">#REF!</definedName>
    <definedName name="DESCRIPCION2">#REF!</definedName>
    <definedName name="DESIGNACION">#N/A</definedName>
    <definedName name="DESMONTAJE">[94]PLANILLA_D!$A$14:$AF$642</definedName>
    <definedName name="DETAILED">'[32]#¡REF'!#REF!</definedName>
    <definedName name="DETALLE">'[32]#¡REF'!#REF!</definedName>
    <definedName name="dewsfe">'[9]#¡REF'!#REF!</definedName>
    <definedName name="df">#REF!</definedName>
    <definedName name="dfsdg">[35]__REF!#REF!</definedName>
    <definedName name="dger_30mayo2017">#REF!</definedName>
    <definedName name="dgfdfg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iámetro_sin_cubierta____mm">#REF!</definedName>
    <definedName name="Disperso">'[79]DATOS DE CAMPO  RS'!#REF!</definedName>
    <definedName name="DobleTernaRural">'[55]DATOS DE CAMPO'!$BP$32</definedName>
    <definedName name="DobleTernaUrbano">'[55]DATOS DE CAMPO'!$BO$32</definedName>
    <definedName name="DOLAR">'[92]RES-GRAL'!$M$6</definedName>
    <definedName name="dólar">[95]HIDRANDINA!$C$4</definedName>
    <definedName name="dp">#REF!</definedName>
    <definedName name="DS_2">#REF!</definedName>
    <definedName name="DS_2_1">#REF!</definedName>
    <definedName name="DS_3">#REF!</definedName>
    <definedName name="DS_3_1">#REF!</definedName>
    <definedName name="DSD">#REF!</definedName>
    <definedName name="DSD_7">#REF!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>#REF!</definedName>
    <definedName name="DT_0_1">#REF!</definedName>
    <definedName name="DT_2">#REF!</definedName>
    <definedName name="DT_2_1">#REF!</definedName>
    <definedName name="dwdwder">'[87]#¡REF'!#REF!</definedName>
    <definedName name="dwdwdw">'[87]#¡REF'!#REF!</definedName>
    <definedName name="E">[6]REV3!$D$6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1_ACUM">#REF!</definedName>
    <definedName name="E1_COTA">#REF!</definedName>
    <definedName name="EDDY">'[96]#¡REF'!#REF!</definedName>
    <definedName name="EDR">'[97]Unit-op-cartel'!#REF!</definedName>
    <definedName name="EDS">[6]REV3!$A$34</definedName>
    <definedName name="EE">'[32]#¡REF'!#REF!</definedName>
    <definedName name="EEE">'[64]1'!#REF!</definedName>
    <definedName name="elba">'[45]#¡REF'!#REF!</definedName>
    <definedName name="ELCENTRO">#REF!</definedName>
    <definedName name="ELCENTRO_1">#REF!</definedName>
    <definedName name="ELCENTRO_7">#REF!</definedName>
    <definedName name="ELECSURESTE">#REF!</definedName>
    <definedName name="ELECSURESTE_1">#REF!</definedName>
    <definedName name="ELECSURESTE_7">#REF!</definedName>
    <definedName name="ELECSURMEDIO">#REF!</definedName>
    <definedName name="ELECSURMEDIO_1">#REF!</definedName>
    <definedName name="ELECSURMEDIO_7">#REF!</definedName>
    <definedName name="ELECTROLIMA">#REF!</definedName>
    <definedName name="ELECTROLIMA_1">#REF!</definedName>
    <definedName name="ELECTROLIMA_7">#REF!</definedName>
    <definedName name="ELECTSUR">#REF!</definedName>
    <definedName name="ELECTSUR_1">#REF!</definedName>
    <definedName name="ELECTSUR_7">#REF!</definedName>
    <definedName name="ELEORIENTE">#REF!</definedName>
    <definedName name="ELEORIENTE_1">#REF!</definedName>
    <definedName name="ELEORIENTE_7">#REF!</definedName>
    <definedName name="Elim_cemen_I_p11">'[55]DATOS DE CAMPO'!$D$6</definedName>
    <definedName name="Elim_cemen_I_p12">'[55]DATOS DE CAMPO'!$D$21</definedName>
    <definedName name="Elim_cemen_II_p11">'[55]DATOS DE CAMPO'!$D$12</definedName>
    <definedName name="Elim_cemen_II_p12">'[55]DATOS DE CAMPO'!$D$27</definedName>
    <definedName name="Elim_I_p11">'[55]DATOS DE CAMPO'!$D$5</definedName>
    <definedName name="Elim_I_p12">'[55]DATOS DE CAMPO'!$D$20</definedName>
    <definedName name="Elim_I_pat1">'[55]DATOS DE CAMPO'!$P$5</definedName>
    <definedName name="Elim_I_pat1c">'[55]DATOS DE CAMPO'!$P$14</definedName>
    <definedName name="Elim_I_ri">'[55]DATOS DE CAMPO'!$J$5</definedName>
    <definedName name="Elim_I_rv">'[55]DATOS DE CAMPO'!$J$14</definedName>
    <definedName name="Elim_II_p11">'[55]DATOS DE CAMPO'!$D$11</definedName>
    <definedName name="Elim_II_p12">'[55]DATOS DE CAMPO'!$D$26</definedName>
    <definedName name="Elim_II_pat1">'[55]DATOS DE CAMPO'!$P$8</definedName>
    <definedName name="Elim_II_pat1c">'[55]DATOS DE CAMPO'!$P$17</definedName>
    <definedName name="Elim_II_ri">'[55]DATOS DE CAMPO'!$J$8</definedName>
    <definedName name="Elim_II_rv">'[55]DATOS DE CAMPO'!$J$17</definedName>
    <definedName name="Elim_III_p11">'[55]DATOS DE CAMPO'!$D$15</definedName>
    <definedName name="Elim_III_p12">'[55]DATOS DE CAMPO'!$D$30</definedName>
    <definedName name="Elim_III_pat1">'[55]DATOS DE CAMPO'!$P$11</definedName>
    <definedName name="Elim_III_pat1c">'[55]DATOS DE CAMPO'!$P$20</definedName>
    <definedName name="Elim_III_ri">'[55]DATOS DE CAMPO'!$J$11</definedName>
    <definedName name="Elim_III_rv">'[55]DATOS DE CAMPO'!$J$20</definedName>
    <definedName name="ELIMA">#REF!</definedName>
    <definedName name="ELIMA_1">#REF!</definedName>
    <definedName name="ELIMA_7">#REF!</definedName>
    <definedName name="Eliminación_material">[54]Datos_Proyectos!#REF!</definedName>
    <definedName name="elmer">'[32]#¡REF'!#REF!</definedName>
    <definedName name="ELMER1">#REF!</definedName>
    <definedName name="ELNORTE">#REF!</definedName>
    <definedName name="ELNORTE_1">#REF!</definedName>
    <definedName name="ELNORTE_7">#REF!</definedName>
    <definedName name="ELSUR">#REF!</definedName>
    <definedName name="ELSUR_1">#REF!</definedName>
    <definedName name="ELSUR_7">#REF!</definedName>
    <definedName name="ELSURESTE">#REF!</definedName>
    <definedName name="ELSURESTE_1">#REF!</definedName>
    <definedName name="ELSURESTE_7">#REF!</definedName>
    <definedName name="EMPALME_E3">#REF!</definedName>
    <definedName name="EMPALMERP">#REF!</definedName>
    <definedName name="EMPALMES">#REF!</definedName>
    <definedName name="EMPALMESRP">#REF!</definedName>
    <definedName name="EMPALMESRS">'[56]BASE-RS'!$CJ$38:$CN$465</definedName>
    <definedName name="Engrasado">[80]CONFIGURACIÓN!#REF!</definedName>
    <definedName name="Engrase">'[80]CONTEO DE DATOS'!#REF!</definedName>
    <definedName name="Equipo">#REF!</definedName>
    <definedName name="Equipo_7">#REF!</definedName>
    <definedName name="equipos">#REF!</definedName>
    <definedName name="ER">'[91]1'!#REF!</definedName>
    <definedName name="ericka">'[68]#¡REF'!#REF!</definedName>
    <definedName name="ERR_1">[98]CALCULO!#REF!</definedName>
    <definedName name="ertytryr">'[2]#¡REF'!#REF!</definedName>
    <definedName name="Estacion">#REF!</definedName>
    <definedName name="Estructura">#REF!</definedName>
    <definedName name="ESTRUCTURAS">#REF!</definedName>
    <definedName name="ewew22">'[87]#¡REF'!#REF!</definedName>
    <definedName name="ewewe">'[87]#¡REF'!#REF!</definedName>
    <definedName name="ewewww">'[87]#¡REF'!#REF!</definedName>
    <definedName name="EWFWEDFD">#REF!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>'[77]DATOS DE CAMPO'!#REF!</definedName>
    <definedName name="Exc_conductor">#REF!</definedName>
    <definedName name="Exca_11cac">'[77]DATOS DE CAMPO'!#REF!</definedName>
    <definedName name="Exca_12cac">'[77]DATOS DE CAMPO'!#REF!</definedName>
    <definedName name="Exca_cemen_I_p11">'[55]DATOS DE CAMPO'!$D$2</definedName>
    <definedName name="Exca_cemen_I_p12">'[55]DATOS DE CAMPO'!$D$17</definedName>
    <definedName name="Exca_cemen_II_p11">'[55]DATOS DE CAMPO'!$D$8</definedName>
    <definedName name="Exca_cemen_II_p12">'[55]DATOS DE CAMPO'!$D$23</definedName>
    <definedName name="Exca_I_11_200">#REF!</definedName>
    <definedName name="Exca_I_11_200_cemento">#REF!</definedName>
    <definedName name="Exca_I_11_200_Secc">#REF!</definedName>
    <definedName name="Exca_I_11_200_Secc_cemento">#REF!</definedName>
    <definedName name="Exca_I_11_300">#REF!</definedName>
    <definedName name="Exca_I_11_300_cemento">#REF!</definedName>
    <definedName name="Exca_I_11_300_Secc">#REF!</definedName>
    <definedName name="Exca_I_11_300_Secc_cemento">#REF!</definedName>
    <definedName name="Exca_I_11_5D">[99]Datos_Proyectos!#REF!</definedName>
    <definedName name="Exca_I_11_5D_cemento">[99]Datos_Proyectos!#REF!</definedName>
    <definedName name="Exca_I_11_6D">#REF!</definedName>
    <definedName name="Exca_I_11_6D_cemento">#REF!</definedName>
    <definedName name="Exca_I_12_200">#REF!</definedName>
    <definedName name="Exca_I_12_200_cemento">#REF!</definedName>
    <definedName name="Exca_I_12_200_Secc">#REF!</definedName>
    <definedName name="Exca_I_12_200_Secc_cemento">#REF!</definedName>
    <definedName name="Exca_I_12_300">#REF!</definedName>
    <definedName name="Exca_I_12_300_cemento">#REF!</definedName>
    <definedName name="Exca_I_12_300_Secc">#REF!</definedName>
    <definedName name="Exca_I_12_300_Secc_cemento">#REF!</definedName>
    <definedName name="Exca_I_12_5D">#REF!</definedName>
    <definedName name="Exca_I_12_5D_cemento">#REF!</definedName>
    <definedName name="Exca_I_12_6D">#REF!</definedName>
    <definedName name="Exca_I_12_6D_cemento">#REF!</definedName>
    <definedName name="Exca_I_13_200">[53]Proyecto!#REF!</definedName>
    <definedName name="Exca_I_13_300">#REF!</definedName>
    <definedName name="Exca_I_13_300_cemento">#REF!</definedName>
    <definedName name="Exca_I_13_300_Secc">[99]Datos_Proyectos!#REF!</definedName>
    <definedName name="Exca_I_13_300_Secc_cemento">[99]Datos_Proyectos!#REF!</definedName>
    <definedName name="Exca_I_13_400">#REF!</definedName>
    <definedName name="Exca_I_13_400_cemento">#REF!</definedName>
    <definedName name="Exca_I_13_400_Secc">[99]Datos_Proyectos!#REF!</definedName>
    <definedName name="Exca_I_13_400_Secc_cemento">[99]Datos_Proyectos!#REF!</definedName>
    <definedName name="Exca_I_15_300">#REF!</definedName>
    <definedName name="Exca_I_15_300_cemento">#REF!</definedName>
    <definedName name="Exca_I_8_200">#REF!</definedName>
    <definedName name="Exca_I_8_200_cemento">#REF!</definedName>
    <definedName name="Exca_I_8_300">#REF!</definedName>
    <definedName name="Exca_I_8_300_cemento">#REF!</definedName>
    <definedName name="Exca_I_8_7D">#REF!</definedName>
    <definedName name="Exca_I_8_7D_cemento">#REF!</definedName>
    <definedName name="Exca_I_9_200">#REF!</definedName>
    <definedName name="Exca_I_9_200_cemento">#REF!</definedName>
    <definedName name="Exca_I_9_300">#REF!</definedName>
    <definedName name="Exca_I_9_300_cemento">#REF!</definedName>
    <definedName name="Exca_I_CEL_12_200">#REF!</definedName>
    <definedName name="Exca_I_CEL_12_200_cemento">#REF!</definedName>
    <definedName name="Exca_I_CEL_12_300">#REF!</definedName>
    <definedName name="Exca_I_CEL_12_300_cemento">#REF!</definedName>
    <definedName name="Exca_I_CEL_13_300">#REF!</definedName>
    <definedName name="Exca_I_CEL_13_300_cemento">#REF!</definedName>
    <definedName name="Exca_I_CEL_15_400">#REF!</definedName>
    <definedName name="Exca_I_CEL_15_400_cemento">#REF!</definedName>
    <definedName name="Exca_I_CEL_21_400">#REF!</definedName>
    <definedName name="Exca_I_CEL_21_400_cemento">#REF!</definedName>
    <definedName name="Exca_I_p11">'[55]DATOS DE CAMPO'!$D$1</definedName>
    <definedName name="Exca_I_p12">'[55]DATOS DE CAMPO'!$D$16</definedName>
    <definedName name="Exca_I_pat1">'[55]DATOS DE CAMPO'!$P$3</definedName>
    <definedName name="Exca_I_pat1c">'[55]DATOS DE CAMPO'!$P$12</definedName>
    <definedName name="Exca_I_ri">'[55]DATOS DE CAMPO'!$J$3</definedName>
    <definedName name="Exca_I_rv">'[55]DATOS DE CAMPO'!$J$12</definedName>
    <definedName name="Exca_I_TORRE_30">#REF!</definedName>
    <definedName name="Exca_I_TORRE_30_cemento">#REF!</definedName>
    <definedName name="Exca_II_11_200">#REF!</definedName>
    <definedName name="Exca_II_11_200_cemento">#REF!</definedName>
    <definedName name="Exca_II_11_200_Secc">#REF!</definedName>
    <definedName name="Exca_II_11_200_Secc_cemento">#REF!</definedName>
    <definedName name="Exca_II_11_300">#REF!</definedName>
    <definedName name="Exca_II_11_300_cemento">#REF!</definedName>
    <definedName name="Exca_II_11_300_Secc">#REF!</definedName>
    <definedName name="Exca_II_11_300_Secc_cemento">#REF!</definedName>
    <definedName name="Exca_II_11_5D">[99]Datos_Proyectos!#REF!</definedName>
    <definedName name="Exca_II_11_5D_cemento">[99]Datos_Proyectos!#REF!</definedName>
    <definedName name="Exca_II_11_6D">#REF!</definedName>
    <definedName name="Exca_II_11_6D_cemento">#REF!</definedName>
    <definedName name="Exca_II_12_200">#REF!</definedName>
    <definedName name="Exca_II_12_200_cemento">#REF!</definedName>
    <definedName name="Exca_II_12_200_Secc">#REF!</definedName>
    <definedName name="Exca_II_12_200_Secc_cemento">#REF!</definedName>
    <definedName name="Exca_II_12_300">#REF!</definedName>
    <definedName name="Exca_II_12_300_cemento">#REF!</definedName>
    <definedName name="Exca_II_12_300_Secc">#REF!</definedName>
    <definedName name="Exca_II_12_300_Secc_cemento">#REF!</definedName>
    <definedName name="Exca_II_12_5D">#REF!</definedName>
    <definedName name="Exca_II_12_5D_cemento">#REF!</definedName>
    <definedName name="Exca_II_12_6D">#REF!</definedName>
    <definedName name="Exca_II_12_6D_cemento">#REF!</definedName>
    <definedName name="Exca_II_13_200">[53]Proyecto!#REF!</definedName>
    <definedName name="Exca_II_13_300">#REF!</definedName>
    <definedName name="Exca_II_13_300_cemento">#REF!</definedName>
    <definedName name="Exca_II_13_300_Secc">[99]Datos_Proyectos!#REF!</definedName>
    <definedName name="Exca_II_13_300_Secc_cemento">[99]Datos_Proyectos!#REF!</definedName>
    <definedName name="Exca_II_13_400">#REF!</definedName>
    <definedName name="Exca_II_13_400_cemento">#REF!</definedName>
    <definedName name="Exca_II_13_400_Secc">[99]Datos_Proyectos!#REF!</definedName>
    <definedName name="Exca_II_13_400_Secc_cemento">[99]Datos_Proyectos!#REF!</definedName>
    <definedName name="Exca_II_15_300">#REF!</definedName>
    <definedName name="Exca_II_15_300_cemento">#REF!</definedName>
    <definedName name="Exca_II_8_200">#REF!</definedName>
    <definedName name="Exca_II_8_200_cemento">#REF!</definedName>
    <definedName name="Exca_II_8_300">#REF!</definedName>
    <definedName name="Exca_II_8_300_cemento">#REF!</definedName>
    <definedName name="Exca_II_8_7D">#REF!</definedName>
    <definedName name="Exca_II_8_7D_cemento">#REF!</definedName>
    <definedName name="Exca_II_9_200">#REF!</definedName>
    <definedName name="Exca_II_9_200_cemento">#REF!</definedName>
    <definedName name="Exca_II_9_300">#REF!</definedName>
    <definedName name="Exca_II_9_300_cemento">#REF!</definedName>
    <definedName name="Exca_II_CEL_12_200">#REF!</definedName>
    <definedName name="Exca_II_CEL_12_200_cemento">#REF!</definedName>
    <definedName name="Exca_II_CEL_12_300">#REF!</definedName>
    <definedName name="Exca_II_CEL_12_300_cemento">#REF!</definedName>
    <definedName name="Exca_II_CEL_13_300">#REF!</definedName>
    <definedName name="Exca_II_CEL_13_300_cemento">#REF!</definedName>
    <definedName name="Exca_II_CEL_15_400">#REF!</definedName>
    <definedName name="Exca_II_CEL_15_400_cemento">#REF!</definedName>
    <definedName name="Exca_II_CEL_21_400">#REF!</definedName>
    <definedName name="Exca_II_CEL_21_400_cemento">#REF!</definedName>
    <definedName name="Exca_II_p11">'[55]DATOS DE CAMPO'!$D$7</definedName>
    <definedName name="Exca_II_p12">'[55]DATOS DE CAMPO'!$D$22</definedName>
    <definedName name="Exca_II_pat1">'[55]DATOS DE CAMPO'!$P$6</definedName>
    <definedName name="Exca_II_pat1c">'[55]DATOS DE CAMPO'!$P$15</definedName>
    <definedName name="Exca_II_ri">'[55]DATOS DE CAMPO'!$J$6</definedName>
    <definedName name="Exca_II_rv">'[55]DATOS DE CAMPO'!$J$15</definedName>
    <definedName name="Exca_II_TORRE_30">#REF!</definedName>
    <definedName name="Exca_II_TORRE_30_cemento">#REF!</definedName>
    <definedName name="Exca_III_11_200">#REF!</definedName>
    <definedName name="Exca_III_11_200_cemento">#REF!</definedName>
    <definedName name="Exca_III_11_200_Secc">#REF!</definedName>
    <definedName name="Exca_III_11_200_Secc_cemento">#REF!</definedName>
    <definedName name="Exca_III_11_300">#REF!</definedName>
    <definedName name="Exca_III_11_300_cemento">#REF!</definedName>
    <definedName name="Exca_III_11_300_Secc">#REF!</definedName>
    <definedName name="Exca_III_11_300_Secc_cemento">#REF!</definedName>
    <definedName name="Exca_III_11_5D">[99]Datos_Proyectos!#REF!</definedName>
    <definedName name="Exca_III_11_5D_cemento">[99]Datos_Proyectos!#REF!</definedName>
    <definedName name="Exca_III_11_6D">#REF!</definedName>
    <definedName name="Exca_III_11_6D_cemento">#REF!</definedName>
    <definedName name="Exca_III_12_200">#REF!</definedName>
    <definedName name="Exca_III_12_200_cemento">#REF!</definedName>
    <definedName name="Exca_III_12_200_Secc">#REF!</definedName>
    <definedName name="Exca_III_12_200_Secc_cemento">#REF!</definedName>
    <definedName name="Exca_III_12_300">#REF!</definedName>
    <definedName name="Exca_III_12_300_cemento">#REF!</definedName>
    <definedName name="Exca_III_12_300_Secc">#REF!</definedName>
    <definedName name="Exca_III_12_300_Secc_cemento">#REF!</definedName>
    <definedName name="Exca_III_12_5D">#REF!</definedName>
    <definedName name="Exca_III_12_5D_cemento">#REF!</definedName>
    <definedName name="Exca_III_12_6D">#REF!</definedName>
    <definedName name="Exca_III_12_6D_cemento">#REF!</definedName>
    <definedName name="Exca_III_13_200">[53]Proyecto!#REF!</definedName>
    <definedName name="Exca_III_13_300">#REF!</definedName>
    <definedName name="Exca_III_13_300_cemento">#REF!</definedName>
    <definedName name="Exca_III_13_300_Secc">[99]Datos_Proyectos!#REF!</definedName>
    <definedName name="Exca_III_13_300_Secc_cemento">[99]Datos_Proyectos!#REF!</definedName>
    <definedName name="Exca_III_13_400">#REF!</definedName>
    <definedName name="Exca_III_13_400_cemento">#REF!</definedName>
    <definedName name="Exca_III_13_400_Secc">[99]Datos_Proyectos!#REF!</definedName>
    <definedName name="Exca_III_13_400_Secc_cemento">[99]Datos_Proyectos!#REF!</definedName>
    <definedName name="Exca_III_15_300">#REF!</definedName>
    <definedName name="Exca_III_15_300_cemento">#REF!</definedName>
    <definedName name="Exca_III_8_200">#REF!</definedName>
    <definedName name="Exca_III_8_200_cemento">#REF!</definedName>
    <definedName name="Exca_III_8_300">#REF!</definedName>
    <definedName name="Exca_III_8_300_cemento">#REF!</definedName>
    <definedName name="Exca_III_8_7D">#REF!</definedName>
    <definedName name="Exca_III_8_7D_cemento">#REF!</definedName>
    <definedName name="Exca_III_9_200">#REF!</definedName>
    <definedName name="Exca_III_9_200_cemento">#REF!</definedName>
    <definedName name="Exca_III_9_300">#REF!</definedName>
    <definedName name="Exca_III_9_300_cemento">#REF!</definedName>
    <definedName name="Exca_III_CEL_12_200">#REF!</definedName>
    <definedName name="Exca_III_CEL_12_200_cemento">#REF!</definedName>
    <definedName name="Exca_III_CEL_12_300">#REF!</definedName>
    <definedName name="Exca_III_CEL_12_300_cemento">#REF!</definedName>
    <definedName name="Exca_III_CEL_13_300">#REF!</definedName>
    <definedName name="Exca_III_CEL_13_300_cemento">#REF!</definedName>
    <definedName name="Exca_III_CEL_15_400">#REF!</definedName>
    <definedName name="Exca_III_CEL_15_400_cemento">#REF!</definedName>
    <definedName name="Exca_III_CEL_21_400">#REF!</definedName>
    <definedName name="Exca_III_CEL_21_400_cemento">#REF!</definedName>
    <definedName name="Exca_III_p11">'[55]DATOS DE CAMPO'!$D$13</definedName>
    <definedName name="Exca_III_p12">'[55]DATOS DE CAMPO'!$D$28</definedName>
    <definedName name="Exca_III_pat1">'[55]DATOS DE CAMPO'!$P$9</definedName>
    <definedName name="Exca_III_pat1c">'[55]DATOS DE CAMPO'!$P$18</definedName>
    <definedName name="Exca_III_ri">'[55]DATOS DE CAMPO'!$J$9</definedName>
    <definedName name="Exca_III_rv">'[55]DATOS DE CAMPO'!$J$18</definedName>
    <definedName name="Exca_III_TORRE_30">#REF!</definedName>
    <definedName name="Exca_III_TORRE_30_cemento">#REF!</definedName>
    <definedName name="Exca_pat_1">#REF!</definedName>
    <definedName name="Exca_PAT_1_rs">#REF!</definedName>
    <definedName name="Exca_pat_1C">#REF!</definedName>
    <definedName name="Exca_PAT_2">#REF!</definedName>
    <definedName name="Exca_PAT_3">#REF!</definedName>
    <definedName name="Exca_ret">'[77]DATOS DE CAMPO'!#REF!</definedName>
    <definedName name="Exca_RI">#REF!</definedName>
    <definedName name="Exca_RI_rs">#REF!</definedName>
    <definedName name="Exca_RV">#REF!</definedName>
    <definedName name="Exca_RV_rs">#REF!</definedName>
    <definedName name="EXCAVACIONES">#REF!</definedName>
    <definedName name="Excel_BuiltIn__FilterDatabase_1">'[74]Consun Energ_ _Anexo_5_2_5_'!$A$3:$U$30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2">#REF!</definedName>
    <definedName name="Excel_BuiltIn__FilterDatabase_2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'[74]3_1'!$G$4:$G$115</definedName>
    <definedName name="Excel_BuiltIn__FilterDatabase_8">#REF!</definedName>
    <definedName name="Excel_BuiltIn_Criteria">#REF!</definedName>
    <definedName name="Excel_BuiltIn_Database">#REF!</definedName>
    <definedName name="Excel_BuiltIn_Extract">#REF!</definedName>
    <definedName name="Excel_BuiltIn_Print_Area">[100]CAP_120mm2!$B$3:$H$58</definedName>
    <definedName name="Excel_BuiltIn_Print_Area_1">'[39]Anexo F.3.1 '!#REF!</definedName>
    <definedName name="Excel_BuiltIn_Print_Area_10">#REF!</definedName>
    <definedName name="Excel_BuiltIn_Print_Area_1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#REF!,#REF!,#REF!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EXCV_PAT">#REF!</definedName>
    <definedName name="EXCV_RET">#REF!</definedName>
    <definedName name="ExistenciaPosteMadera">'[80]CONTEO DE DATOS'!#REF!</definedName>
    <definedName name="ExistenPosteMadera">[80]CONFIGURACIÓN!#REF!</definedName>
    <definedName name="F.C.">#REF!</definedName>
    <definedName name="F.P.">#REF!</definedName>
    <definedName name="F_COND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_Desp_Costa_Sierra">'[77]DATOS DE CAMPO'!#REF!</definedName>
    <definedName name="Fac_Desp_Selva">'[77]DATOS DE CAMPO'!#REF!</definedName>
    <definedName name="Factor">#REF!</definedName>
    <definedName name="Factor_7">#REF!</definedName>
    <definedName name="Factor_I.U.">'[101]Estudio Suministros MEM'!$L$7:$O$22</definedName>
    <definedName name="factor_por_B">#REF!</definedName>
    <definedName name="FACTORDECARGA">#REF!</definedName>
    <definedName name="FactorDiferenNumEstrucVano">'[55]DATOS DE CAMPO'!$J$28</definedName>
    <definedName name="FactorPotencia">'[79]DATOS DE CAMPO  RP'!#REF!</definedName>
    <definedName name="FactorSobrecarga">'[79]DATOS DE CAMPO  RP'!#REF!</definedName>
    <definedName name="FACTURACION">[21]Pme!$A$1:$P$36</definedName>
    <definedName name="FACTURACIONES_SALDO_DE_OBRA_IPC_Lista">#REF!</definedName>
    <definedName name="fafdsa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se">[80]CONFIGURACIÓN!#REF!</definedName>
    <definedName name="Fase_Selec">#REF!</definedName>
    <definedName name="Fases">#REF!</definedName>
    <definedName name="FasesObra">#REF!</definedName>
    <definedName name="FB">#REF!</definedName>
    <definedName name="FBA">#REF!</definedName>
    <definedName name="Fcarga">#REF!</definedName>
    <definedName name="fecha">'[92]RES-GRAL'!$J$5</definedName>
    <definedName name="Fecha_7">#REF!</definedName>
    <definedName name="Fecha_costos">[102]Insumos!$K$1</definedName>
    <definedName name="FERR">'[85]CANT.UNITARIAS'!$F$7:$DA$106</definedName>
    <definedName name="FERRET1">#REF!</definedName>
    <definedName name="FF">#REF!</definedName>
    <definedName name="FFF">'[58]#¡REF'!#REF!</definedName>
    <definedName name="FFFFFF">[24]Hoja1!$A$1:$V$810</definedName>
    <definedName name="ffgg" hidden="1">[20]BDATOS!#REF!</definedName>
    <definedName name="Fierro">#REF!</definedName>
    <definedName name="Filtro">[53]Proyecto!$T$13</definedName>
    <definedName name="FJ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lete">'[89]Resumen General'!$K$7</definedName>
    <definedName name="Flete.acces.aislador">#REF!</definedName>
    <definedName name="Flete.acces.cond">#REF!</definedName>
    <definedName name="Flete.aisladores">#REF!</definedName>
    <definedName name="Flete.conductor">#REF!</definedName>
    <definedName name="Flete.equipos">[60]impuesTos!$D$10</definedName>
    <definedName name="Flete.ferreteria">#REF!</definedName>
    <definedName name="Flete.PAT">#REF!</definedName>
    <definedName name="Flete.postes">#REF!</definedName>
    <definedName name="Flete.Torres">[61]Impuestos!$C$3</definedName>
    <definedName name="floridaad">#REF!</definedName>
    <definedName name="floridarp">#REF!</definedName>
    <definedName name="floridars">#REF!</definedName>
    <definedName name="fm">#REF!</definedName>
    <definedName name="fm_12">#REF!</definedName>
    <definedName name="fm_20">#REF!</definedName>
    <definedName name="fm_21">#REF!</definedName>
    <definedName name="FO">#REF!</definedName>
    <definedName name="FORM1">[21]Ifg!$B$1:$P$85</definedName>
    <definedName name="Form1_PlanOperativo">#REF!</definedName>
    <definedName name="Form10_FlujoCaja">#REF!</definedName>
    <definedName name="Form10_Inversiones">#REF!</definedName>
    <definedName name="Form10a_Inversiones">#REF!</definedName>
    <definedName name="Form10a_InversionesA">#REF!</definedName>
    <definedName name="Form2_Metas">#REF!</definedName>
    <definedName name="Form3_BalanceEnergía">#REF!</definedName>
    <definedName name="Form4_FacturaciónCobranza">#REF!</definedName>
    <definedName name="Form5_PptoEgresos">#REF!</definedName>
    <definedName name="Form6R_BalanceGeneral">#REF!</definedName>
    <definedName name="Form7R_EPGnaturaleza">#REF!</definedName>
    <definedName name="Form8R_EPGdestino">#REF!</definedName>
    <definedName name="FORM9">#REF!</definedName>
    <definedName name="Form9_FlujoCaja">#REF!</definedName>
    <definedName name="FORMALETA">[1]A!$D$67:$D$68</definedName>
    <definedName name="Formato_3">#REF!</definedName>
    <definedName name="Formato_4">#REF!</definedName>
    <definedName name="Formato_51">#REF!</definedName>
    <definedName name="Formato_52">#REF!</definedName>
    <definedName name="Formato_6">#REF!</definedName>
    <definedName name="Formato_7">#REF!</definedName>
    <definedName name="Formato_7a">#REF!</definedName>
    <definedName name="Formato_8">#REF!</definedName>
    <definedName name="Formato_9">#REF!</definedName>
    <definedName name="FORMU_POLI">#REF!</definedName>
    <definedName name="Fotocelula">#REF!</definedName>
    <definedName name="FP">#REF!</definedName>
    <definedName name="Fperdidas">#REF!</definedName>
    <definedName name="FPET">#REF!</definedName>
    <definedName name="FPLP">#REF!</definedName>
    <definedName name="FPME">#REF!</definedName>
    <definedName name="FPP">#REF!</definedName>
    <definedName name="FPRP">#REF!</definedName>
    <definedName name="FPRS">#REF!</definedName>
    <definedName name="FR">[103]DATOS!$C$23</definedName>
    <definedName name="franja">'[55]DATOS DE CAMPO'!$J$25</definedName>
    <definedName name="FS">#REF!</definedName>
    <definedName name="FUSIB">#REF!</definedName>
    <definedName name="Fusibles">#REF!</definedName>
    <definedName name="FV">#REF!</definedName>
    <definedName name="g">'[24]#¡REF'!$A$1:$V$810</definedName>
    <definedName name="GastosGenerales">'[84]Resumen General'!$M$44</definedName>
    <definedName name="GEN" hidden="1">#REF!</definedName>
    <definedName name="GenTransporte">#REF!</definedName>
    <definedName name="GESPUEST">#REF!</definedName>
    <definedName name="GESPUEST_12">#REF!</definedName>
    <definedName name="GESPUEST_20">#REF!</definedName>
    <definedName name="GESPUEST_21">#REF!</definedName>
    <definedName name="gg">'[14]#¡REF'!#REF!</definedName>
    <definedName name="gg_1">'[10]#¡REF'!#REF!</definedName>
    <definedName name="gg1_1">'[10]#¡REF'!#REF!</definedName>
    <definedName name="GGC">#REF!</definedName>
    <definedName name="ggd">[24]Hoja1!$D$6</definedName>
    <definedName name="ggg">'[104]Repr PP'!#REF!</definedName>
    <definedName name="GGGYU" hidden="1">#REF!</definedName>
    <definedName name="ggi">[24]Hoja1!$D$7</definedName>
    <definedName name="GGUU">'[105]#¡REF'!#REF!</definedName>
    <definedName name="GMB" hidden="1">#REF!</definedName>
    <definedName name="GRAVA">[1]A!$D$58:$D$59</definedName>
    <definedName name="GRD">'[97]Unit-op-cartel'!#REF!</definedName>
    <definedName name="Grupo1">#REF!</definedName>
    <definedName name="Grupo1_12">#REF!</definedName>
    <definedName name="Grupo1_20">#REF!</definedName>
    <definedName name="Grupo1_21">#REF!</definedName>
    <definedName name="GRUPO13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GUIAARQ">#REF!</definedName>
    <definedName name="GUIACU">#REF!</definedName>
    <definedName name="GUIAEST">#REF!</definedName>
    <definedName name="GUIAIE">#REF!</definedName>
    <definedName name="GUIAIS">#REF!</definedName>
    <definedName name="H">[6]REV3!$A$33</definedName>
    <definedName name="HBT">'[56]Excav. Postes'!$AS$1</definedName>
    <definedName name="HEAD1">#REF!</definedName>
    <definedName name="HEAD2">#REF!</definedName>
    <definedName name="HERRAM">#REF!</definedName>
    <definedName name="HerramEquipos">#REF!</definedName>
    <definedName name="HGRTE">[21]Pme!$A$1:$K$66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C_7">#REF!</definedName>
    <definedName name="hhh">#REF!</definedName>
    <definedName name="HHME">#REF!</definedName>
    <definedName name="HHME_7">#REF!</definedName>
    <definedName name="HHT">#REF!</definedName>
    <definedName name="HHT_7">#REF!</definedName>
    <definedName name="HIDRANDINA">#REF!</definedName>
    <definedName name="HIDRANDINA_1">#REF!</definedName>
    <definedName name="HIDRANDINA_7">#REF!</definedName>
    <definedName name="HMT">'[56]Excav. Postes'!$AS$2</definedName>
    <definedName name="Hoja_Val_Aranc">'[106]Aux. Disgregados'!$Z$46</definedName>
    <definedName name="hoja1">#REF!</definedName>
    <definedName name="hoja1_12">#REF!</definedName>
    <definedName name="hoja1_20">#REF!</definedName>
    <definedName name="hoja1_21">#REF!</definedName>
    <definedName name="HOLA">'[97]Unit-op-cartel'!#REF!</definedName>
    <definedName name="HORA">#REF!</definedName>
    <definedName name="Hormigon">#REF!</definedName>
    <definedName name="HU">[35]__REF!#REF!</definedName>
    <definedName name="i" localSheetId="0" hidden="1">{"vista1",#N/A,FALSE,"SE_Piura_Oeste";"vista2",#N/A,FALSE,"SE_Piura_Oeste";"vista3",#N/A,FALSE,"SE_Piura_Oeste";"vista4",#N/A,FALSE,"SE_Piura_Oeste";"vista5",#N/A,FALSE,"SE_Piura_Oeste"}</definedName>
    <definedName name="i" hidden="1">{"vista1",#N/A,FALSE,"SE_Piura_Oeste";"vista2",#N/A,FALSE,"SE_Piura_Oeste";"vista3",#N/A,FALSE,"SE_Piura_Oeste";"vista4",#N/A,FALSE,"SE_Piura_Oeste";"vista5",#N/A,FALSE,"SE_Piura_Oeste"}</definedName>
    <definedName name="IB">#REF!</definedName>
    <definedName name="IBA">#REF!</definedName>
    <definedName name="IC">#REF!</definedName>
    <definedName name="IGV">'[107]Datos de Entrada'!$D$45</definedName>
    <definedName name="Imprimir_área_IM">#REF!</definedName>
    <definedName name="Inaccesibilidad">'[55]DATOS DE CAMPO'!$CK$29</definedName>
    <definedName name="InCD">[50]DATOS!$F$3</definedName>
    <definedName name="incid">'[64]#¡REF'!#REF!</definedName>
    <definedName name="incide">'[64]#¡REF'!#REF!</definedName>
    <definedName name="incidenc">'[64]#¡REF'!#REF!</definedName>
    <definedName name="INCIDENCIA">#REF!</definedName>
    <definedName name="ind">#REF!</definedName>
    <definedName name="ind.mes">#REF!</definedName>
    <definedName name="INDICE">#REF!</definedName>
    <definedName name="INDICE_1">#REF!</definedName>
    <definedName name="INDICE2">#REF!</definedName>
    <definedName name="indices">#REF!</definedName>
    <definedName name="INDICEUNIFICADO">#REF!</definedName>
    <definedName name="Ingeniero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ICIO">[83]DATOS!$C$9</definedName>
    <definedName name="INSUMO">#REF!</definedName>
    <definedName name="Insumos">'[101]HH  HM'!$B$5:$D$140</definedName>
    <definedName name="Inversion2">'[86]Costos Alt2'!$O$2:$T$53</definedName>
    <definedName name="Inversiones">#REF!</definedName>
    <definedName name="invllt">'[108]DATOS TECNICOS SE SANTUARIO'!#REF!</definedName>
    <definedName name="invllt_12">'[109]DATOS TECNICOS SE SANTUARIO'!#REF!</definedName>
    <definedName name="invllt_20">'[108]DATOS TECNICOS SE SANTUARIO'!#REF!</definedName>
    <definedName name="invllt_21">'[109]DATOS TECNICOS SE SANTUARIO'!#REF!</definedName>
    <definedName name="IO">#REF!</definedName>
    <definedName name="ioc">'[43]#¡REF'!#REF!</definedName>
    <definedName name="IPP">#REF!</definedName>
    <definedName name="ISET">[110]projectdata!$H$8</definedName>
    <definedName name="IsStudy">#REF!</definedName>
    <definedName name="ITAT">#REF!</definedName>
    <definedName name="ITEM">[111]METRADO!$AUM$3:$AUM$5</definedName>
    <definedName name="Item_Variable">[53]Proyecto!#REF!</definedName>
    <definedName name="ÍtemsCondicionados">[53]Proyecto!$T$14</definedName>
    <definedName name="ITMT">#REF!</definedName>
    <definedName name="IV">#REF!</definedName>
    <definedName name="iyuyi">'[87]#¡REF'!#REF!</definedName>
    <definedName name="JIMBE1">#REF!</definedName>
    <definedName name="JIMBE2">#REF!</definedName>
    <definedName name="jjj" hidden="1">[20]BDATOS!#REF!</definedName>
    <definedName name="jjjjjjjjjjjjjjjjj" hidden="1">#REF!</definedName>
    <definedName name="jkashfjk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nazareno">#REF!</definedName>
    <definedName name="jnazarenoad">#REF!</definedName>
    <definedName name="jnazarenorp">#REF!</definedName>
    <definedName name="jnazarenors">#REF!</definedName>
    <definedName name="joe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u">#REF!</definedName>
    <definedName name="juan">'[43]#¡REF'!#REF!</definedName>
    <definedName name="jueg">#REF!</definedName>
    <definedName name="k">'[40]#¡REF'!#REF!</definedName>
    <definedName name="K1X">[112]FP!$I$34:$R$35</definedName>
    <definedName name="keikoad">#REF!</definedName>
    <definedName name="keikorp">#REF!</definedName>
    <definedName name="keikors">#REF!</definedName>
    <definedName name="KK">[98]CALCULO!#REF!</definedName>
    <definedName name="KKKKK">'[45]#¡REF'!#REF!</definedName>
    <definedName name="KKLKLÑKÑKÑ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>'[106]Aux. Disgregados'!$AB$46</definedName>
    <definedName name="KLP_ABRIL">#REF!</definedName>
    <definedName name="KLP_MARZO">#REF!</definedName>
    <definedName name="KM">#REF!</definedName>
    <definedName name="km_LP">'[89]LP MONT'!$DL$340</definedName>
    <definedName name="KRP_ABRIL">#REF!</definedName>
    <definedName name="KRP_MARZO">#REF!</definedName>
    <definedName name="KRS_ABRIL">#REF!</definedName>
    <definedName name="KRS_MARZO">#REF!</definedName>
    <definedName name="L">#REF!</definedName>
    <definedName name="Lampara_150W">#REF!</definedName>
    <definedName name="Lampara150W">#REF!</definedName>
    <definedName name="lapazad">#REF!</definedName>
    <definedName name="lapazrp">#REF!</definedName>
    <definedName name="lapazrs">#REF!</definedName>
    <definedName name="levantamiento_topo_expediente_servid">'[106]Aux. Disgregados'!$P$46</definedName>
    <definedName name="LINEA_60kV">#REF!</definedName>
    <definedName name="Líneas">#REF!</definedName>
    <definedName name="List_Mon_RS">[92]Resúmen_RS!$B$5:$B$165</definedName>
    <definedName name="List_Res_dger">[92]Resúmen!$D$8:$D$653</definedName>
    <definedName name="Lista">'[113]PRECIOS ELECTR'!$A$3:$A$288</definedName>
    <definedName name="Lista_Mon_LP">'[92]Resúmen_LP-RP'!$B$6:$B$402</definedName>
    <definedName name="LISTA1">#REF!</definedName>
    <definedName name="listademodulos">#REF!</definedName>
    <definedName name="LISTADO">#REF!</definedName>
    <definedName name="LISTADO_7">#REF!</definedName>
    <definedName name="ListaSuministros">#REF!</definedName>
    <definedName name="Listón_Madera">[80]CONFIGURACIÓN!#REF!</definedName>
    <definedName name="LKM">#REF!</definedName>
    <definedName name="LL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>'[106]Aux. Disgregados'!$AA$46</definedName>
    <definedName name="Loc_RP">'[89]RP MONT'!$DL$341</definedName>
    <definedName name="Loc_RS">'[89]RS MONT'!$DL$199</definedName>
    <definedName name="LOCAL">[88]Presupuesto!#REF!</definedName>
    <definedName name="LOCALID">#REF!</definedName>
    <definedName name="Localidad">#REF!</definedName>
    <definedName name="LOCALIDADES">#REF!</definedName>
    <definedName name="LOCALIDADES_RS">#REF!</definedName>
    <definedName name="LOLP">'[46]#¡REF'!#REF!</definedName>
    <definedName name="LongCuFinal_PAT_1">#REF!</definedName>
    <definedName name="LongCuFinal_PAT_1_rs">#REF!</definedName>
    <definedName name="LongCuFinal_PAT_1C">#REF!</definedName>
    <definedName name="LongCuFinal_PAT_2">#REF!</definedName>
    <definedName name="LongCuFinal_PAT_3">#REF!</definedName>
    <definedName name="LongCuInicial_PAT_1">#REF!</definedName>
    <definedName name="LongCuInicial_PAT_1_rs">#REF!</definedName>
    <definedName name="LongCuInicial_PAT_1C">#REF!</definedName>
    <definedName name="LongCuInicial_PAT_2">#REF!</definedName>
    <definedName name="LongCuInicial_PAT_3">#REF!</definedName>
    <definedName name="LP" hidden="1">#REF!</definedName>
    <definedName name="LP_ARMADOS">#REF!</definedName>
    <definedName name="LP_RP">'[55]DATOS DE CAMPO'!#REF!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is">'[114]CAP-120mm2'!$B$3:$H$58</definedName>
    <definedName name="LUM">#REF!</definedName>
    <definedName name="LUM_70">#REF!</definedName>
    <definedName name="LUMINARIA">#REF!</definedName>
    <definedName name="M">'[115]Aux. Disgregados'!#REF!</definedName>
    <definedName name="m_localidades">#REF!</definedName>
    <definedName name="m_obra">#REF!</definedName>
    <definedName name="Maestro">#REF!</definedName>
    <definedName name="Malla">#REF!</definedName>
    <definedName name="Maray">#REF!</definedName>
    <definedName name="MARI">'[116]FORMA-LS3'!$A$1:$M$53</definedName>
    <definedName name="MARI1">'[116]FORMA-LS1-LS2'!$A$17:$Q$83</definedName>
    <definedName name="MARI2">'[116]FORMA- RE1'!$A$3:$H$52</definedName>
    <definedName name="MARI3">'[116]FORMA-RL1'!$B$1:$L$46</definedName>
    <definedName name="MARI4">'[116]FORMA-SE2'!$M$5</definedName>
    <definedName name="MARI5">'[116]FORMA-SE2'!#REF!</definedName>
    <definedName name="MARI7">'[116]FORMA-SE2'!#REF!</definedName>
    <definedName name="MARI8">'[116]FORMA-LS1-LS2'!$A$98:$Q$170</definedName>
    <definedName name="marlenne">'[68]#¡REF'!#REF!</definedName>
    <definedName name="MARQ">#REF!</definedName>
    <definedName name="Materiales">#REF!</definedName>
    <definedName name="Matriz">#REF!</definedName>
    <definedName name="matriz1">[117]RESUMEN!$G$35:$I$48</definedName>
    <definedName name="matriz2">[117]RESUMEN!$G$20:$J$33</definedName>
    <definedName name="matriz3">[117]RESUMEN!$G$11:$I$18</definedName>
    <definedName name="Max">'[118]Dos Mayo I'!#REF!</definedName>
    <definedName name="MAX_CONDUCTOR">#REF!</definedName>
    <definedName name="MAX_CONDUCTOR2">#REF!</definedName>
    <definedName name="MAX_final">#REF!</definedName>
    <definedName name="MaximasLocalidades">#REF!</definedName>
    <definedName name="MáximasPuntos">#REF!</definedName>
    <definedName name="Mbs">[24]Hoja1!$G$6</definedName>
    <definedName name="MC">'[119]DATOS DE CAMPO'!#REF!</definedName>
    <definedName name="MD">'[119]DATOS DE CAMPO'!#REF!</definedName>
    <definedName name="Medidor">#REF!</definedName>
    <definedName name="Medidores">#REF!</definedName>
    <definedName name="MELE">#REF!</definedName>
    <definedName name="meses">'[115]Aux. Disgregados'!#REF!</definedName>
    <definedName name="meses_EstudioIngeniería">'[106]Aux. Disgregados'!$I$46</definedName>
    <definedName name="meses_obra">'[106]Aux. Disgregados'!$E$46</definedName>
    <definedName name="MEST">#REF!</definedName>
    <definedName name="mesval">[24]Hoja1!$D$4</definedName>
    <definedName name="MET">#REF!</definedName>
    <definedName name="MET_7">#REF!</definedName>
    <definedName name="MET_MONT">'[69]Metrado y Presupuesto'!$S$583:$DW$682</definedName>
    <definedName name="MET1_7">#REF!</definedName>
    <definedName name="MET2_7">#REF!</definedName>
    <definedName name="METRA">#REF!</definedName>
    <definedName name="METRAD">[62]DB!$A$3:$AU$697</definedName>
    <definedName name="METRADO">#REF!</definedName>
    <definedName name="METRADO_7">#REF!</definedName>
    <definedName name="METRADO_MONTAJE">'[120]Metrado y Presupuesto'!$S$540:$DY$638</definedName>
    <definedName name="METRADOSRP">#REF!</definedName>
    <definedName name="METRADOSRS">#REF!</definedName>
    <definedName name="METRRP01">#REF!</definedName>
    <definedName name="METRRP02">#REF!</definedName>
    <definedName name="METRRP03">#REF!</definedName>
    <definedName name="METRRP04">#REF!</definedName>
    <definedName name="METRRP05">#REF!</definedName>
    <definedName name="METRRP06">#REF!</definedName>
    <definedName name="METRRP07">#REF!</definedName>
    <definedName name="METRRP08">#REF!</definedName>
    <definedName name="METRS1">#REF!</definedName>
    <definedName name="METRS2">#REF!</definedName>
    <definedName name="METRS3">#REF!</definedName>
    <definedName name="METRS4">#REF!</definedName>
    <definedName name="METRS5">#REF!</definedName>
    <definedName name="METRS6">#REF!</definedName>
    <definedName name="METRS7">#REF!</definedName>
    <definedName name="METRS8">#REF!</definedName>
    <definedName name="Min">'[121]Analisis de la T.C. - 2.2'!$AB$6</definedName>
    <definedName name="mmm">#REF!</definedName>
    <definedName name="mmmm" hidden="1">#REF!</definedName>
    <definedName name="MNP">'[2]#¡REF'!#REF!</definedName>
    <definedName name="MNP_1">'[2]#¡REF'!#REF!</definedName>
    <definedName name="MNP_13">'[52]#¡REF'!#REF!</definedName>
    <definedName name="MO">#REF!</definedName>
    <definedName name="Moneda">#REF!</definedName>
    <definedName name="Moneda_1">#REF!</definedName>
    <definedName name="Moneda_7">#REF!</definedName>
    <definedName name="monitoreo">#REF!</definedName>
    <definedName name="monitoreo_inspec_EstudioIngeniería">'[106]Aux. Disgregados'!$L$46</definedName>
    <definedName name="monlrp">#REF!</definedName>
    <definedName name="MONOFASICO">#REF!</definedName>
    <definedName name="monrs">#REF!</definedName>
    <definedName name="MONTAJE">#REF!</definedName>
    <definedName name="MontajeBT">#REF!</definedName>
    <definedName name="MontajeMT">#REF!</definedName>
    <definedName name="MONTLP">#REF!</definedName>
    <definedName name="Monto">'[115]Aux. Disgregados'!$D$28</definedName>
    <definedName name="MONTRP">#REF!</definedName>
    <definedName name="MONTRS">'[56]MONT RS'!$A$9:$BU$142</definedName>
    <definedName name="MSAN">#REF!</definedName>
    <definedName name="mtab48p">'[44]ANALISIS  COSTOS UNIT.'!#REF!</definedName>
    <definedName name="mtabtaa">'[44]ANALISIS  COSTOS UNIT.'!#REF!</definedName>
    <definedName name="Murete">#REF!</definedName>
    <definedName name="MuyConcentrado">'[79]DATOS DE CAMPO  RS'!#REF!</definedName>
    <definedName name="MuyDisperso">'[79]DATOS DE CAMPO  RS'!#REF!</definedName>
    <definedName name="Name_Documento">'[122]RESUMEN GRAL'!$B$1</definedName>
    <definedName name="name_proy">'[92]RES-GRAL'!$F$4</definedName>
    <definedName name="ncon">[24]Hoja1!$D$3</definedName>
    <definedName name="ncont">[24]Hoja1!$D$4</definedName>
    <definedName name="Neutro">[80]CONFIGURACIÓN!#REF!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NDSNDSN">'[123]Precios Estruc.'!$A$1:$E$339</definedName>
    <definedName name="no">'[45]#¡REF'!#REF!</definedName>
    <definedName name="Nº_CONEC.">#REF!</definedName>
    <definedName name="NoBT5">#REF!</definedName>
    <definedName name="Nombre">[53]Redes!#REF!</definedName>
    <definedName name="Nombre_Proyecto">'[115]Aux. Disgregados'!$D$46</definedName>
    <definedName name="NOMBRE1">#REF!</definedName>
    <definedName name="NOMBRE2">#REF!</definedName>
    <definedName name="NOMBRE2_1">#REF!</definedName>
    <definedName name="NOMBRE3">#REF!</definedName>
    <definedName name="npro">[24]Hoja1!$D$2</definedName>
    <definedName name="numval">[24]Hoja1!$D$3</definedName>
    <definedName name="NUNLOC">#REF!</definedName>
    <definedName name="NVal">#REF!</definedName>
    <definedName name="NYY">[124]DATOS!$K$35:$O$45</definedName>
    <definedName name="Ñ">'[96]#¡REF'!#REF!</definedName>
    <definedName name="ññ" localSheetId="0" hidden="1">{"vista1",#N/A,FALSE,"SE_Zapallal"}</definedName>
    <definedName name="ññ" hidden="1">{"vista1",#N/A,FALSE,"SE_Zapallal"}</definedName>
    <definedName name="o" localSheetId="0" hidden="1">{"vista1",#N/A,FALSE,"SE_Ica";"vista2",#N/A,FALSE,"SE_Ica";"vista3",#N/A,FALSE,"SE_Ica"}</definedName>
    <definedName name="o" hidden="1">{"vista1",#N/A,FALSE,"SE_Ica";"vista2",#N/A,FALSE,"SE_Ica";"vista3",#N/A,FALSE,"SE_Ica"}</definedName>
    <definedName name="OBRA">[83]DATOS!$C$3</definedName>
    <definedName name="OCIVIL">[78]CIVIL!$A$47:$BQ$150</definedName>
    <definedName name="Ocultar_LP">'[125]SUMI LP'!#REF!</definedName>
    <definedName name="Ocultar_RP">'[126]SUMI RP'!$I$288:$DD$290</definedName>
    <definedName name="Ocultar_RS">'[126]SUMI RS'!$I$139:$DD$141</definedName>
    <definedName name="Ocultar_Sum_LP">'[53]SUMI LP'!#REF!</definedName>
    <definedName name="OLE_LINK1">#REF!</definedName>
    <definedName name="olivosad">#REF!</definedName>
    <definedName name="olivosrp">#REF!</definedName>
    <definedName name="olivosrs">#REF!</definedName>
    <definedName name="OO">'[33]#¡REF'!#REF!</definedName>
    <definedName name="OOCC">#REF!</definedName>
    <definedName name="OOOOOOOOOOOOOOOOO">'[45]#¡REF'!#REF!</definedName>
    <definedName name="ope">[127]Hoja4!#REF!</definedName>
    <definedName name="ope_1">[127]Hoja4!#REF!</definedName>
    <definedName name="ope_13">[128]Hoja4!#REF!</definedName>
    <definedName name="os">#REF!</definedName>
    <definedName name="otro">'[64]#¡REF'!#REF!</definedName>
    <definedName name="OTROS">[1]A!$D$64:$D$65</definedName>
    <definedName name="p" localSheetId="0" hidden="1">{"vista1",#N/A,FALSE,"SE_Guadalupe";"vista2",#N/A,FALSE,"SE_Guadalupe";"vista3",#N/A,FALSE,"SE_Guadalupe"}</definedName>
    <definedName name="p" hidden="1">{"vista1",#N/A,FALSE,"SE_Guadalupe";"vista2",#N/A,FALSE,"SE_Guadalupe";"vista3",#N/A,FALSE,"SE_Guadalupe"}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1">#REF!</definedName>
    <definedName name="PAAT_1_M">#REF!</definedName>
    <definedName name="PAAT_1_M_1">#REF!</definedName>
    <definedName name="Pagina">#REF!</definedName>
    <definedName name="paramateriales">#REF!</definedName>
    <definedName name="Pararrayo">[80]CONFIGURACIÓN!#REF!</definedName>
    <definedName name="PARED">#REF!</definedName>
    <definedName name="PART">#REF!</definedName>
    <definedName name="PARTA">#REF!</definedName>
    <definedName name="PARTE">#REF!</definedName>
    <definedName name="PARTIDA">#REF!</definedName>
    <definedName name="PARTIDA_1">#REF!</definedName>
    <definedName name="PARTIDA2">#REF!</definedName>
    <definedName name="PARTS">#REF!</definedName>
    <definedName name="PAST_C">#REF!</definedName>
    <definedName name="PAST_C_1">#REF!</definedName>
    <definedName name="PAST_C_BT">#REF!</definedName>
    <definedName name="PAST_C_MT">#REF!</definedName>
    <definedName name="PAST_M">#REF!</definedName>
    <definedName name="PAST_M_1">#REF!</definedName>
    <definedName name="PAST_M_BT">#REF!</definedName>
    <definedName name="PAST_M_MT">#REF!</definedName>
    <definedName name="PAT">#REF!</definedName>
    <definedName name="PAT_1">#REF!</definedName>
    <definedName name="PAT_1_7">#REF!</definedName>
    <definedName name="PAT_1_M">#REF!</definedName>
    <definedName name="PAT_1_M_7">#REF!</definedName>
    <definedName name="PAT_2">#REF!</definedName>
    <definedName name="PAT_2_7">#REF!</definedName>
    <definedName name="PAT_2_M">#REF!</definedName>
    <definedName name="PAT_2_M_7">#REF!</definedName>
    <definedName name="PAT_2E">#REF!</definedName>
    <definedName name="PAT_2E_7">#REF!</definedName>
    <definedName name="PAT_2M">#REF!</definedName>
    <definedName name="PAT_2M_1">#REF!</definedName>
    <definedName name="pat_3">#REF!</definedName>
    <definedName name="pat_3_1">#REF!</definedName>
    <definedName name="PAT_3_M">#REF!</definedName>
    <definedName name="PAT_3_M_1">#REF!</definedName>
    <definedName name="PAT_C">#REF!</definedName>
    <definedName name="PAT_LP">#REF!</definedName>
    <definedName name="PAT_M">#REF!</definedName>
    <definedName name="PAT_RP">#REF!</definedName>
    <definedName name="PAT_RS">#REF!</definedName>
    <definedName name="PATLP">#REF!</definedName>
    <definedName name="PATRP">#REF!</definedName>
    <definedName name="PATRS">'[56]BASE-RS'!$EP$38:$EY$465</definedName>
    <definedName name="PB">#REF!</definedName>
    <definedName name="PB_2">#REF!</definedName>
    <definedName name="PB_25">[74]ENTR_F!$D$11:$BH$31</definedName>
    <definedName name="PB_3">#REF!</definedName>
    <definedName name="PB_7">'[74]3_1'!$C$7:$BG$33</definedName>
    <definedName name="PB_8">#REF!</definedName>
    <definedName name="PBCD">[24]Hoja1!$D$16</definedName>
    <definedName name="PBI">#REF!</definedName>
    <definedName name="PBLP">[24]Hoja1!$D$12</definedName>
    <definedName name="PBRP">[24]Hoja1!$D$13</definedName>
    <definedName name="PBRS">[24]Hoja1!$D$15</definedName>
    <definedName name="Pbs1a">[24]Hoja1!$E$10</definedName>
    <definedName name="Pbs1b">[24]Hoja1!$E$14</definedName>
    <definedName name="Pbs1c">[24]Hoja1!$E$18</definedName>
    <definedName name="PBSE">[24]Hoja1!$D$14</definedName>
    <definedName name="PCCD">[24]Hoja1!$D$23</definedName>
    <definedName name="PCLP">[24]Hoja1!$D$19</definedName>
    <definedName name="PCRP">[24]Hoja1!$D$20</definedName>
    <definedName name="PCRS">[24]Hoja1!$D$22</definedName>
    <definedName name="Pcs1a">[24]Hoja1!$E$11</definedName>
    <definedName name="Pcs1b">[24]Hoja1!$E$15</definedName>
    <definedName name="Pcs1c">[24]Hoja1!$E$19</definedName>
    <definedName name="PCSE">[24]Hoja1!$D$21</definedName>
    <definedName name="PEL">#REF!</definedName>
    <definedName name="Perdidas">'[79]DATOS DE CAMPO  RP'!#REF!</definedName>
    <definedName name="Perforadora">#REF!</definedName>
    <definedName name="Peso">#REF!</definedName>
    <definedName name="Peso_7">#REF!</definedName>
    <definedName name="phibe2">'[129]Base de Datos'!$H$21</definedName>
    <definedName name="phibe3">'[129]Base de Datos'!$H$22</definedName>
    <definedName name="phibi2">'[129]Base de Datos'!$L$21</definedName>
    <definedName name="phibi3">'[129]Base de Datos'!$L$22</definedName>
    <definedName name="phipe2">'[129]Base de Datos'!$D$21</definedName>
    <definedName name="phipe3">'[129]Base de Datos'!$D$22</definedName>
    <definedName name="phipi2">'[129]Base de Datos'!$J$21</definedName>
    <definedName name="phipi3">'[129]Base de Datos'!$J$22</definedName>
    <definedName name="PJE.RAMIREZ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>'[106]Aux. Disgregados'!$H$46</definedName>
    <definedName name="PLANI">#REF!</definedName>
    <definedName name="PLANIL">[62]DB!$C$3:$AU$697</definedName>
    <definedName name="PLANILLA">[71]PLANILLA_M!$A$12:$BX$248</definedName>
    <definedName name="PLANILLA_DESMONTAJE_MT">'[69]Planilla - Desmontaje'!$A$14:$BY$445</definedName>
    <definedName name="PLANILLA_MONTAJE_MT">'[69]Planilla - Montaje'!$A$15:$IV$704</definedName>
    <definedName name="PLANILLAS">#REF!</definedName>
    <definedName name="PLANILLAS1">#REF!</definedName>
    <definedName name="plazo_expediente_servid">'[106]Aux. Disgregados'!$O$46</definedName>
    <definedName name="Pliego1">[86]AnexoVI!$A$1:$C$45</definedName>
    <definedName name="PME">#REF!</definedName>
    <definedName name="PN" localSheetId="0" hidden="1">{"vista1",#N/A,FALSE,"SE_Paramonga_Nueva";"vista2",#N/A,FALSE,"SE_Paramonga_Nueva";"vista3",#N/A,FALSE,"SE_Paramonga_Nueva"}</definedName>
    <definedName name="PN" hidden="1">{"vista1",#N/A,FALSE,"SE_Paramonga_Nueva";"vista2",#N/A,FALSE,"SE_Paramonga_Nueva";"vista3",#N/A,FALSE,"SE_Paramonga_Nueva"}</definedName>
    <definedName name="PO" hidden="1">#REF!</definedName>
    <definedName name="polinomica" hidden="1">#REF!</definedName>
    <definedName name="Porcent_conduc">'[80]CONTEO DE DATOS'!#REF!</definedName>
    <definedName name="PORCENTAJE_ROCA">#REF!</definedName>
    <definedName name="PorcentajeCEdelTotalCargas">'[77]DATOS DE CAMPO'!#REF!</definedName>
    <definedName name="PORTALINEA">#REF!</definedName>
    <definedName name="PORTALINEA_12P">#REF!</definedName>
    <definedName name="PORTALINEA_8E">#REF!</definedName>
    <definedName name="Portamira">#REF!</definedName>
    <definedName name="PorTransporte">#REF!</definedName>
    <definedName name="PosiblePastoral">#REF!</definedName>
    <definedName name="Poste">[80]CONFIGURACIÓN!#REF!</definedName>
    <definedName name="Poste_Concreto">[80]CONFIGURACIÓN!#REF!</definedName>
    <definedName name="Poste_de_8m_ó_9m">[53]Proyecto!#REF!</definedName>
    <definedName name="Poste_mad">#REF!</definedName>
    <definedName name="Poste_mat">#REF!</definedName>
    <definedName name="Poste11_12_Inacc">'[55]DATOS DE CAMPO'!$CJ$30</definedName>
    <definedName name="Poste200_6_Inacc">'[55]DATOS DE CAMPO'!$CI$30</definedName>
    <definedName name="PosteBajaMedia">#REF!</definedName>
    <definedName name="POSTECODIGO">#REF!</definedName>
    <definedName name="PosteMaderaConcreto">#REF!</definedName>
    <definedName name="POSTES">#REF!</definedName>
    <definedName name="POSTES_LP">#REF!</definedName>
    <definedName name="POSTES_RP">#REF!</definedName>
    <definedName name="POSTES_RS">#REF!</definedName>
    <definedName name="Postes12mts40pies_en_SE1Ø2Ø">'[130]DATOS DE CAMPO'!#REF!</definedName>
    <definedName name="PostesBT">[53]Proyecto!#REF!</definedName>
    <definedName name="POSTESLP">#REF!</definedName>
    <definedName name="PostesMT">[53]Proyecto!#REF!</definedName>
    <definedName name="PostesRP">#REF!</definedName>
    <definedName name="PostesRS">#REF!</definedName>
    <definedName name="POSTEXCAVA">#REF!</definedName>
    <definedName name="POSTEXCAVAMAD">#REF!</definedName>
    <definedName name="Potencia_Trafos">'[131]Macro Postes y Accesorios'!$A$2:$A$207</definedName>
    <definedName name="P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p">[132]AreaLaguna!#REF!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S">#REF!</definedName>
    <definedName name="PRECIOS_TRANS">#REF!</definedName>
    <definedName name="PRECIOS2">#REF!</definedName>
    <definedName name="Precisión">'[80]RESUMEN DE PARTIDAS'!#REF!</definedName>
    <definedName name="Precisión_km">'[102]Ratio Redes'!$T$1</definedName>
    <definedName name="PrecisíónVano">#REF!</definedName>
    <definedName name="PRESUIGV">[83]DATOS!$C$12</definedName>
    <definedName name="PRIMERA">#REF!</definedName>
    <definedName name="PRIMERO">'[11]FORMA-LS1-LS2'!$A$17:$Q$83</definedName>
    <definedName name="Prin">#N/A</definedName>
    <definedName name="Print_Area">#REF!</definedName>
    <definedName name="Print_Area_3">#REF!</definedName>
    <definedName name="Print_Area_MI">#REF!</definedName>
    <definedName name="Print_Area_MI_1">'[133]MALLA DE TIERRA'!$B$1:$E$49</definedName>
    <definedName name="PRINT_AREA_MI_12">[134]CAP_120mm2!$B$3:$H$58</definedName>
    <definedName name="PRINT_AREA_MI_20">[100]CAP_120mm2!$B$3:$H$58</definedName>
    <definedName name="PRINT_AREA_MI_21">[134]CAP_120mm2!$B$3:$H$58</definedName>
    <definedName name="PRINT_AREA_MI_5">#REF!</definedName>
    <definedName name="PRINT_AREA_MI_6">#REF!</definedName>
    <definedName name="Print_Mem">#N/A</definedName>
    <definedName name="PRINT_TITLES">#N/A</definedName>
    <definedName name="Prisma">#REF!</definedName>
    <definedName name="PROCMAN2">'[108]PROC MANT LT 1'!#REF!</definedName>
    <definedName name="PROCMAN2_12">'[109]PROC MANT LT 1'!#REF!</definedName>
    <definedName name="PROCMAN2_20">'[108]PROC MANT LT 1'!#REF!</definedName>
    <definedName name="PROCMAN2_21">'[109]PROC MANT LT 1'!#REF!</definedName>
    <definedName name="PROG_E1">#REF!</definedName>
    <definedName name="Prom">'[121]Analisis de la T.C. - 2.2'!$AC$6</definedName>
    <definedName name="PROV">[135]CENSO93!$C$2</definedName>
    <definedName name="PROYECTO">[83]DATOS!$C$5</definedName>
    <definedName name="Proyectos">[53]Proyecto!$B$83:$E$99</definedName>
    <definedName name="ProyectosDesactualizados">'[125]Ratio Aproxsumaproducto'!$BV$4</definedName>
    <definedName name="ProyectosProcesados">'[125]Ratio Aproxsumaproducto'!#REF!</definedName>
    <definedName name="PRV_3">#REF!</definedName>
    <definedName name="PRV_3_1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_T_1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_M_7">#REF!</definedName>
    <definedName name="PSEC_0P">#REF!</definedName>
    <definedName name="PSEC_0P_M">#REF!</definedName>
    <definedName name="PSEC_0P_M_7">#REF!</definedName>
    <definedName name="PSEC_1N">#REF!</definedName>
    <definedName name="PSEC_1N_M">#REF!</definedName>
    <definedName name="PSEC_1N_M_7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_M_7">#REF!</definedName>
    <definedName name="PSER_0P">#REF!</definedName>
    <definedName name="PSER_0P_M">#REF!</definedName>
    <definedName name="PSER_0P_M_7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2_1">#REF!</definedName>
    <definedName name="PSVE_3">#REF!</definedName>
    <definedName name="PSVE_3_1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ofuerza4">'[44]ANALISIS  COSTOS UNIT.'!#REF!</definedName>
    <definedName name="ptoluztecho">'[44]ANALISIS  COSTOS UNIT.'!#REF!</definedName>
    <definedName name="ptotelef">'[44]ANALISIS  COSTOS UNIT.'!#REF!</definedName>
    <definedName name="ptotomadoble">'[44]ANALISIS  COSTOS UNIT.'!#REF!</definedName>
    <definedName name="ptotomadoblet">'[44]ANALISIS  COSTOS UNIT.'!#REF!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PUDolares">#REF!</definedName>
    <definedName name="Q">'[33]#¡REF'!#REF!</definedName>
    <definedName name="qq" localSheetId="0" hidden="1">{"vista 1",#N/A,FALSE,"CMP";"vista 2",#N/A,FALSE,"CMP"}</definedName>
    <definedName name="qq" hidden="1">{"vista 1",#N/A,FALSE,"CMP";"vista 2",#N/A,FALSE,"CMP"}</definedName>
    <definedName name="QQQ">'[33]#¡REF'!#REF!</definedName>
    <definedName name="QQQQ">#REF!</definedName>
    <definedName name="QQQQQ">'[33]#¡REF'!#REF!</definedName>
    <definedName name="qqqqqq">#REF!</definedName>
    <definedName name="QQQQQQQQQQQQQQQQ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SQSQS">'[46]#¡REF'!#REF!</definedName>
    <definedName name="QQSSQ">'[46]#¡REF'!#REF!</definedName>
    <definedName name="QSQDA">'[46]#¡REF'!#REF!</definedName>
    <definedName name="QSQSAAS">'[46]#¡REF'!#REF!</definedName>
    <definedName name="quicapataad">#REF!</definedName>
    <definedName name="quicapatarp">#REF!</definedName>
    <definedName name="quicapatars">#REF!</definedName>
    <definedName name="QUITO" hidden="1">#REF!</definedName>
    <definedName name="QW">'[136]#¡REF'!#REF!</definedName>
    <definedName name="QWEQW">#REF!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>'[77]DATOS DE CAMPO'!#REF!</definedName>
    <definedName name="RadioDeAccion">'[79]DATOS DE CAMPO  RP'!#REF!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angodemetrado">#REF!</definedName>
    <definedName name="raphael">'[68]#¡REF'!#REF!</definedName>
    <definedName name="RARQ">#REF!</definedName>
    <definedName name="re">'[136]#¡REF'!#REF!</definedName>
    <definedName name="RECURSOS">[137]RECURSOS!$A$4:$D$77</definedName>
    <definedName name="RED_SECUNDARIA_DEL_CENTRO_POBLADO_MARAY">#REF!</definedName>
    <definedName name="Redes">[53]Redes!$A$4:$BX$132</definedName>
    <definedName name="Region">'[55]DATOS DE CAMPO'!$I$33</definedName>
    <definedName name="RegiónGeográfica">#REF!</definedName>
    <definedName name="Regulador">[53]Redes!#REF!</definedName>
    <definedName name="RELE">#REF!</definedName>
    <definedName name="Rell_11cac">'[77]DATOS DE CAMPO'!#REF!</definedName>
    <definedName name="Rell_12cac">#REF!</definedName>
    <definedName name="Rell_cemen_I_p11">'[79]DATOS DE CAMPO  LP'!#REF!</definedName>
    <definedName name="Rell_cemen_I_p12">'[79]DATOS DE CAMPO  LP'!#REF!</definedName>
    <definedName name="Rell_cemen_II_p11">'[79]DATOS DE CAMPO  LP'!#REF!</definedName>
    <definedName name="Rell_cemen_II_p12">'[79]DATOS DE CAMPO  LP'!#REF!</definedName>
    <definedName name="Rell_cemen_III_p11">'[138]DATOS DE CAMPO'!#REF!</definedName>
    <definedName name="Rell_cemen_III_p12">'[138]DATOS DE CAMPO'!#REF!</definedName>
    <definedName name="Rell_I_11_200">#REF!</definedName>
    <definedName name="Rell_I_11_200_cemento">#REF!</definedName>
    <definedName name="Rell_I_11_200_Secc">#REF!</definedName>
    <definedName name="Rell_I_11_200_Secc_cemento">#REF!</definedName>
    <definedName name="Rell_I_11_300">#REF!</definedName>
    <definedName name="Rell_I_11_300_cemento">#REF!</definedName>
    <definedName name="Rell_I_11_300_Secc">#REF!</definedName>
    <definedName name="Rell_I_11_300_Secc_cemento">#REF!</definedName>
    <definedName name="Rell_I_11_5D">[99]Datos_Proyectos!#REF!</definedName>
    <definedName name="Rell_I_11_5D_cemento">[99]Datos_Proyectos!#REF!</definedName>
    <definedName name="Rell_I_11_6D">#REF!</definedName>
    <definedName name="Rell_I_11_6D_cemento">#REF!</definedName>
    <definedName name="Rell_I_12_200">#REF!</definedName>
    <definedName name="Rell_I_12_200_cemento">#REF!</definedName>
    <definedName name="Rell_I_12_200_Secc">#REF!</definedName>
    <definedName name="Rell_I_12_200_Secc_cemento">#REF!</definedName>
    <definedName name="Rell_I_12_300">#REF!</definedName>
    <definedName name="Rell_I_12_300_cemento">#REF!</definedName>
    <definedName name="Rell_I_12_300_Secc">#REF!</definedName>
    <definedName name="Rell_I_12_300_Secc_cemento">#REF!</definedName>
    <definedName name="Rell_I_12_5D">#REF!</definedName>
    <definedName name="Rell_I_12_5D_cemento">#REF!</definedName>
    <definedName name="Rell_I_12_6D">#REF!</definedName>
    <definedName name="Rell_I_12_6D_cemento">#REF!</definedName>
    <definedName name="Rell_I_13_200">[53]Proyecto!#REF!</definedName>
    <definedName name="Rell_I_13_300">#REF!</definedName>
    <definedName name="Rell_I_13_300_cemento">#REF!</definedName>
    <definedName name="Rell_I_13_300_Secc">[99]Datos_Proyectos!#REF!</definedName>
    <definedName name="Rell_I_13_300_Secc_cemento">[99]Datos_Proyectos!#REF!</definedName>
    <definedName name="Rell_I_13_400">#REF!</definedName>
    <definedName name="Rell_I_13_400_cemento">#REF!</definedName>
    <definedName name="Rell_I_13_400_Secc">[99]Datos_Proyectos!#REF!</definedName>
    <definedName name="Rell_I_13_400_Secc_cemento">[99]Datos_Proyectos!#REF!</definedName>
    <definedName name="Rell_I_15_300">#REF!</definedName>
    <definedName name="Rell_I_15_300_cemento">#REF!</definedName>
    <definedName name="Rell_I_8_200">#REF!</definedName>
    <definedName name="Rell_I_8_200_cemento">#REF!</definedName>
    <definedName name="Rell_I_8_300">#REF!</definedName>
    <definedName name="Rell_I_8_300_cemento">#REF!</definedName>
    <definedName name="Rell_I_8_7D">#REF!</definedName>
    <definedName name="Rell_I_8_7D_cemento">#REF!</definedName>
    <definedName name="Rell_I_9_200">#REF!</definedName>
    <definedName name="Rell_I_9_200_cemento">#REF!</definedName>
    <definedName name="Rell_I_9_300">#REF!</definedName>
    <definedName name="Rell_I_9_300_cemento">#REF!</definedName>
    <definedName name="Rell_I_CEL_12_200">#REF!</definedName>
    <definedName name="Rell_I_CEL_12_200_cemento">#REF!</definedName>
    <definedName name="Rell_I_CEL_12_300">#REF!</definedName>
    <definedName name="Rell_I_CEL_12_300_cemento">#REF!</definedName>
    <definedName name="Rell_I_CEL_13_300">#REF!</definedName>
    <definedName name="Rell_I_CEL_13_300_cemento">#REF!</definedName>
    <definedName name="Rell_I_CEL_15_400">#REF!</definedName>
    <definedName name="Rell_I_CEL_15_400_cemento">#REF!</definedName>
    <definedName name="Rell_I_CEL_21_400">#REF!</definedName>
    <definedName name="Rell_I_CEL_21_400_cemento">#REF!</definedName>
    <definedName name="Rell_I_p11">'[79]DATOS DE CAMPO  LP'!#REF!</definedName>
    <definedName name="Rell_I_p12">'[79]DATOS DE CAMPO  LP'!#REF!</definedName>
    <definedName name="Rell_I_pat1">'[55]DATOS DE CAMPO'!$P$4</definedName>
    <definedName name="Rell_I_pat1c">'[55]DATOS DE CAMPO'!$P$13</definedName>
    <definedName name="Rell_I_ri">'[55]DATOS DE CAMPO'!$J$4</definedName>
    <definedName name="Rell_I_rv">'[55]DATOS DE CAMPO'!$J$13</definedName>
    <definedName name="Rell_I_TORRE_30">#REF!</definedName>
    <definedName name="Rell_I_TORRE_30_cemento">#REF!</definedName>
    <definedName name="Rell_II_11_200">#REF!</definedName>
    <definedName name="Rell_II_11_200_cemento">#REF!</definedName>
    <definedName name="Rell_II_11_200_Secc">#REF!</definedName>
    <definedName name="Rell_II_11_200_Secc_cemento">#REF!</definedName>
    <definedName name="Rell_II_11_300">#REF!</definedName>
    <definedName name="Rell_II_11_300_cemento">#REF!</definedName>
    <definedName name="Rell_II_11_300_Secc">#REF!</definedName>
    <definedName name="Rell_II_11_300_Secc_cemento">#REF!</definedName>
    <definedName name="Rell_II_11_5D">[99]Datos_Proyectos!#REF!</definedName>
    <definedName name="Rell_II_11_5D_cemento">[99]Datos_Proyectos!#REF!</definedName>
    <definedName name="Rell_II_11_6D">#REF!</definedName>
    <definedName name="Rell_II_11_6D_cemento">#REF!</definedName>
    <definedName name="Rell_II_12_200">#REF!</definedName>
    <definedName name="Rell_II_12_200_cemento">#REF!</definedName>
    <definedName name="Rell_II_12_200_Secc">#REF!</definedName>
    <definedName name="Rell_II_12_200_Secc_cemento">#REF!</definedName>
    <definedName name="Rell_II_12_300">#REF!</definedName>
    <definedName name="Rell_II_12_300_cemento">#REF!</definedName>
    <definedName name="Rell_II_12_300_Secc">#REF!</definedName>
    <definedName name="Rell_II_12_300_Secc_cemento">#REF!</definedName>
    <definedName name="Rell_II_12_5D">#REF!</definedName>
    <definedName name="Rell_II_12_5D_cemento">#REF!</definedName>
    <definedName name="Rell_II_12_6D">#REF!</definedName>
    <definedName name="Rell_II_12_6D_cemento">#REF!</definedName>
    <definedName name="Rell_II_13_200">[53]Proyecto!#REF!</definedName>
    <definedName name="Rell_II_13_300">#REF!</definedName>
    <definedName name="Rell_II_13_300_cemento">#REF!</definedName>
    <definedName name="Rell_II_13_300_Secc">[99]Datos_Proyectos!#REF!</definedName>
    <definedName name="Rell_II_13_300_Secc_cemento">[99]Datos_Proyectos!#REF!</definedName>
    <definedName name="Rell_II_13_400">#REF!</definedName>
    <definedName name="Rell_II_13_400_cemento">#REF!</definedName>
    <definedName name="Rell_II_13_400_Secc">[99]Datos_Proyectos!#REF!</definedName>
    <definedName name="Rell_II_13_400_Secc_cemento">[99]Datos_Proyectos!#REF!</definedName>
    <definedName name="Rell_II_15_300">#REF!</definedName>
    <definedName name="Rell_II_15_300_cemento">#REF!</definedName>
    <definedName name="Rell_II_8_200">#REF!</definedName>
    <definedName name="Rell_II_8_200_cemento">#REF!</definedName>
    <definedName name="Rell_II_8_300">#REF!</definedName>
    <definedName name="Rell_II_8_300_cemento">#REF!</definedName>
    <definedName name="Rell_II_8_7D">#REF!</definedName>
    <definedName name="Rell_II_8_7D_cemento">#REF!</definedName>
    <definedName name="Rell_II_9_200">#REF!</definedName>
    <definedName name="Rell_II_9_200_cemento">#REF!</definedName>
    <definedName name="Rell_II_9_300">#REF!</definedName>
    <definedName name="Rell_II_9_300_cemento">#REF!</definedName>
    <definedName name="Rell_II_CEL_12_200">#REF!</definedName>
    <definedName name="Rell_II_CEL_12_200_cemento">#REF!</definedName>
    <definedName name="Rell_II_CEL_12_300">#REF!</definedName>
    <definedName name="Rell_II_CEL_12_300_cemento">#REF!</definedName>
    <definedName name="Rell_II_CEL_13_300">#REF!</definedName>
    <definedName name="Rell_II_CEL_13_300_cemento">#REF!</definedName>
    <definedName name="Rell_II_CEL_15_400">#REF!</definedName>
    <definedName name="Rell_II_CEL_15_400_cemento">#REF!</definedName>
    <definedName name="Rell_II_CEL_21_400">#REF!</definedName>
    <definedName name="Rell_II_CEL_21_400_cemento">#REF!</definedName>
    <definedName name="Rell_II_p11">'[79]DATOS DE CAMPO  LP'!#REF!</definedName>
    <definedName name="Rell_II_p12">'[79]DATOS DE CAMPO  LP'!#REF!</definedName>
    <definedName name="Rell_II_pat1">'[55]DATOS DE CAMPO'!$P$7</definedName>
    <definedName name="Rell_II_pat1c">'[55]DATOS DE CAMPO'!$P$16</definedName>
    <definedName name="Rell_II_ri">'[55]DATOS DE CAMPO'!$J$7</definedName>
    <definedName name="Rell_II_rv">'[55]DATOS DE CAMPO'!$J$16</definedName>
    <definedName name="Rell_II_TORRE_30">#REF!</definedName>
    <definedName name="Rell_II_TORRE_30_cemento">#REF!</definedName>
    <definedName name="Rell_III_11_200">#REF!</definedName>
    <definedName name="Rell_III_11_200_cemento">#REF!</definedName>
    <definedName name="Rell_III_11_200_Secc">#REF!</definedName>
    <definedName name="Rell_III_11_200_Secc_cemento">#REF!</definedName>
    <definedName name="Rell_III_11_300">#REF!</definedName>
    <definedName name="Rell_III_11_300_cemento">#REF!</definedName>
    <definedName name="Rell_III_11_300_Secc">#REF!</definedName>
    <definedName name="Rell_III_11_300_Secc_cemento">#REF!</definedName>
    <definedName name="Rell_III_11_5D">[99]Datos_Proyectos!#REF!</definedName>
    <definedName name="Rell_III_11_5D_cemento">[99]Datos_Proyectos!#REF!</definedName>
    <definedName name="Rell_III_11_6D">#REF!</definedName>
    <definedName name="Rell_III_11_6D_cemento">#REF!</definedName>
    <definedName name="Rell_III_12_200">#REF!</definedName>
    <definedName name="Rell_III_12_200_cemento">#REF!</definedName>
    <definedName name="Rell_III_12_200_Secc">#REF!</definedName>
    <definedName name="Rell_III_12_200_Secc_cemento">#REF!</definedName>
    <definedName name="Rell_III_12_300">#REF!</definedName>
    <definedName name="Rell_III_12_300_cemento">#REF!</definedName>
    <definedName name="Rell_III_12_300_Secc">#REF!</definedName>
    <definedName name="Rell_III_12_300_Secc_cemento">#REF!</definedName>
    <definedName name="Rell_III_12_5D">#REF!</definedName>
    <definedName name="Rell_III_12_5D_cemento">#REF!</definedName>
    <definedName name="Rell_III_12_6D">#REF!</definedName>
    <definedName name="Rell_III_12_6D_cemento">#REF!</definedName>
    <definedName name="Rell_III_13_200">[53]Proyecto!#REF!</definedName>
    <definedName name="Rell_III_13_300">#REF!</definedName>
    <definedName name="Rell_III_13_300_cemento">#REF!</definedName>
    <definedName name="Rell_III_13_300_Secc">[99]Datos_Proyectos!#REF!</definedName>
    <definedName name="Rell_III_13_300_Secc_cemento">[99]Datos_Proyectos!#REF!</definedName>
    <definedName name="Rell_III_13_400">#REF!</definedName>
    <definedName name="Rell_III_13_400_cemento">#REF!</definedName>
    <definedName name="Rell_III_13_400_Secc">[99]Datos_Proyectos!#REF!</definedName>
    <definedName name="Rell_III_13_400_Secc_cemento">[99]Datos_Proyectos!#REF!</definedName>
    <definedName name="Rell_III_15_300">#REF!</definedName>
    <definedName name="Rell_III_8_200">#REF!</definedName>
    <definedName name="Rell_III_8_200_cemento">#REF!</definedName>
    <definedName name="Rell_III_8_300">#REF!</definedName>
    <definedName name="Rell_III_8_300_cemento">#REF!</definedName>
    <definedName name="Rell_III_8_7D">#REF!</definedName>
    <definedName name="Rell_III_8_7D_cemento">#REF!</definedName>
    <definedName name="Rell_III_9_200">#REF!</definedName>
    <definedName name="Rell_III_9_200_cemento">#REF!</definedName>
    <definedName name="Rell_III_9_300">#REF!</definedName>
    <definedName name="Rell_III_9_300_cemento">#REF!</definedName>
    <definedName name="Rell_III_CEL_12_200">#REF!</definedName>
    <definedName name="Rell_III_CEL_12_200_cemento">#REF!</definedName>
    <definedName name="Rell_III_CEL_12_300">#REF!</definedName>
    <definedName name="Rell_III_CEL_12_300_cemento">#REF!</definedName>
    <definedName name="Rell_III_CEL_13_300">#REF!</definedName>
    <definedName name="Rell_III_CEL_13_300_cemento">#REF!</definedName>
    <definedName name="Rell_III_CEL_15_400">#REF!</definedName>
    <definedName name="Rell_III_CEL_15_400_cemento">#REF!</definedName>
    <definedName name="Rell_III_CEL_21_400">#REF!</definedName>
    <definedName name="Rell_III_CEL_21_400_cemento">#REF!</definedName>
    <definedName name="Rell_III_p11">'[79]DATOS DE CAMPO  LP'!#REF!</definedName>
    <definedName name="Rell_III_p12">'[79]DATOS DE CAMPO  LP'!#REF!</definedName>
    <definedName name="Rell_III_pat1">'[55]DATOS DE CAMPO'!$P$10</definedName>
    <definedName name="Rell_III_pat1c">'[55]DATOS DE CAMPO'!$P$19</definedName>
    <definedName name="Rell_III_ri">'[55]DATOS DE CAMPO'!$J$10</definedName>
    <definedName name="Rell_III_rv">'[55]DATOS DE CAMPO'!$J$19</definedName>
    <definedName name="Rell_III_TORRE_30">#REF!</definedName>
    <definedName name="Rell_III_TORRE_30_cemento">#REF!</definedName>
    <definedName name="Rell_PAT_1">#REF!</definedName>
    <definedName name="Rell_PAT_1_rs">#REF!</definedName>
    <definedName name="Rell_PAT_1C">#REF!</definedName>
    <definedName name="Rell_PAT_2">#REF!</definedName>
    <definedName name="Rell_PAT_3">#REF!</definedName>
    <definedName name="Rell_ret">'[77]DATOS DE CAMPO'!#REF!</definedName>
    <definedName name="Rell_RI">#REF!</definedName>
    <definedName name="Rell_RI_rs">#REF!</definedName>
    <definedName name="Rell_RV">#REF!</definedName>
    <definedName name="Rell_RV_rs">#REF!</definedName>
    <definedName name="Relleno_Cimentación_poste">[54]Datos_Proyectos!#REF!</definedName>
    <definedName name="Relleno_retenida">'[81]Ratio Redes'!#REF!</definedName>
    <definedName name="REPORTE">[1]A!$D$9</definedName>
    <definedName name="RES">'[14]#¡REF'!#REF!</definedName>
    <definedName name="RES_1">'[10]#¡REF'!#REF!</definedName>
    <definedName name="Res_Mon_RS">[139]Resúmen_RS!$B$5:$E$163</definedName>
    <definedName name="Res_sum_dger">#REF!</definedName>
    <definedName name="REST">#REF!</definedName>
    <definedName name="resu">'[64]#¡REF'!#REF!</definedName>
    <definedName name="RESUM">#REF!</definedName>
    <definedName name="resumen">'[64]#¡REF'!#REF!</definedName>
    <definedName name="RESUMEN_MON_LP">'[92]Resúmen_LP-RP'!$B$5:$F$400</definedName>
    <definedName name="RESUMENNUEVO">[140]PRESUPUESTO!$A$1:$G$3</definedName>
    <definedName name="ResumenTipoPostesUsados">#REF!</definedName>
    <definedName name="Ret">#REF!</definedName>
    <definedName name="RET_LP">#REF!</definedName>
    <definedName name="RET_RP">#REF!</definedName>
    <definedName name="RET_RS">#REF!</definedName>
    <definedName name="RETENIDA_12P">#REF!</definedName>
    <definedName name="RETENIDA_8E">#REF!</definedName>
    <definedName name="Retenida_Abrazadera">#REF!</definedName>
    <definedName name="RETENIDAS">#REF!</definedName>
    <definedName name="RETENIDASLP">#REF!</definedName>
    <definedName name="RETENIDASRP">#REF!</definedName>
    <definedName name="RETENIDASRS">'[56]BASE-RS'!$EA$38:$EO$465</definedName>
    <definedName name="REVISAR">#REF!</definedName>
    <definedName name="REVISAR_1">#REF!</definedName>
    <definedName name="REVISAR1">#REF!</definedName>
    <definedName name="REVISAR1_1">#REF!</definedName>
    <definedName name="REVISAR2">#REF!</definedName>
    <definedName name="REVISAR3">#REF!</definedName>
    <definedName name="REVISAR4">#REF!</definedName>
    <definedName name="RI">#REF!</definedName>
    <definedName name="RI_A">#REF!</definedName>
    <definedName name="RI_S">#REF!</definedName>
    <definedName name="RIOS">[141]PRETUMBES1!#REF!</definedName>
    <definedName name="Rocoso">#REF!</definedName>
    <definedName name="ROLANDO" hidden="1">#REF!</definedName>
    <definedName name="RP">[142]RP!$A$17:$AE$676</definedName>
    <definedName name="rr">'[96]#¡REF'!#REF!</definedName>
    <definedName name="RRARQ">#REF!</definedName>
    <definedName name="RRELE">#REF!</definedName>
    <definedName name="RREST">#REF!</definedName>
    <definedName name="RRR">'[64]1'!#REF!</definedName>
    <definedName name="RRRRRRRRRR">'[97]Unit-op-cartel'!#REF!</definedName>
    <definedName name="RRRRRRRRRRRRRRR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SAN">#REF!</definedName>
    <definedName name="rrtt">#REF!</definedName>
    <definedName name="Rs13slt">[24]Hoja1!$G$13</definedName>
    <definedName name="RS77clt">[24]Hoja1!$G$9</definedName>
    <definedName name="RSAN">#REF!</definedName>
    <definedName name="RSSUMEN">'[14]#¡REF'!#REF!</definedName>
    <definedName name="RSSUMEN_1">'[10]#¡REF'!#REF!</definedName>
    <definedName name="RTRT">#REF!</definedName>
    <definedName name="RV">#REF!</definedName>
    <definedName name="RV_A">#REF!</definedName>
    <definedName name="RV_S">#REF!</definedName>
    <definedName name="RVD" localSheetId="0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RVD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s">[6]REV3!$D$3</definedName>
    <definedName name="SA">[17]RS!#REF!</definedName>
    <definedName name="s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ales_PAT_1">#REF!</definedName>
    <definedName name="Sales_PAT_1_rs">#REF!</definedName>
    <definedName name="Sales_PAT_1C">#REF!</definedName>
    <definedName name="Sales_PAT_2">#REF!</definedName>
    <definedName name="Sales_PAT_3">#REF!</definedName>
    <definedName name="SalesPAT_LP">#REF!</definedName>
    <definedName name="SalesPAT_RP">#REF!</definedName>
    <definedName name="SalesPAT_RS">#REF!</definedName>
    <definedName name="SAN">#REF!</definedName>
    <definedName name="SANDIA">'[144]#¡REF'!#REF!</definedName>
    <definedName name="SANDIA1">'[136]#¡REF'!#REF!</definedName>
    <definedName name="SANDIA2">'[40]#¡REF'!#REF!</definedName>
    <definedName name="SANDIA4">'[136]#¡REF'!#REF!</definedName>
    <definedName name="sap">#REF!</definedName>
    <definedName name="SAQSQS">'[46]#¡REF'!#REF!</definedName>
    <definedName name="sasa">'[87]#¡REF'!#REF!</definedName>
    <definedName name="SBM">#REF!</definedName>
    <definedName name="SBM_1">#REF!</definedName>
    <definedName name="SBM_1_7">#REF!</definedName>
    <definedName name="SBM_1P">#REF!</definedName>
    <definedName name="SBM_1P_7">#REF!</definedName>
    <definedName name="SBM_2">#REF!</definedName>
    <definedName name="SBM_2_7">#REF!</definedName>
    <definedName name="SBM_2P">#REF!</definedName>
    <definedName name="SBM_2P_7">#REF!</definedName>
    <definedName name="SBM_7">#REF!</definedName>
    <definedName name="sceciliaad">#REF!</definedName>
    <definedName name="sceciliarp">#REF!</definedName>
    <definedName name="sceciliars">#REF!</definedName>
    <definedName name="s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ad">#REF!</definedName>
    <definedName name="SDSDSD">#REF!</definedName>
    <definedName name="SDSDSD_7">#REF!</definedName>
    <definedName name="se_220_60_1">[145]SE_Piura_Oeste!#REF!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[145]SE_Piura_Oeste!#REF!</definedName>
    <definedName name="se1_2">[145]SE_Piura_Oeste!#REF!</definedName>
    <definedName name="se1_3">[145]SE_Piura_Oeste!#REF!</definedName>
    <definedName name="se1_4">[145]SE_Piura_Oeste!#REF!</definedName>
    <definedName name="se10_1">[145]SE_Santa_Rosa!#REF!</definedName>
    <definedName name="se10_2">[145]SE_Santa_Rosa!#REF!</definedName>
    <definedName name="se11_1">[145]SE_San_Juan!#REF!</definedName>
    <definedName name="se12_1">[145]SE_Independencia!#REF!</definedName>
    <definedName name="se12_2">[145]SE_Independencia!#REF!</definedName>
    <definedName name="se13_1">[145]SE_Ica!#REF!</definedName>
    <definedName name="se13_2">[145]SE_Ica!#REF!</definedName>
    <definedName name="se2_1">[145]SE_Chiclayo_Oeste!#REF!</definedName>
    <definedName name="se2_2">[145]SE_Chiclayo_Oeste!#REF!</definedName>
    <definedName name="se3_1">'[11]FORMA-SE2'!#REF!</definedName>
    <definedName name="se3_2">'[11]FORMA-SE2'!#REF!</definedName>
    <definedName name="se4_1">[145]SE_Trujillo_Norte!#REF!</definedName>
    <definedName name="se4_2">[145]SE_Trujillo_Norte!#REF!</definedName>
    <definedName name="se4_3">[145]SE_Trujillo_Norte!#REF!</definedName>
    <definedName name="se4_4">[145]SE_Trujillo_Norte!#REF!</definedName>
    <definedName name="se5_1">[145]SE_Chimbote1!#REF!</definedName>
    <definedName name="se5_2">[145]SE_Chimbote1!#REF!</definedName>
    <definedName name="se5_3">[145]SE_Chimbote1!#REF!</definedName>
    <definedName name="se5_4">[145]SE_Chimbote1!#REF!</definedName>
    <definedName name="se6_1">[145]SE_Paramonga_Nueva!#REF!</definedName>
    <definedName name="se6_2">[145]SE_Paramonga_Nueva!#REF!</definedName>
    <definedName name="se9_1">[145]SE_Chavarria!#REF!</definedName>
    <definedName name="se9_2">[145]SE_Chavarria!#REF!</definedName>
    <definedName name="se9_3">[145]SE_Chavarria!#REF!</definedName>
    <definedName name="SEAL">#REF!</definedName>
    <definedName name="SEAL_1">#REF!</definedName>
    <definedName name="SEAL_7">#REF!</definedName>
    <definedName name="Seccionador">[80]CONFIGURACIÓN!#REF!</definedName>
    <definedName name="Seccionador_12">[99]Datos_Proyectos!#REF!</definedName>
    <definedName name="Seccionador_15">[99]Datos_Proyectos!#REF!</definedName>
    <definedName name="Seccionador_27_38">[99]Datos_Proyectos!#REF!</definedName>
    <definedName name="SeccionadorCutOut">'[55]DATOS DE CAMPO'!#REF!</definedName>
    <definedName name="SeccionadorFusible">[54]Datos_Proyectos!#REF!</definedName>
    <definedName name="Secretaria">#REF!</definedName>
    <definedName name="sectoriiad">#REF!</definedName>
    <definedName name="sectoriirp">#REF!</definedName>
    <definedName name="sectoriirs">#REF!</definedName>
    <definedName name="sectorvad">#REF!</definedName>
    <definedName name="sectorvrp">#REF!</definedName>
    <definedName name="sectorvrs">#REF!</definedName>
    <definedName name="SECUNDARIA">'[146]#¡REF'!#REF!</definedName>
    <definedName name="SEGUN">'[11]FORMA-LS1-LS2'!$A$98:$Q$170</definedName>
    <definedName name="SEGUNDA">#REF!</definedName>
    <definedName name="SEGUNDO">'[11]FORMA-LS1-LS2'!$A$98:$Q$168</definedName>
    <definedName name="SEN">#REF!</definedName>
    <definedName name="ser">#REF!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sfs" hidden="1">[147]BDATOS!#REF!</definedName>
    <definedName name="SGUN">'[116]FORMA-LS1-LS2'!$A$98:$Q$168</definedName>
    <definedName name="SHA">#REF!</definedName>
    <definedName name="shuertoad">#REF!</definedName>
    <definedName name="shuertorp">#REF!</definedName>
    <definedName name="shuertors">#REF!</definedName>
    <definedName name="si" hidden="1">[148]BDATOS!#REF!</definedName>
    <definedName name="Sistema">#REF!</definedName>
    <definedName name="smilagrosad">#REF!</definedName>
    <definedName name="smilagrosrp">#REF!</definedName>
    <definedName name="smilagrosrs">#REF!</definedName>
    <definedName name="SMM_1">#REF!</definedName>
    <definedName name="SMM_1_7">#REF!</definedName>
    <definedName name="SMM_1N">#REF!</definedName>
    <definedName name="SMM_1N_7">#REF!</definedName>
    <definedName name="SMM_1P">#REF!</definedName>
    <definedName name="SMM_1P_7">#REF!</definedName>
    <definedName name="SMM_2">#REF!</definedName>
    <definedName name="SMM_2_7">#REF!</definedName>
    <definedName name="SMM_2N">#REF!</definedName>
    <definedName name="SMM_2N_7">#REF!</definedName>
    <definedName name="SMM_2P">#REF!</definedName>
    <definedName name="SMM_2P_7">#REF!</definedName>
    <definedName name="SNIP55820">[149]APUTANTANI!#REF!</definedName>
    <definedName name="Sol">#REF!</definedName>
    <definedName name="SOL_1">[98]CALCULO!#REF!</definedName>
    <definedName name="Sol_7">#REF!</definedName>
    <definedName name="SOPOR">'[116]FORMA-LS1-LS2'!$A$86:$P$169</definedName>
    <definedName name="SOPORTE">'[11]FORMA-LS1-LS2'!$A$86:$P$169</definedName>
    <definedName name="SQSNMP">'[2]#¡REF'!#REF!</definedName>
    <definedName name="SQSQAASQ">'[46]#¡REF'!#REF!</definedName>
    <definedName name="SQSQQQSQSQ">'[46]#¡REF'!#REF!</definedName>
    <definedName name="SQSQSQ">'[46]#¡REF'!#REF!</definedName>
    <definedName name="ss" localSheetId="0" hidden="1">{"vista 1",#N/A,FALSE,"CMP";"vista 2",#N/A,FALSE,"CMP"}</definedName>
    <definedName name="ss" hidden="1">{"vista 1",#N/A,FALSE,"CMP";"vista 2",#N/A,FALSE,"CMP"}</definedName>
    <definedName name="SSEE">'[116]FORMA-ST1'!$A$2:$S$55</definedName>
    <definedName name="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0" hidden="1">{"vista 1",#N/A,FALSE,"CMP";"vista 2",#N/A,FALSE,"CMP"}</definedName>
    <definedName name="ssss" hidden="1">{"vista 1",#N/A,FALSE,"CMP";"vista 2",#N/A,FALSE,"CMP"}</definedName>
    <definedName name="sssss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[12]FlujoTJ!#REF!</definedName>
    <definedName name="STB">#REF!</definedName>
    <definedName name="STB_7">#REF!</definedName>
    <definedName name="STEEL">[82]Fundacion!$J$23:$Q$30</definedName>
    <definedName name="SUBESTACIONES">'[11]FORMA-ST1'!$A$2:$S$55</definedName>
    <definedName name="Subtotal">#REF!</definedName>
    <definedName name="Sujección_retenida">[54]Datos_Proyectos!#REF!</definedName>
    <definedName name="sum">#REF!</definedName>
    <definedName name="SUM_DE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_cant_TRAFO">#REF!</definedName>
    <definedName name="SUMINISTRO">[1]A!$D$73</definedName>
    <definedName name="SUMLP">#REF!</definedName>
    <definedName name="SUMRP">#REF!</definedName>
    <definedName name="SUMRS">'[56]SUM RS'!$A$9:$BU$156</definedName>
    <definedName name="Sup_preinversion">'[115]Aux. Disgregados'!$D$30</definedName>
    <definedName name="SUPERVISION">[83]DATOS!$C$8</definedName>
    <definedName name="t">#REF!</definedName>
    <definedName name="TABLA">[150]PLAN_CONFORME!$V$1:$W$6</definedName>
    <definedName name="Tabla_Planilla">#REF!</definedName>
    <definedName name="TablaVNR">#REF!</definedName>
    <definedName name="TABLEROSRP">#REF!</definedName>
    <definedName name="tabtabtab">[151]LINEAS!$A$3:$BR$18</definedName>
    <definedName name="Tasa">#REF!</definedName>
    <definedName name="tc">'[92]RES-GRAL'!$J$6</definedName>
    <definedName name="tcambio">#REF!</definedName>
    <definedName name="TENSION">#REF!</definedName>
    <definedName name="Tensión10kV">[99]Datos_Proyectos!#REF!</definedName>
    <definedName name="Teodolito">#REF!</definedName>
    <definedName name="TERCERA">#REF!</definedName>
    <definedName name="TERMINALES">#REF!</definedName>
    <definedName name="TERMINO">[83]DATOS!$C$10</definedName>
    <definedName name="TERRENO">#REF!</definedName>
    <definedName name="Terreno1">#REF!</definedName>
    <definedName name="Terreno2">#REF!</definedName>
    <definedName name="Terreno3">#REF!</definedName>
    <definedName name="TierraNegra">#REF!</definedName>
    <definedName name="TierraPréstamo_LP">#REF!</definedName>
    <definedName name="TierraPréstamo_PAT_1">#REF!</definedName>
    <definedName name="TierraPréstamo_PAT_1_rs">#REF!</definedName>
    <definedName name="TierraPréstamo_PAT_1C">#REF!</definedName>
    <definedName name="TierraPréstamo_PAT_2">#REF!</definedName>
    <definedName name="TierraPréstamo_PAT_3">#REF!</definedName>
    <definedName name="TierraPréstamo_RP">#REF!</definedName>
    <definedName name="TierraPréstamo_RS">#REF!</definedName>
    <definedName name="tinajerasad">#REF!</definedName>
    <definedName name="tinajerasrp">#REF!</definedName>
    <definedName name="tinajerasrs">#REF!</definedName>
    <definedName name="tip_cim">#REF!</definedName>
    <definedName name="Tipo_de_cambio">#REF!</definedName>
    <definedName name="Tipo_poste">'[152](1) Data para Presupuesto'!#REF!</definedName>
    <definedName name="TipoPoste">[153]PLANILLA!$D$145</definedName>
    <definedName name="TipoPT">#REF!</definedName>
    <definedName name="TipoV">#REF!</definedName>
    <definedName name="Tirfor">#REF!</definedName>
    <definedName name="_xlnm.Print_Titles" localSheetId="0">'Mtdo-Ppto LP'!$6:$15</definedName>
    <definedName name="_xlnm.Print_Titles">#N/A</definedName>
    <definedName name="TO_MAT">[1]A!$D$42</definedName>
    <definedName name="Topo_Loc_EstudioIngeniería">'[106]Aux. Disgregados'!$K$46</definedName>
    <definedName name="Topo_LP_EstudioIngeniería">'[106]Aux. Disgregados'!$J$46</definedName>
    <definedName name="Topografo">#REF!</definedName>
    <definedName name="TORRE">[82]cantidades!$A$9:$BU$335</definedName>
    <definedName name="TR_LP">[62]DB!$AW$4:$BC$120</definedName>
    <definedName name="trafo_1">#REF!</definedName>
    <definedName name="trafo_2">#REF!</definedName>
    <definedName name="trafo_3">#REF!</definedName>
    <definedName name="TRAFOS" localSheetId="0">#REF!</definedName>
    <definedName name="TRAFOS">#REF!</definedName>
    <definedName name="TRAMOS" localSheetId="0">#REF!</definedName>
    <definedName name="TRAMOS">#REF!</definedName>
    <definedName name="TRANSFORP">#REF!</definedName>
    <definedName name="Transp_poste">[80]CONFIGURACIÓN!#REF!</definedName>
    <definedName name="TRANSPLP">'[56]TRANSP LP'!$A$9:$BU$222</definedName>
    <definedName name="Transporte">'[102]Ratio Redes'!$T$3</definedName>
    <definedName name="Transporte_poste">'[81]Ratio Redes'!#REF!</definedName>
    <definedName name="TRANSPRS">'[56]TRANSP RS'!$A$9:$BU$156</definedName>
    <definedName name="Traslado_tierraprestamo">[54]Datos_Proyectos!#REF!</definedName>
    <definedName name="TRIFASICO">#REF!</definedName>
    <definedName name="TROT">[6]REV3!$D$5</definedName>
    <definedName name="TS_0">#REF!</definedName>
    <definedName name="TS_0_1">#REF!</definedName>
    <definedName name="TS_2">#REF!</definedName>
    <definedName name="TS_2_1">#REF!</definedName>
    <definedName name="TS_3">#REF!</definedName>
    <definedName name="TS_3_1">#REF!</definedName>
    <definedName name="TT">#REF!</definedName>
    <definedName name="TTT">'[97]Unit-op-cartel'!#REF!</definedName>
    <definedName name="Tubo">#REF!</definedName>
    <definedName name="u" localSheetId="0" hidden="1">{"vista1",#N/A,FALSE,"SE_Independencia";"vista2",#N/A,FALSE,"SE_Independencia";"vista3",#N/A,FALSE,"SE_Independencia"}</definedName>
    <definedName name="u" hidden="1">{"vista1",#N/A,FALSE,"SE_Independencia";"vista2",#N/A,FALSE,"SE_Independencia";"vista3",#N/A,FALSE,"SE_Independencia"}</definedName>
    <definedName name="UBICACION">[83]DATOS!$C$4</definedName>
    <definedName name="UBICACIÓN">[83]DATOS!$C$4</definedName>
    <definedName name="UND">#REF!</definedName>
    <definedName name="UND.">#REF!</definedName>
    <definedName name="UND._1">#REF!</definedName>
    <definedName name="UNI">#REF!</definedName>
    <definedName name="UNIDAD">#REF!</definedName>
    <definedName name="UNIDADES">[117]FORMATO!$D$62:$E$81</definedName>
    <definedName name="unitariosad">#REF!</definedName>
    <definedName name="unitariosrp">#REF!</definedName>
    <definedName name="unitariosrs">#REF!</definedName>
    <definedName name="us">#REF!</definedName>
    <definedName name="Usuarios">'[154]Datos de Entrada'!$D$13</definedName>
    <definedName name="uti">[24]Hoja1!$D$8</definedName>
    <definedName name="Utilidades">'[84]Resumen General'!$M$45</definedName>
    <definedName name="Utiliza_Postes_CAC_9m">[53]Proyecto!#REF!</definedName>
    <definedName name="uuu">'[45]#¡REF'!#REF!</definedName>
    <definedName name="UVIMA">'[155]Base Armados'!$A$3:$M$11</definedName>
    <definedName name="V">#REF!</definedName>
    <definedName name="val">#REF!</definedName>
    <definedName name="valaño">#REF!</definedName>
    <definedName name="valegread">#REF!</definedName>
    <definedName name="valegrerp">#REF!</definedName>
    <definedName name="valegrers">#REF!</definedName>
    <definedName name="valmes">#REF!</definedName>
    <definedName name="VALNUM">#REF!</definedName>
    <definedName name="VALNUM2">#REF!</definedName>
    <definedName name="VALORIZACION">[83]DATOS!$C$1</definedName>
    <definedName name="Valpag" hidden="1">#REF!</definedName>
    <definedName name="VanoIncrementaSección">'[55]DATOS DE CAMPO'!$J$27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'[156]R LP'!#REF!</definedName>
    <definedName name="VBSE">#REF!</definedName>
    <definedName name="Vehiculos_de_Transporte">[92]Transporte!$R$2:$V$4</definedName>
    <definedName name="VEREDA">#REF!</definedName>
    <definedName name="VERTICE2">#REF!</definedName>
    <definedName name="VERTICE2_NUEVO">#REF!</definedName>
    <definedName name="VIENTO">[6]REV3!$A$14</definedName>
    <definedName name="VIENTOS">[6]DATOS!$H$3:$K$5</definedName>
    <definedName name="VLP_01">[157]BDMETRADO_LP!$K$272</definedName>
    <definedName name="VLP_02">[157]BDMETRADO_LP!$M$272</definedName>
    <definedName name="VLP_03">[157]BDMETRADO_LP!$O$272</definedName>
    <definedName name="VLP_10">[157]BDMETRADO_LP!$AC$272</definedName>
    <definedName name="VOL">#REF!</definedName>
    <definedName name="VOL_EXC">#REF!</definedName>
    <definedName name="VOL_RYC_CAC">#REF!</definedName>
    <definedName name="VOL_RYC_MAD">#REF!</definedName>
    <definedName name="VOLT">#REF!</definedName>
    <definedName name="VOLUMENES1">#REF!</definedName>
    <definedName name="VP">#REF!</definedName>
    <definedName name="VP_12">[73]Base!#REF!</definedName>
    <definedName name="VP_2">#REF!</definedName>
    <definedName name="VP_20">#REF!</definedName>
    <definedName name="VP_21">[73]Base!#REF!</definedName>
    <definedName name="VP_25">[74]ENTR_F!#REF!</definedName>
    <definedName name="VP_3">#REF!</definedName>
    <definedName name="VP_4">'[75]Identificación Cargas _Anexo 4_'!#REF!</definedName>
    <definedName name="VP_7">'[74]3_1'!#REF!</definedName>
    <definedName name="VP_8">#REF!</definedName>
    <definedName name="VPL_04">[157]BDMETRADO_LP!$Q$272</definedName>
    <definedName name="VRP_01">[157]BDMETRADO_RP!$K$202</definedName>
    <definedName name="VRP_02">[157]BDMETRADO_RP!$M$202</definedName>
    <definedName name="VRP_03">[157]BDMETRADO_RP!$O$202</definedName>
    <definedName name="VRP_04">[157]BDMETRADO_RP!$Q$202</definedName>
    <definedName name="VRP_10">[157]BDMETRADO_RP!$AC$202</definedName>
    <definedName name="VRPMES">#REF!</definedName>
    <definedName name="VRS_01">[157]BDMETRADO_RS!$K$215</definedName>
    <definedName name="VRS_02">[157]BDMETRADO_RS!$M$215</definedName>
    <definedName name="VRS_03">[157]BDMETRADO_RS!$O$215</definedName>
    <definedName name="VRS_04">[157]BDMETRADO_RS!$Q$215</definedName>
    <definedName name="VRS_10">[157]BDMETRADO_RS!$AC$215</definedName>
    <definedName name="VRSMES">#REF!</definedName>
    <definedName name="vu111_3">#REF!</definedName>
    <definedName name="VV_ACUM">#REF!</definedName>
    <definedName name="VV_COTA">#REF!</definedName>
    <definedName name="W" hidden="1">#REF!</definedName>
    <definedName name="WAL">'[58]#¡REF'!#REF!</definedName>
    <definedName name="WALTER">'[58]#¡REF'!#REF!</definedName>
    <definedName name="WatiosAP">[53]Proyecto!#REF!</definedName>
    <definedName name="WC">[6]REV3!$D$7</definedName>
    <definedName name="wdfwf">#REF!</definedName>
    <definedName name="wdg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rw">'[87]#¡REF'!#REF!</definedName>
    <definedName name="wewe">'[87]#¡REF'!#REF!</definedName>
    <definedName name="wewwer">'[87]#¡REF'!#REF!</definedName>
    <definedName name="Winche">#REF!</definedName>
    <definedName name="wqs" hidden="1">'[134]CAP-120mm2'!$E$9</definedName>
    <definedName name="wrn.Costos_Medios_por_SE." localSheetId="0" hidden="1">{"vista1",#N/A,FALSE,"SE_SICN";"vista2",#N/A,FALSE,"SE_SICN"}</definedName>
    <definedName name="wrn.Costos_Medios_por_SE." hidden="1">{"vista1",#N/A,FALSE,"SE_SICN";"vista2",#N/A,FALSE,"SE_SICN"}</definedName>
    <definedName name="wrn.Esquema._.Unifilar._.de._.CMP." localSheetId="0" hidden="1">{"vista 1",#N/A,FALSE,"CMP";"vista 2",#N/A,FALSE,"CMP"}</definedName>
    <definedName name="wrn.Esquema._.Unifilar._.de._.CMP." hidden="1">{"vista 1",#N/A,FALSE,"CMP";"vista 2",#N/A,FALSE,"CMP"}</definedName>
    <definedName name="wrn.INCASA." localSheetId="0" hidden="1">{#N/A,#N/A,FALSE,"Inca"}</definedName>
    <definedName name="wrn.INCASA." hidden="1">{#N/A,#N/A,FALSE,"Inca"}</definedName>
    <definedName name="wrn.Lineas_SST." localSheetId="0" hidden="1">{"vista1",#N/A,FALSE,"Lineas_SST";"vista2",#N/A,FALSE,"Lineas_SST"}</definedName>
    <definedName name="wrn.Lineas_SST." hidden="1">{"vista1",#N/A,FALSE,"Lineas_SST";"vista2",#N/A,FALSE,"Lineas_SST"}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0" hidden="1">{"vista1",#N/A,FALSE,"SE_Resumen";"vista2",#N/A,FALSE,"SE_Resumen";"vista3",#N/A,FALSE,"SE_Resumen";"vista4",#N/A,FALSE,"SE_Resumen";"vista5",#N/A,FALSE,"SE_Resumen";"vista6",#N/A,FALSE,"SE_Resumen"}</definedName>
    <definedName name="wrn.Resumen_Costos_SE.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0" hidden="1">{"vista1",#N/A,FALSE,"SE_Chavarria";"vista2",#N/A,FALSE,"SE_Chavarria";"vista3",#N/A,FALSE,"SE_Chavarria";"vista4",#N/A,FALSE,"SE_Chavarria"}</definedName>
    <definedName name="wrn.SE_Chavarria." hidden="1">{"vista1",#N/A,FALSE,"SE_Chavarria";"vista2",#N/A,FALSE,"SE_Chavarria";"vista3",#N/A,FALSE,"SE_Chavarria";"vista4",#N/A,FALSE,"SE_Chavarria"}</definedName>
    <definedName name="wrn.SE_Chiclayo_Oeste." localSheetId="0" hidden="1">{"vista1",#N/A,FALSE,"SE_Chiclayo_Oeste";"vista2",#N/A,FALSE,"SE_Chiclayo_Oeste";"vista3",#N/A,FALSE,"SE_Chiclayo_Oeste"}</definedName>
    <definedName name="wrn.SE_Chiclayo_Oeste." hidden="1">{"vista1",#N/A,FALSE,"SE_Chiclayo_Oeste";"vista2",#N/A,FALSE,"SE_Chiclayo_Oeste";"vista3",#N/A,FALSE,"SE_Chiclayo_Oeste"}</definedName>
    <definedName name="wrn.SE_Chimbote1." localSheetId="0" hidden="1">{"vista1",#N/A,FALSE,"SE_Chimbote1";"vista2",#N/A,FALSE,"SE_Chimbote1";"vista3",#N/A,FALSE,"SE_Chimbote1";"vista4",#N/A,FALSE,"SE_Chimbote1";"vista5",#N/A,FALSE,"SE_Chimbote1"}</definedName>
    <definedName name="wrn.SE_Chimbote1." hidden="1">{"vista1",#N/A,FALSE,"SE_Chimbote1";"vista2",#N/A,FALSE,"SE_Chimbote1";"vista3",#N/A,FALSE,"SE_Chimbote1";"vista4",#N/A,FALSE,"SE_Chimbote1";"vista5",#N/A,FALSE,"SE_Chimbote1"}</definedName>
    <definedName name="wrn.SE_Guadalupe." localSheetId="0" hidden="1">{"vista1",#N/A,FALSE,"SE_Guadalupe";"vista2",#N/A,FALSE,"SE_Guadalupe";"vista3",#N/A,FALSE,"SE_Guadalupe"}</definedName>
    <definedName name="wrn.SE_Guadalupe." hidden="1">{"vista1",#N/A,FALSE,"SE_Guadalupe";"vista2",#N/A,FALSE,"SE_Guadalupe";"vista3",#N/A,FALSE,"SE_Guadalupe"}</definedName>
    <definedName name="wrn.SE_Ica." localSheetId="0" hidden="1">{"vista1",#N/A,FALSE,"SE_Ica";"vista2",#N/A,FALSE,"SE_Ica";"vista3",#N/A,FALSE,"SE_Ica"}</definedName>
    <definedName name="wrn.SE_Ica." hidden="1">{"vista1",#N/A,FALSE,"SE_Ica";"vista2",#N/A,FALSE,"SE_Ica";"vista3",#N/A,FALSE,"SE_Ica"}</definedName>
    <definedName name="wrn.SE_Independencia." localSheetId="0" hidden="1">{"vista1",#N/A,FALSE,"SE_Independencia";"vista2",#N/A,FALSE,"SE_Independencia";"vista3",#N/A,FALSE,"SE_Independencia"}</definedName>
    <definedName name="wrn.SE_Independencia." hidden="1">{"vista1",#N/A,FALSE,"SE_Independencia";"vista2",#N/A,FALSE,"SE_Independencia";"vista3",#N/A,FALSE,"SE_Independencia"}</definedName>
    <definedName name="wrn.SE_Marcona." localSheetId="0" hidden="1">{"vista1",#N/A,FALSE,"SE_Marcona"}</definedName>
    <definedName name="wrn.SE_Marcona." hidden="1">{"vista1",#N/A,FALSE,"SE_Marcona"}</definedName>
    <definedName name="wrn.SE_Paramonga_Nueva." localSheetId="0" hidden="1">{"vista1",#N/A,FALSE,"SE_Paramonga_Nueva";"vista2",#N/A,FALSE,"SE_Paramonga_Nueva";"vista3",#N/A,FALSE,"SE_Paramonga_Nueva"}</definedName>
    <definedName name="wrn.SE_Paramonga_Nueva." hidden="1">{"vista1",#N/A,FALSE,"SE_Paramonga_Nueva";"vista2",#N/A,FALSE,"SE_Paramonga_Nueva";"vista3",#N/A,FALSE,"SE_Paramonga_Nueva"}</definedName>
    <definedName name="wrn.SE_Piura_Oeste." localSheetId="0" hidden="1">{"vista1",#N/A,FALSE,"SE_Piura_Oeste";"vista2",#N/A,FALSE,"SE_Piura_Oeste";"vista3",#N/A,FALSE,"SE_Piura_Oeste";"vista4",#N/A,FALSE,"SE_Piura_Oeste";"vista5",#N/A,FALSE,"SE_Piura_Oeste"}</definedName>
    <definedName name="wrn.SE_Piura_Oeste." hidden="1">{"vista1",#N/A,FALSE,"SE_Piura_Oeste";"vista2",#N/A,FALSE,"SE_Piura_Oeste";"vista3",#N/A,FALSE,"SE_Piura_Oeste";"vista4",#N/A,FALSE,"SE_Piura_Oeste";"vista5",#N/A,FALSE,"SE_Piura_Oeste"}</definedName>
    <definedName name="wrn.SE_San_Juan." localSheetId="0" hidden="1">{"vista1",#N/A,FALSE,"SE_San_Juan";"vista2",#N/A,FALSE,"SE_San_Juan"}</definedName>
    <definedName name="wrn.SE_San_Juan." hidden="1">{"vista1",#N/A,FALSE,"SE_San_Juan";"vista2",#N/A,FALSE,"SE_San_Juan"}</definedName>
    <definedName name="wrn.SE_Santa_Rosa." localSheetId="0" hidden="1">{"vista1",#N/A,FALSE,"SE_Santa_Rosa";"vista2",#N/A,FALSE,"SE_Santa_Rosa";"vista3",#N/A,FALSE,"SE_Santa_Rosa"}</definedName>
    <definedName name="wrn.SE_Santa_Rosa." hidden="1">{"vista1",#N/A,FALSE,"SE_Santa_Rosa";"vista2",#N/A,FALSE,"SE_Santa_Rosa";"vista3",#N/A,FALSE,"SE_Santa_Rosa"}</definedName>
    <definedName name="wrn.SE_Trujillo_Norte." localSheetId="0" hidden="1">{"vista1",#N/A,FALSE,"SE_Trujillo_Norte";"vista2",#N/A,FALSE,"SE_Trujillo_Norte";"vista3",#N/A,FALSE,"SE_Trujillo_Norte";"vista4",#N/A,FALSE,"SE_Trujillo_Norte";"vista5",#N/A,FALSE,"SE_Trujillo_Norte"}</definedName>
    <definedName name="wrn.SE_Trujillo_Norte.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0" hidden="1">{"vista1",#N/A,FALSE,"SE_Ventanilla"}</definedName>
    <definedName name="wrn.SE_Ventanilla." hidden="1">{"vista1",#N/A,FALSE,"SE_Ventanilla"}</definedName>
    <definedName name="wrn.SE_Zapallal." localSheetId="0" hidden="1">{"vista1",#N/A,FALSE,"SE_Zapallal"}</definedName>
    <definedName name="wrn.SE_Zapallal." hidden="1">{"vista1",#N/A,FALSE,"SE_Zapallal"}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0" hidden="1">{"vista1",#N/A,FALSE,"Trafos";"vista2",#N/A,FALSE,"Trafos";"vista3",#N/A,FALSE,"Trafos"}</definedName>
    <definedName name="wrn.Trafos_Base_de_Costos." hidden="1">{"vista1",#N/A,FALSE,"Trafos";"vista2",#N/A,FALSE,"Trafos";"vista3",#N/A,FALSE,"Trafos"}</definedName>
    <definedName name="wr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WW">'[64]1'!#REF!</definedName>
    <definedName name="wwww">#REF!</definedName>
    <definedName name="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>'[119]DATOS DE CAMPO'!$U$22</definedName>
    <definedName name="X_1">'[119]DATOS DE CAMPO'!$U$23</definedName>
    <definedName name="X_2">'[119]DATOS DE CAMPO'!$U$24</definedName>
    <definedName name="X_3">'[119]DATOS DE CAMPO'!$U$25</definedName>
    <definedName name="X1_EPGadd">#REF!</definedName>
    <definedName name="XS">'[43]#¡REF'!#REF!</definedName>
    <definedName name="XX">'[32]#¡REF'!#REF!</definedName>
    <definedName name="XX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hidden="1">'[100]CAP-120mm2'!$E$9</definedName>
    <definedName name="xxxxx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XXXXXXXX">[158]REV3!$A$32</definedName>
    <definedName name="y">[24]Hoja1!$A$1:$V$810</definedName>
    <definedName name="Y_C">'[119]DATOS DE CAMPO'!#REF!</definedName>
    <definedName name="Y_D">'[119]DATOS DE CAMPO'!#REF!</definedName>
    <definedName name="Y_MC">'[119]DATOS DE CAMPO'!#REF!</definedName>
    <definedName name="Y_MD">'[119]DATOS DE CAMPO'!#REF!</definedName>
    <definedName name="YAHAHHA">'[45]#¡REF'!#REF!</definedName>
    <definedName name="youso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" localSheetId="0" hidden="1">{"vista 1",#N/A,FALSE,"CMP";"vista 2",#N/A,FALSE,"CMP"}</definedName>
    <definedName name="yy" hidden="1">{"vista 1",#N/A,FALSE,"CMP";"vista 2",#N/A,FALSE,"CMP"}</definedName>
    <definedName name="YYY">'[97]Unit-op-cartel'!#REF!</definedName>
    <definedName name="yyyyyy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YYYY">'[45]#¡REF'!#REF!</definedName>
    <definedName name="Z_56770540_A97A_11D1_870B_00002143DF72_.wvu.Rows" localSheetId="0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Z_56770540_A97A_11D1_870B_00002143DF72_.wvu.Rows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Z_6104898C_BDC8_4F17_AC01_8428510C4C82_.wvu.Cols" hidden="1">#REF!,#REF!</definedName>
    <definedName name="Z_6104898C_BDC8_4F17_AC01_8428510C4C82_.wvu.PrintArea" hidden="1">#REF!</definedName>
    <definedName name="ZONA">'[118]Dos Mayo I'!#REF!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6" i="1" l="1"/>
  <c r="F445" i="1"/>
  <c r="C445" i="1"/>
  <c r="V444" i="1"/>
  <c r="T444" i="1"/>
  <c r="P444" i="1"/>
  <c r="K444" i="1"/>
  <c r="V443" i="1"/>
  <c r="T443" i="1"/>
  <c r="P443" i="1"/>
  <c r="K443" i="1"/>
  <c r="C443" i="1"/>
  <c r="V442" i="1"/>
  <c r="T442" i="1"/>
  <c r="P442" i="1"/>
  <c r="K442" i="1"/>
  <c r="C442" i="1"/>
  <c r="V441" i="1"/>
  <c r="T441" i="1"/>
  <c r="P441" i="1"/>
  <c r="K441" i="1"/>
  <c r="C441" i="1"/>
  <c r="V440" i="1"/>
  <c r="T440" i="1"/>
  <c r="P440" i="1"/>
  <c r="K440" i="1"/>
  <c r="I440" i="1"/>
  <c r="C440" i="1"/>
  <c r="C444" i="1" s="1"/>
  <c r="R439" i="1"/>
  <c r="K439" i="1"/>
  <c r="R438" i="1"/>
  <c r="K438" i="1"/>
  <c r="V437" i="1"/>
  <c r="R437" i="1"/>
  <c r="K437" i="1"/>
  <c r="V436" i="1"/>
  <c r="R436" i="1"/>
  <c r="K436" i="1"/>
  <c r="V435" i="1"/>
  <c r="R435" i="1"/>
  <c r="K435" i="1"/>
  <c r="V434" i="1"/>
  <c r="R434" i="1"/>
  <c r="K434" i="1"/>
  <c r="R433" i="1"/>
  <c r="K433" i="1"/>
  <c r="V432" i="1"/>
  <c r="R432" i="1"/>
  <c r="K432" i="1"/>
  <c r="V431" i="1"/>
  <c r="R431" i="1"/>
  <c r="K431" i="1"/>
  <c r="V430" i="1"/>
  <c r="R430" i="1"/>
  <c r="K430" i="1"/>
  <c r="F428" i="1"/>
  <c r="C428" i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V427" i="1"/>
  <c r="T427" i="1"/>
  <c r="P427" i="1"/>
  <c r="K427" i="1"/>
  <c r="C427" i="1"/>
  <c r="R426" i="1"/>
  <c r="K426" i="1"/>
  <c r="V425" i="1"/>
  <c r="R425" i="1"/>
  <c r="K425" i="1"/>
  <c r="R424" i="1"/>
  <c r="K424" i="1"/>
  <c r="V423" i="1"/>
  <c r="R423" i="1"/>
  <c r="K423" i="1"/>
  <c r="F421" i="1"/>
  <c r="C421" i="1"/>
  <c r="C422" i="1" s="1"/>
  <c r="C423" i="1" s="1"/>
  <c r="C424" i="1" s="1"/>
  <c r="C425" i="1" s="1"/>
  <c r="C426" i="1" s="1"/>
  <c r="V420" i="1"/>
  <c r="T420" i="1"/>
  <c r="P420" i="1"/>
  <c r="K420" i="1"/>
  <c r="C420" i="1"/>
  <c r="V419" i="1"/>
  <c r="R419" i="1"/>
  <c r="K419" i="1"/>
  <c r="V418" i="1"/>
  <c r="R418" i="1"/>
  <c r="K418" i="1"/>
  <c r="R417" i="1"/>
  <c r="K417" i="1"/>
  <c r="V416" i="1"/>
  <c r="R416" i="1"/>
  <c r="K416" i="1"/>
  <c r="V415" i="1"/>
  <c r="R415" i="1"/>
  <c r="K415" i="1"/>
  <c r="V414" i="1"/>
  <c r="R414" i="1"/>
  <c r="K414" i="1"/>
  <c r="V413" i="1"/>
  <c r="R413" i="1"/>
  <c r="K413" i="1"/>
  <c r="V412" i="1"/>
  <c r="R412" i="1"/>
  <c r="K412" i="1"/>
  <c r="V411" i="1"/>
  <c r="R411" i="1"/>
  <c r="K411" i="1"/>
  <c r="F409" i="1"/>
  <c r="C409" i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V408" i="1"/>
  <c r="P408" i="1"/>
  <c r="K408" i="1"/>
  <c r="I408" i="1"/>
  <c r="V407" i="1"/>
  <c r="R407" i="1"/>
  <c r="K407" i="1"/>
  <c r="V406" i="1"/>
  <c r="R406" i="1"/>
  <c r="K406" i="1"/>
  <c r="V405" i="1"/>
  <c r="R405" i="1"/>
  <c r="K405" i="1"/>
  <c r="V404" i="1"/>
  <c r="R404" i="1"/>
  <c r="K404" i="1"/>
  <c r="V403" i="1"/>
  <c r="R403" i="1"/>
  <c r="K403" i="1"/>
  <c r="V402" i="1"/>
  <c r="R402" i="1"/>
  <c r="K402" i="1"/>
  <c r="V401" i="1"/>
  <c r="R401" i="1"/>
  <c r="K401" i="1"/>
  <c r="V400" i="1"/>
  <c r="R400" i="1"/>
  <c r="K400" i="1"/>
  <c r="V399" i="1"/>
  <c r="R399" i="1"/>
  <c r="K399" i="1"/>
  <c r="V398" i="1"/>
  <c r="R398" i="1"/>
  <c r="K398" i="1"/>
  <c r="V397" i="1"/>
  <c r="R397" i="1"/>
  <c r="K397" i="1"/>
  <c r="V396" i="1"/>
  <c r="R396" i="1"/>
  <c r="K396" i="1"/>
  <c r="V395" i="1"/>
  <c r="R395" i="1"/>
  <c r="K395" i="1"/>
  <c r="F393" i="1"/>
  <c r="C393" i="1"/>
  <c r="C394" i="1" s="1"/>
  <c r="C395" i="1" s="1"/>
  <c r="C396" i="1" s="1"/>
  <c r="V392" i="1"/>
  <c r="T392" i="1"/>
  <c r="P392" i="1"/>
  <c r="K392" i="1"/>
  <c r="C392" i="1"/>
  <c r="V391" i="1"/>
  <c r="T391" i="1"/>
  <c r="P391" i="1"/>
  <c r="K391" i="1"/>
  <c r="I391" i="1"/>
  <c r="C391" i="1"/>
  <c r="V390" i="1"/>
  <c r="T390" i="1"/>
  <c r="P390" i="1"/>
  <c r="K390" i="1"/>
  <c r="I390" i="1"/>
  <c r="C390" i="1"/>
  <c r="R389" i="1"/>
  <c r="K389" i="1"/>
  <c r="R388" i="1"/>
  <c r="K388" i="1"/>
  <c r="R387" i="1"/>
  <c r="K387" i="1"/>
  <c r="V386" i="1"/>
  <c r="R386" i="1"/>
  <c r="K386" i="1"/>
  <c r="V385" i="1"/>
  <c r="R385" i="1"/>
  <c r="K385" i="1"/>
  <c r="V384" i="1"/>
  <c r="R384" i="1"/>
  <c r="K384" i="1"/>
  <c r="V383" i="1"/>
  <c r="R383" i="1"/>
  <c r="K383" i="1"/>
  <c r="R382" i="1"/>
  <c r="K382" i="1"/>
  <c r="V381" i="1"/>
  <c r="R381" i="1"/>
  <c r="K381" i="1"/>
  <c r="R380" i="1"/>
  <c r="K380" i="1"/>
  <c r="V379" i="1"/>
  <c r="R379" i="1"/>
  <c r="K379" i="1"/>
  <c r="V378" i="1"/>
  <c r="R378" i="1"/>
  <c r="K378" i="1"/>
  <c r="R377" i="1"/>
  <c r="K377" i="1"/>
  <c r="V376" i="1"/>
  <c r="R376" i="1"/>
  <c r="K376" i="1"/>
  <c r="R375" i="1"/>
  <c r="K375" i="1"/>
  <c r="R374" i="1"/>
  <c r="K374" i="1"/>
  <c r="V373" i="1"/>
  <c r="R373" i="1"/>
  <c r="K373" i="1"/>
  <c r="V372" i="1"/>
  <c r="R372" i="1"/>
  <c r="K372" i="1"/>
  <c r="R371" i="1"/>
  <c r="K371" i="1"/>
  <c r="V370" i="1"/>
  <c r="R370" i="1"/>
  <c r="K370" i="1"/>
  <c r="F368" i="1"/>
  <c r="C368" i="1"/>
  <c r="C369" i="1" s="1"/>
  <c r="C370" i="1" s="1"/>
  <c r="C371" i="1" s="1"/>
  <c r="V367" i="1"/>
  <c r="V368" i="1" s="1"/>
  <c r="R367" i="1"/>
  <c r="R368" i="1" s="1"/>
  <c r="K367" i="1"/>
  <c r="K368" i="1" s="1"/>
  <c r="F365" i="1"/>
  <c r="C365" i="1"/>
  <c r="C366" i="1" s="1"/>
  <c r="C367" i="1" s="1"/>
  <c r="V364" i="1"/>
  <c r="T364" i="1"/>
  <c r="P364" i="1"/>
  <c r="K364" i="1"/>
  <c r="C364" i="1"/>
  <c r="V363" i="1"/>
  <c r="T363" i="1"/>
  <c r="P363" i="1"/>
  <c r="K363" i="1"/>
  <c r="C363" i="1"/>
  <c r="V362" i="1"/>
  <c r="R362" i="1"/>
  <c r="K362" i="1"/>
  <c r="V361" i="1"/>
  <c r="R361" i="1"/>
  <c r="K361" i="1"/>
  <c r="V360" i="1"/>
  <c r="R360" i="1"/>
  <c r="K360" i="1"/>
  <c r="V359" i="1"/>
  <c r="R359" i="1"/>
  <c r="K359" i="1"/>
  <c r="V358" i="1"/>
  <c r="R358" i="1"/>
  <c r="K358" i="1"/>
  <c r="V357" i="1"/>
  <c r="R357" i="1"/>
  <c r="K357" i="1"/>
  <c r="V356" i="1"/>
  <c r="R356" i="1"/>
  <c r="K356" i="1"/>
  <c r="V355" i="1"/>
  <c r="R355" i="1"/>
  <c r="K355" i="1"/>
  <c r="V354" i="1"/>
  <c r="R354" i="1"/>
  <c r="K354" i="1"/>
  <c r="V353" i="1"/>
  <c r="R353" i="1"/>
  <c r="K353" i="1"/>
  <c r="V352" i="1"/>
  <c r="R352" i="1"/>
  <c r="K352" i="1"/>
  <c r="V351" i="1"/>
  <c r="R351" i="1"/>
  <c r="K351" i="1"/>
  <c r="V350" i="1"/>
  <c r="R350" i="1"/>
  <c r="K350" i="1"/>
  <c r="F348" i="1"/>
  <c r="C348" i="1"/>
  <c r="C349" i="1" s="1"/>
  <c r="C350" i="1" s="1"/>
  <c r="C351" i="1" s="1"/>
  <c r="R347" i="1"/>
  <c r="K347" i="1"/>
  <c r="R346" i="1"/>
  <c r="R348" i="1" s="1"/>
  <c r="K346" i="1"/>
  <c r="F344" i="1"/>
  <c r="C344" i="1"/>
  <c r="C345" i="1" s="1"/>
  <c r="C346" i="1" s="1"/>
  <c r="C347" i="1" s="1"/>
  <c r="V343" i="1"/>
  <c r="R343" i="1"/>
  <c r="K343" i="1"/>
  <c r="V342" i="1"/>
  <c r="R342" i="1"/>
  <c r="K342" i="1"/>
  <c r="F340" i="1"/>
  <c r="C340" i="1"/>
  <c r="C341" i="1" s="1"/>
  <c r="C342" i="1" s="1"/>
  <c r="C343" i="1" s="1"/>
  <c r="R339" i="1"/>
  <c r="K338" i="1"/>
  <c r="R337" i="1"/>
  <c r="K337" i="1"/>
  <c r="R336" i="1"/>
  <c r="K336" i="1"/>
  <c r="F334" i="1"/>
  <c r="C334" i="1"/>
  <c r="C335" i="1" s="1"/>
  <c r="C336" i="1" s="1"/>
  <c r="V333" i="1"/>
  <c r="T333" i="1"/>
  <c r="P333" i="1"/>
  <c r="K333" i="1"/>
  <c r="V332" i="1"/>
  <c r="R332" i="1"/>
  <c r="K332" i="1"/>
  <c r="R331" i="1"/>
  <c r="K331" i="1"/>
  <c r="V330" i="1"/>
  <c r="R330" i="1"/>
  <c r="K330" i="1"/>
  <c r="F328" i="1"/>
  <c r="C328" i="1"/>
  <c r="V327" i="1"/>
  <c r="T327" i="1"/>
  <c r="P327" i="1"/>
  <c r="K327" i="1"/>
  <c r="I327" i="1"/>
  <c r="V326" i="1"/>
  <c r="T326" i="1"/>
  <c r="P326" i="1"/>
  <c r="K326" i="1"/>
  <c r="K328" i="1" s="1"/>
  <c r="I326" i="1"/>
  <c r="F324" i="1"/>
  <c r="C324" i="1"/>
  <c r="C329" i="1" s="1"/>
  <c r="C330" i="1" s="1"/>
  <c r="C331" i="1" s="1"/>
  <c r="C332" i="1" s="1"/>
  <c r="C333" i="1" s="1"/>
  <c r="R323" i="1"/>
  <c r="R324" i="1" s="1"/>
  <c r="K323" i="1"/>
  <c r="K324" i="1" s="1"/>
  <c r="C322" i="1"/>
  <c r="C323" i="1" s="1"/>
  <c r="F321" i="1"/>
  <c r="C321" i="1"/>
  <c r="V320" i="1"/>
  <c r="T320" i="1"/>
  <c r="Q320" i="1"/>
  <c r="R320" i="1" s="1"/>
  <c r="P320" i="1"/>
  <c r="K320" i="1"/>
  <c r="C320" i="1"/>
  <c r="V319" i="1"/>
  <c r="R319" i="1"/>
  <c r="K319" i="1"/>
  <c r="R318" i="1"/>
  <c r="K318" i="1"/>
  <c r="C318" i="1"/>
  <c r="V317" i="1"/>
  <c r="R317" i="1"/>
  <c r="K317" i="1"/>
  <c r="C317" i="1"/>
  <c r="R316" i="1"/>
  <c r="K316" i="1"/>
  <c r="F314" i="1"/>
  <c r="C314" i="1"/>
  <c r="C315" i="1" s="1"/>
  <c r="V313" i="1"/>
  <c r="R313" i="1"/>
  <c r="K313" i="1"/>
  <c r="R312" i="1"/>
  <c r="K312" i="1"/>
  <c r="R311" i="1"/>
  <c r="K311" i="1"/>
  <c r="R310" i="1"/>
  <c r="K310" i="1"/>
  <c r="C310" i="1"/>
  <c r="C311" i="1" s="1"/>
  <c r="C312" i="1" s="1"/>
  <c r="C313" i="1" s="1"/>
  <c r="C316" i="1" s="1"/>
  <c r="C307" i="1"/>
  <c r="F306" i="1"/>
  <c r="C306" i="1"/>
  <c r="V305" i="1"/>
  <c r="R305" i="1"/>
  <c r="L305" i="1"/>
  <c r="O305" i="1" s="1"/>
  <c r="P305" i="1" s="1"/>
  <c r="K305" i="1"/>
  <c r="V304" i="1"/>
  <c r="R304" i="1"/>
  <c r="L304" i="1"/>
  <c r="S304" i="1" s="1"/>
  <c r="T304" i="1" s="1"/>
  <c r="K304" i="1"/>
  <c r="F302" i="1"/>
  <c r="V301" i="1"/>
  <c r="T301" i="1"/>
  <c r="P301" i="1"/>
  <c r="L301" i="1"/>
  <c r="K301" i="1"/>
  <c r="C301" i="1"/>
  <c r="V300" i="1"/>
  <c r="T300" i="1"/>
  <c r="P300" i="1"/>
  <c r="L300" i="1"/>
  <c r="Q300" i="1" s="1"/>
  <c r="K300" i="1"/>
  <c r="I300" i="1"/>
  <c r="C300" i="1"/>
  <c r="C302" i="1" s="1"/>
  <c r="C303" i="1" s="1"/>
  <c r="C304" i="1" s="1"/>
  <c r="C305" i="1" s="1"/>
  <c r="V299" i="1"/>
  <c r="T299" i="1"/>
  <c r="P299" i="1"/>
  <c r="L299" i="1"/>
  <c r="K299" i="1"/>
  <c r="C299" i="1"/>
  <c r="V298" i="1"/>
  <c r="R298" i="1"/>
  <c r="L298" i="1"/>
  <c r="K298" i="1"/>
  <c r="V297" i="1"/>
  <c r="R297" i="1"/>
  <c r="L297" i="1"/>
  <c r="S297" i="1" s="1"/>
  <c r="T297" i="1" s="1"/>
  <c r="K297" i="1"/>
  <c r="R296" i="1"/>
  <c r="L296" i="1"/>
  <c r="S296" i="1" s="1"/>
  <c r="K296" i="1"/>
  <c r="V295" i="1"/>
  <c r="R295" i="1"/>
  <c r="L295" i="1"/>
  <c r="K295" i="1"/>
  <c r="R294" i="1"/>
  <c r="L294" i="1"/>
  <c r="S294" i="1" s="1"/>
  <c r="T294" i="1" s="1"/>
  <c r="K294" i="1"/>
  <c r="V293" i="1"/>
  <c r="R293" i="1"/>
  <c r="L293" i="1"/>
  <c r="O293" i="1" s="1"/>
  <c r="P293" i="1" s="1"/>
  <c r="K293" i="1"/>
  <c r="F291" i="1"/>
  <c r="V290" i="1"/>
  <c r="T290" i="1"/>
  <c r="P290" i="1"/>
  <c r="L290" i="1"/>
  <c r="Q290" i="1" s="1"/>
  <c r="R290" i="1" s="1"/>
  <c r="K290" i="1"/>
  <c r="V289" i="1"/>
  <c r="T289" i="1"/>
  <c r="P289" i="1"/>
  <c r="L289" i="1"/>
  <c r="Q289" i="1" s="1"/>
  <c r="K289" i="1"/>
  <c r="I289" i="1"/>
  <c r="C289" i="1"/>
  <c r="C290" i="1" s="1"/>
  <c r="C291" i="1" s="1"/>
  <c r="C292" i="1" s="1"/>
  <c r="C293" i="1" s="1"/>
  <c r="C294" i="1" s="1"/>
  <c r="C295" i="1" s="1"/>
  <c r="C296" i="1" s="1"/>
  <c r="C297" i="1" s="1"/>
  <c r="C298" i="1" s="1"/>
  <c r="V288" i="1"/>
  <c r="R288" i="1"/>
  <c r="L288" i="1"/>
  <c r="S288" i="1" s="1"/>
  <c r="T288" i="1" s="1"/>
  <c r="K288" i="1"/>
  <c r="V287" i="1"/>
  <c r="R287" i="1"/>
  <c r="L287" i="1"/>
  <c r="K287" i="1"/>
  <c r="V286" i="1"/>
  <c r="R286" i="1"/>
  <c r="L286" i="1"/>
  <c r="O286" i="1" s="1"/>
  <c r="P286" i="1" s="1"/>
  <c r="K286" i="1"/>
  <c r="V285" i="1"/>
  <c r="R285" i="1"/>
  <c r="L285" i="1"/>
  <c r="S285" i="1" s="1"/>
  <c r="T285" i="1" s="1"/>
  <c r="K285" i="1"/>
  <c r="V284" i="1"/>
  <c r="R284" i="1"/>
  <c r="L284" i="1"/>
  <c r="O284" i="1" s="1"/>
  <c r="P284" i="1" s="1"/>
  <c r="K284" i="1"/>
  <c r="V283" i="1"/>
  <c r="R283" i="1"/>
  <c r="L283" i="1"/>
  <c r="O283" i="1" s="1"/>
  <c r="P283" i="1" s="1"/>
  <c r="K283" i="1"/>
  <c r="V282" i="1"/>
  <c r="R282" i="1"/>
  <c r="L282" i="1"/>
  <c r="O282" i="1" s="1"/>
  <c r="P282" i="1" s="1"/>
  <c r="K282" i="1"/>
  <c r="C281" i="1"/>
  <c r="C282" i="1" s="1"/>
  <c r="C283" i="1" s="1"/>
  <c r="C284" i="1" s="1"/>
  <c r="C285" i="1" s="1"/>
  <c r="C286" i="1" s="1"/>
  <c r="C287" i="1" s="1"/>
  <c r="S280" i="1"/>
  <c r="O280" i="1"/>
  <c r="F280" i="1"/>
  <c r="C280" i="1"/>
  <c r="R279" i="1"/>
  <c r="L279" i="1"/>
  <c r="O279" i="1" s="1"/>
  <c r="P279" i="1" s="1"/>
  <c r="K279" i="1"/>
  <c r="R278" i="1"/>
  <c r="L278" i="1"/>
  <c r="S278" i="1" s="1"/>
  <c r="K278" i="1"/>
  <c r="F276" i="1"/>
  <c r="V275" i="1"/>
  <c r="T275" i="1"/>
  <c r="P275" i="1"/>
  <c r="L275" i="1"/>
  <c r="Q275" i="1" s="1"/>
  <c r="R275" i="1" s="1"/>
  <c r="K275" i="1"/>
  <c r="V274" i="1"/>
  <c r="T274" i="1"/>
  <c r="P274" i="1"/>
  <c r="L274" i="1"/>
  <c r="Q274" i="1" s="1"/>
  <c r="R274" i="1" s="1"/>
  <c r="K274" i="1"/>
  <c r="C274" i="1"/>
  <c r="C275" i="1" s="1"/>
  <c r="C276" i="1" s="1"/>
  <c r="C277" i="1" s="1"/>
  <c r="C278" i="1" s="1"/>
  <c r="C279" i="1" s="1"/>
  <c r="V273" i="1"/>
  <c r="T273" i="1"/>
  <c r="P273" i="1"/>
  <c r="L273" i="1"/>
  <c r="Q273" i="1" s="1"/>
  <c r="R273" i="1" s="1"/>
  <c r="K273" i="1"/>
  <c r="C273" i="1"/>
  <c r="V272" i="1"/>
  <c r="T272" i="1"/>
  <c r="P272" i="1"/>
  <c r="L272" i="1"/>
  <c r="K272" i="1"/>
  <c r="C272" i="1"/>
  <c r="V271" i="1"/>
  <c r="T271" i="1"/>
  <c r="P271" i="1"/>
  <c r="L271" i="1"/>
  <c r="Q271" i="1" s="1"/>
  <c r="R271" i="1" s="1"/>
  <c r="K271" i="1"/>
  <c r="C271" i="1"/>
  <c r="V270" i="1"/>
  <c r="T270" i="1"/>
  <c r="P270" i="1"/>
  <c r="L270" i="1"/>
  <c r="Q270" i="1" s="1"/>
  <c r="K270" i="1"/>
  <c r="I270" i="1"/>
  <c r="C270" i="1"/>
  <c r="V269" i="1"/>
  <c r="T269" i="1"/>
  <c r="P269" i="1"/>
  <c r="L269" i="1"/>
  <c r="Q269" i="1" s="1"/>
  <c r="K269" i="1"/>
  <c r="I269" i="1"/>
  <c r="C269" i="1"/>
  <c r="V268" i="1"/>
  <c r="T268" i="1"/>
  <c r="P268" i="1"/>
  <c r="L268" i="1"/>
  <c r="Q268" i="1" s="1"/>
  <c r="K268" i="1"/>
  <c r="I268" i="1"/>
  <c r="C268" i="1"/>
  <c r="V267" i="1"/>
  <c r="T267" i="1"/>
  <c r="P267" i="1"/>
  <c r="L267" i="1"/>
  <c r="Q267" i="1" s="1"/>
  <c r="K267" i="1"/>
  <c r="I267" i="1"/>
  <c r="C267" i="1"/>
  <c r="V266" i="1"/>
  <c r="T266" i="1"/>
  <c r="P266" i="1"/>
  <c r="L266" i="1"/>
  <c r="Q266" i="1" s="1"/>
  <c r="K266" i="1"/>
  <c r="I266" i="1"/>
  <c r="C266" i="1"/>
  <c r="V265" i="1"/>
  <c r="T265" i="1"/>
  <c r="P265" i="1"/>
  <c r="L265" i="1"/>
  <c r="Q265" i="1" s="1"/>
  <c r="K265" i="1"/>
  <c r="I265" i="1"/>
  <c r="C265" i="1"/>
  <c r="V264" i="1"/>
  <c r="T264" i="1"/>
  <c r="P264" i="1"/>
  <c r="L264" i="1"/>
  <c r="Q264" i="1" s="1"/>
  <c r="K264" i="1"/>
  <c r="I264" i="1"/>
  <c r="C264" i="1"/>
  <c r="V263" i="1"/>
  <c r="T263" i="1"/>
  <c r="P263" i="1"/>
  <c r="L263" i="1"/>
  <c r="Q263" i="1" s="1"/>
  <c r="K263" i="1"/>
  <c r="I263" i="1"/>
  <c r="C263" i="1"/>
  <c r="V262" i="1"/>
  <c r="T262" i="1"/>
  <c r="P262" i="1"/>
  <c r="L262" i="1"/>
  <c r="Q262" i="1" s="1"/>
  <c r="K262" i="1"/>
  <c r="I262" i="1"/>
  <c r="C262" i="1"/>
  <c r="R261" i="1"/>
  <c r="L261" i="1"/>
  <c r="S261" i="1" s="1"/>
  <c r="U261" i="1" s="1"/>
  <c r="V261" i="1" s="1"/>
  <c r="K261" i="1"/>
  <c r="R260" i="1"/>
  <c r="L260" i="1"/>
  <c r="O260" i="1" s="1"/>
  <c r="P260" i="1" s="1"/>
  <c r="K260" i="1"/>
  <c r="R259" i="1"/>
  <c r="L259" i="1"/>
  <c r="S259" i="1" s="1"/>
  <c r="K259" i="1"/>
  <c r="R258" i="1"/>
  <c r="L258" i="1"/>
  <c r="S258" i="1" s="1"/>
  <c r="U258" i="1" s="1"/>
  <c r="V258" i="1" s="1"/>
  <c r="K258" i="1"/>
  <c r="R257" i="1"/>
  <c r="L257" i="1"/>
  <c r="O257" i="1" s="1"/>
  <c r="P257" i="1" s="1"/>
  <c r="K257" i="1"/>
  <c r="R256" i="1"/>
  <c r="L256" i="1"/>
  <c r="S256" i="1" s="1"/>
  <c r="K256" i="1"/>
  <c r="V255" i="1"/>
  <c r="R255" i="1"/>
  <c r="L255" i="1"/>
  <c r="O255" i="1" s="1"/>
  <c r="P255" i="1" s="1"/>
  <c r="K255" i="1"/>
  <c r="R254" i="1"/>
  <c r="L254" i="1"/>
  <c r="O254" i="1" s="1"/>
  <c r="P254" i="1" s="1"/>
  <c r="K254" i="1"/>
  <c r="V253" i="1"/>
  <c r="R253" i="1"/>
  <c r="L253" i="1"/>
  <c r="S253" i="1" s="1"/>
  <c r="T253" i="1" s="1"/>
  <c r="K253" i="1"/>
  <c r="R252" i="1"/>
  <c r="L252" i="1"/>
  <c r="K252" i="1"/>
  <c r="R251" i="1"/>
  <c r="L251" i="1"/>
  <c r="O251" i="1" s="1"/>
  <c r="P251" i="1" s="1"/>
  <c r="K251" i="1"/>
  <c r="V250" i="1"/>
  <c r="R250" i="1"/>
  <c r="L250" i="1"/>
  <c r="S250" i="1" s="1"/>
  <c r="T250" i="1" s="1"/>
  <c r="K250" i="1"/>
  <c r="R249" i="1"/>
  <c r="L249" i="1"/>
  <c r="K249" i="1"/>
  <c r="R248" i="1"/>
  <c r="L248" i="1"/>
  <c r="O248" i="1" s="1"/>
  <c r="P248" i="1" s="1"/>
  <c r="K248" i="1"/>
  <c r="V247" i="1"/>
  <c r="R247" i="1"/>
  <c r="L247" i="1"/>
  <c r="S247" i="1" s="1"/>
  <c r="T247" i="1" s="1"/>
  <c r="K247" i="1"/>
  <c r="V246" i="1"/>
  <c r="R246" i="1"/>
  <c r="L246" i="1"/>
  <c r="S246" i="1" s="1"/>
  <c r="T246" i="1" s="1"/>
  <c r="K246" i="1"/>
  <c r="R245" i="1"/>
  <c r="L245" i="1"/>
  <c r="O245" i="1" s="1"/>
  <c r="P245" i="1" s="1"/>
  <c r="K245" i="1"/>
  <c r="R244" i="1"/>
  <c r="L244" i="1"/>
  <c r="S244" i="1" s="1"/>
  <c r="T244" i="1" s="1"/>
  <c r="K244" i="1"/>
  <c r="R243" i="1"/>
  <c r="L243" i="1"/>
  <c r="K243" i="1"/>
  <c r="R242" i="1"/>
  <c r="L242" i="1"/>
  <c r="O242" i="1" s="1"/>
  <c r="P242" i="1" s="1"/>
  <c r="K242" i="1"/>
  <c r="R241" i="1"/>
  <c r="L241" i="1"/>
  <c r="S241" i="1" s="1"/>
  <c r="K241" i="1"/>
  <c r="V240" i="1"/>
  <c r="R240" i="1"/>
  <c r="L240" i="1"/>
  <c r="K240" i="1"/>
  <c r="S238" i="1"/>
  <c r="O238" i="1"/>
  <c r="F238" i="1"/>
  <c r="C238" i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V237" i="1"/>
  <c r="R237" i="1"/>
  <c r="L237" i="1"/>
  <c r="O237" i="1" s="1"/>
  <c r="P237" i="1" s="1"/>
  <c r="K237" i="1"/>
  <c r="V236" i="1"/>
  <c r="R236" i="1"/>
  <c r="L236" i="1"/>
  <c r="S236" i="1" s="1"/>
  <c r="T236" i="1" s="1"/>
  <c r="K236" i="1"/>
  <c r="R235" i="1"/>
  <c r="L235" i="1"/>
  <c r="O235" i="1" s="1"/>
  <c r="P235" i="1" s="1"/>
  <c r="K235" i="1"/>
  <c r="R234" i="1"/>
  <c r="L234" i="1"/>
  <c r="S234" i="1" s="1"/>
  <c r="K234" i="1"/>
  <c r="R233" i="1"/>
  <c r="L233" i="1"/>
  <c r="S233" i="1" s="1"/>
  <c r="U233" i="1" s="1"/>
  <c r="V233" i="1" s="1"/>
  <c r="K233" i="1"/>
  <c r="V232" i="1"/>
  <c r="R232" i="1"/>
  <c r="L232" i="1"/>
  <c r="O232" i="1" s="1"/>
  <c r="P232" i="1" s="1"/>
  <c r="K232" i="1"/>
  <c r="V231" i="1"/>
  <c r="R231" i="1"/>
  <c r="L231" i="1"/>
  <c r="S231" i="1" s="1"/>
  <c r="T231" i="1" s="1"/>
  <c r="K231" i="1"/>
  <c r="V230" i="1"/>
  <c r="R230" i="1"/>
  <c r="L230" i="1"/>
  <c r="S230" i="1" s="1"/>
  <c r="T230" i="1" s="1"/>
  <c r="K230" i="1"/>
  <c r="S228" i="1"/>
  <c r="O228" i="1"/>
  <c r="F228" i="1"/>
  <c r="V227" i="1"/>
  <c r="T227" i="1"/>
  <c r="P227" i="1"/>
  <c r="L227" i="1"/>
  <c r="Q227" i="1" s="1"/>
  <c r="R227" i="1" s="1"/>
  <c r="K227" i="1"/>
  <c r="V226" i="1"/>
  <c r="T226" i="1"/>
  <c r="P226" i="1"/>
  <c r="L226" i="1"/>
  <c r="Q226" i="1" s="1"/>
  <c r="R226" i="1" s="1"/>
  <c r="K226" i="1"/>
  <c r="C226" i="1"/>
  <c r="V225" i="1"/>
  <c r="T225" i="1"/>
  <c r="P225" i="1"/>
  <c r="L225" i="1"/>
  <c r="Q225" i="1" s="1"/>
  <c r="K225" i="1"/>
  <c r="I225" i="1"/>
  <c r="C225" i="1"/>
  <c r="V224" i="1"/>
  <c r="T224" i="1"/>
  <c r="P224" i="1"/>
  <c r="L224" i="1"/>
  <c r="Q224" i="1" s="1"/>
  <c r="K224" i="1"/>
  <c r="I224" i="1"/>
  <c r="C224" i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V223" i="1"/>
  <c r="R223" i="1"/>
  <c r="L223" i="1"/>
  <c r="O223" i="1" s="1"/>
  <c r="P223" i="1" s="1"/>
  <c r="K223" i="1"/>
  <c r="R222" i="1"/>
  <c r="L222" i="1"/>
  <c r="S222" i="1" s="1"/>
  <c r="U222" i="1" s="1"/>
  <c r="V222" i="1" s="1"/>
  <c r="K222" i="1"/>
  <c r="V221" i="1"/>
  <c r="R221" i="1"/>
  <c r="L221" i="1"/>
  <c r="K221" i="1"/>
  <c r="V220" i="1"/>
  <c r="R220" i="1"/>
  <c r="L220" i="1"/>
  <c r="S220" i="1" s="1"/>
  <c r="T220" i="1" s="1"/>
  <c r="K220" i="1"/>
  <c r="V219" i="1"/>
  <c r="R219" i="1"/>
  <c r="L219" i="1"/>
  <c r="O219" i="1" s="1"/>
  <c r="P219" i="1" s="1"/>
  <c r="K219" i="1"/>
  <c r="R218" i="1"/>
  <c r="L218" i="1"/>
  <c r="S218" i="1" s="1"/>
  <c r="K218" i="1"/>
  <c r="V217" i="1"/>
  <c r="R217" i="1"/>
  <c r="L217" i="1"/>
  <c r="S217" i="1" s="1"/>
  <c r="T217" i="1" s="1"/>
  <c r="K217" i="1"/>
  <c r="V216" i="1"/>
  <c r="R216" i="1"/>
  <c r="L216" i="1"/>
  <c r="O216" i="1" s="1"/>
  <c r="P216" i="1" s="1"/>
  <c r="K216" i="1"/>
  <c r="R215" i="1"/>
  <c r="L215" i="1"/>
  <c r="S215" i="1" s="1"/>
  <c r="U215" i="1" s="1"/>
  <c r="V215" i="1" s="1"/>
  <c r="K215" i="1"/>
  <c r="R214" i="1"/>
  <c r="L214" i="1"/>
  <c r="S214" i="1" s="1"/>
  <c r="U214" i="1" s="1"/>
  <c r="V214" i="1" s="1"/>
  <c r="K214" i="1"/>
  <c r="V213" i="1"/>
  <c r="R213" i="1"/>
  <c r="L213" i="1"/>
  <c r="O213" i="1" s="1"/>
  <c r="U212" i="1" s="1"/>
  <c r="V212" i="1" s="1"/>
  <c r="K213" i="1"/>
  <c r="R212" i="1"/>
  <c r="L212" i="1"/>
  <c r="K212" i="1"/>
  <c r="F210" i="1"/>
  <c r="V209" i="1"/>
  <c r="T209" i="1"/>
  <c r="P209" i="1"/>
  <c r="L209" i="1"/>
  <c r="K209" i="1"/>
  <c r="V208" i="1"/>
  <c r="T208" i="1"/>
  <c r="P208" i="1"/>
  <c r="L208" i="1"/>
  <c r="Q208" i="1" s="1"/>
  <c r="K208" i="1"/>
  <c r="I208" i="1"/>
  <c r="V207" i="1"/>
  <c r="T207" i="1"/>
  <c r="P207" i="1"/>
  <c r="L207" i="1"/>
  <c r="Q207" i="1" s="1"/>
  <c r="K207" i="1"/>
  <c r="I207" i="1"/>
  <c r="V206" i="1"/>
  <c r="T206" i="1"/>
  <c r="P206" i="1"/>
  <c r="L206" i="1"/>
  <c r="K206" i="1"/>
  <c r="I206" i="1"/>
  <c r="V205" i="1"/>
  <c r="T205" i="1"/>
  <c r="P205" i="1"/>
  <c r="L205" i="1"/>
  <c r="Q205" i="1" s="1"/>
  <c r="R205" i="1" s="1"/>
  <c r="K205" i="1"/>
  <c r="V204" i="1"/>
  <c r="T204" i="1"/>
  <c r="P204" i="1"/>
  <c r="L204" i="1"/>
  <c r="Q204" i="1" s="1"/>
  <c r="K204" i="1"/>
  <c r="I204" i="1"/>
  <c r="V203" i="1"/>
  <c r="T203" i="1"/>
  <c r="P203" i="1"/>
  <c r="L203" i="1"/>
  <c r="Q203" i="1" s="1"/>
  <c r="K203" i="1"/>
  <c r="I203" i="1"/>
  <c r="V202" i="1"/>
  <c r="R202" i="1"/>
  <c r="L202" i="1"/>
  <c r="S202" i="1" s="1"/>
  <c r="T202" i="1" s="1"/>
  <c r="K202" i="1"/>
  <c r="V201" i="1"/>
  <c r="R201" i="1"/>
  <c r="L201" i="1"/>
  <c r="O201" i="1" s="1"/>
  <c r="P201" i="1" s="1"/>
  <c r="K201" i="1"/>
  <c r="V200" i="1"/>
  <c r="R200" i="1"/>
  <c r="L200" i="1"/>
  <c r="S200" i="1" s="1"/>
  <c r="T200" i="1" s="1"/>
  <c r="K200" i="1"/>
  <c r="R199" i="1"/>
  <c r="L199" i="1"/>
  <c r="O199" i="1" s="1"/>
  <c r="P199" i="1" s="1"/>
  <c r="K199" i="1"/>
  <c r="V198" i="1"/>
  <c r="R198" i="1"/>
  <c r="L198" i="1"/>
  <c r="K198" i="1"/>
  <c r="V197" i="1"/>
  <c r="R197" i="1"/>
  <c r="L197" i="1"/>
  <c r="O197" i="1" s="1"/>
  <c r="P197" i="1" s="1"/>
  <c r="K197" i="1"/>
  <c r="R196" i="1"/>
  <c r="L196" i="1"/>
  <c r="O196" i="1" s="1"/>
  <c r="P196" i="1" s="1"/>
  <c r="K196" i="1"/>
  <c r="V195" i="1"/>
  <c r="R195" i="1"/>
  <c r="L195" i="1"/>
  <c r="S195" i="1" s="1"/>
  <c r="T195" i="1" s="1"/>
  <c r="K195" i="1"/>
  <c r="V194" i="1"/>
  <c r="R194" i="1"/>
  <c r="L194" i="1"/>
  <c r="S194" i="1" s="1"/>
  <c r="T194" i="1" s="1"/>
  <c r="K194" i="1"/>
  <c r="V193" i="1"/>
  <c r="R193" i="1"/>
  <c r="L193" i="1"/>
  <c r="S193" i="1" s="1"/>
  <c r="T193" i="1" s="1"/>
  <c r="K193" i="1"/>
  <c r="V192" i="1"/>
  <c r="R192" i="1"/>
  <c r="L192" i="1"/>
  <c r="K192" i="1"/>
  <c r="V191" i="1"/>
  <c r="R191" i="1"/>
  <c r="L191" i="1"/>
  <c r="S191" i="1" s="1"/>
  <c r="T191" i="1" s="1"/>
  <c r="K191" i="1"/>
  <c r="V190" i="1"/>
  <c r="R190" i="1"/>
  <c r="L190" i="1"/>
  <c r="S190" i="1" s="1"/>
  <c r="T190" i="1" s="1"/>
  <c r="K190" i="1"/>
  <c r="V189" i="1"/>
  <c r="R189" i="1"/>
  <c r="L189" i="1"/>
  <c r="S189" i="1" s="1"/>
  <c r="T189" i="1" s="1"/>
  <c r="K189" i="1"/>
  <c r="R188" i="1"/>
  <c r="L188" i="1"/>
  <c r="S188" i="1" s="1"/>
  <c r="T188" i="1" s="1"/>
  <c r="K188" i="1"/>
  <c r="V187" i="1"/>
  <c r="R187" i="1"/>
  <c r="L187" i="1"/>
  <c r="S187" i="1" s="1"/>
  <c r="T187" i="1" s="1"/>
  <c r="K187" i="1"/>
  <c r="V186" i="1"/>
  <c r="R186" i="1"/>
  <c r="L186" i="1"/>
  <c r="S186" i="1" s="1"/>
  <c r="T186" i="1" s="1"/>
  <c r="K186" i="1"/>
  <c r="V185" i="1"/>
  <c r="R185" i="1"/>
  <c r="L185" i="1"/>
  <c r="S185" i="1" s="1"/>
  <c r="T185" i="1" s="1"/>
  <c r="K185" i="1"/>
  <c r="V184" i="1"/>
  <c r="R184" i="1"/>
  <c r="L184" i="1"/>
  <c r="O184" i="1" s="1"/>
  <c r="K184" i="1"/>
  <c r="V183" i="1"/>
  <c r="R183" i="1"/>
  <c r="L183" i="1"/>
  <c r="S183" i="1" s="1"/>
  <c r="T183" i="1" s="1"/>
  <c r="K183" i="1"/>
  <c r="R182" i="1"/>
  <c r="L182" i="1"/>
  <c r="O182" i="1" s="1"/>
  <c r="P182" i="1" s="1"/>
  <c r="K182" i="1"/>
  <c r="V181" i="1"/>
  <c r="R181" i="1"/>
  <c r="L181" i="1"/>
  <c r="O181" i="1" s="1"/>
  <c r="U180" i="1" s="1"/>
  <c r="V180" i="1" s="1"/>
  <c r="K181" i="1"/>
  <c r="R180" i="1"/>
  <c r="L180" i="1"/>
  <c r="S180" i="1" s="1"/>
  <c r="T180" i="1" s="1"/>
  <c r="K180" i="1"/>
  <c r="V179" i="1"/>
  <c r="R179" i="1"/>
  <c r="L179" i="1"/>
  <c r="O179" i="1" s="1"/>
  <c r="P179" i="1" s="1"/>
  <c r="K179" i="1"/>
  <c r="V178" i="1"/>
  <c r="R178" i="1"/>
  <c r="L178" i="1"/>
  <c r="O178" i="1" s="1"/>
  <c r="P178" i="1" s="1"/>
  <c r="K178" i="1"/>
  <c r="V177" i="1"/>
  <c r="R177" i="1"/>
  <c r="L177" i="1"/>
  <c r="S177" i="1" s="1"/>
  <c r="T177" i="1" s="1"/>
  <c r="K177" i="1"/>
  <c r="R176" i="1"/>
  <c r="L176" i="1"/>
  <c r="O176" i="1" s="1"/>
  <c r="P176" i="1" s="1"/>
  <c r="K176" i="1"/>
  <c r="R175" i="1"/>
  <c r="L175" i="1"/>
  <c r="O175" i="1" s="1"/>
  <c r="P175" i="1" s="1"/>
  <c r="K175" i="1"/>
  <c r="R174" i="1"/>
  <c r="L174" i="1"/>
  <c r="S174" i="1" s="1"/>
  <c r="K174" i="1"/>
  <c r="V173" i="1"/>
  <c r="R173" i="1"/>
  <c r="L173" i="1"/>
  <c r="K173" i="1"/>
  <c r="R172" i="1"/>
  <c r="L172" i="1"/>
  <c r="O172" i="1" s="1"/>
  <c r="P172" i="1" s="1"/>
  <c r="K172" i="1"/>
  <c r="R171" i="1"/>
  <c r="L171" i="1"/>
  <c r="S171" i="1" s="1"/>
  <c r="T171" i="1" s="1"/>
  <c r="K171" i="1"/>
  <c r="V170" i="1"/>
  <c r="R170" i="1"/>
  <c r="L170" i="1"/>
  <c r="K170" i="1"/>
  <c r="R169" i="1"/>
  <c r="L169" i="1"/>
  <c r="O169" i="1" s="1"/>
  <c r="P169" i="1" s="1"/>
  <c r="K169" i="1"/>
  <c r="R168" i="1"/>
  <c r="L168" i="1"/>
  <c r="S168" i="1" s="1"/>
  <c r="K168" i="1"/>
  <c r="S166" i="1"/>
  <c r="O166" i="1"/>
  <c r="F166" i="1"/>
  <c r="C166" i="1"/>
  <c r="C167" i="1" s="1"/>
  <c r="C168" i="1" s="1"/>
  <c r="C169" i="1" s="1"/>
  <c r="C170" i="1" s="1"/>
  <c r="C171" i="1" s="1"/>
  <c r="C172" i="1" s="1"/>
  <c r="C173" i="1" s="1"/>
  <c r="C174" i="1" s="1"/>
  <c r="V165" i="1"/>
  <c r="T165" i="1"/>
  <c r="P165" i="1"/>
  <c r="L165" i="1"/>
  <c r="Q165" i="1" s="1"/>
  <c r="R165" i="1" s="1"/>
  <c r="K165" i="1"/>
  <c r="C165" i="1"/>
  <c r="V164" i="1"/>
  <c r="R164" i="1"/>
  <c r="L164" i="1"/>
  <c r="S164" i="1" s="1"/>
  <c r="T164" i="1" s="1"/>
  <c r="K164" i="1"/>
  <c r="V163" i="1"/>
  <c r="R163" i="1"/>
  <c r="L163" i="1"/>
  <c r="S163" i="1" s="1"/>
  <c r="T163" i="1" s="1"/>
  <c r="K163" i="1"/>
  <c r="V162" i="1"/>
  <c r="R162" i="1"/>
  <c r="L162" i="1"/>
  <c r="O162" i="1" s="1"/>
  <c r="P162" i="1" s="1"/>
  <c r="K162" i="1"/>
  <c r="V161" i="1"/>
  <c r="R161" i="1"/>
  <c r="L161" i="1"/>
  <c r="S161" i="1" s="1"/>
  <c r="T161" i="1" s="1"/>
  <c r="K161" i="1"/>
  <c r="V160" i="1"/>
  <c r="R160" i="1"/>
  <c r="L160" i="1"/>
  <c r="S160" i="1" s="1"/>
  <c r="T160" i="1" s="1"/>
  <c r="K160" i="1"/>
  <c r="V159" i="1"/>
  <c r="R159" i="1"/>
  <c r="L159" i="1"/>
  <c r="S159" i="1" s="1"/>
  <c r="T159" i="1" s="1"/>
  <c r="K159" i="1"/>
  <c r="V158" i="1"/>
  <c r="R158" i="1"/>
  <c r="L158" i="1"/>
  <c r="S158" i="1" s="1"/>
  <c r="T158" i="1" s="1"/>
  <c r="K158" i="1"/>
  <c r="V157" i="1"/>
  <c r="R157" i="1"/>
  <c r="L157" i="1"/>
  <c r="O157" i="1" s="1"/>
  <c r="P157" i="1" s="1"/>
  <c r="K157" i="1"/>
  <c r="C156" i="1"/>
  <c r="C157" i="1" s="1"/>
  <c r="C158" i="1" s="1"/>
  <c r="C159" i="1" s="1"/>
  <c r="C160" i="1" s="1"/>
  <c r="C161" i="1" s="1"/>
  <c r="C162" i="1" s="1"/>
  <c r="C163" i="1" s="1"/>
  <c r="C164" i="1" s="1"/>
  <c r="C154" i="1"/>
  <c r="C155" i="1" s="1"/>
  <c r="F153" i="1"/>
  <c r="V152" i="1"/>
  <c r="T152" i="1"/>
  <c r="P152" i="1"/>
  <c r="L152" i="1"/>
  <c r="L444" i="1" s="1"/>
  <c r="K152" i="1"/>
  <c r="V151" i="1"/>
  <c r="T151" i="1"/>
  <c r="P151" i="1"/>
  <c r="L151" i="1"/>
  <c r="L443" i="1" s="1"/>
  <c r="K151" i="1"/>
  <c r="C151" i="1"/>
  <c r="V150" i="1"/>
  <c r="T150" i="1"/>
  <c r="P150" i="1"/>
  <c r="L150" i="1"/>
  <c r="L442" i="1" s="1"/>
  <c r="K150" i="1"/>
  <c r="C150" i="1"/>
  <c r="V149" i="1"/>
  <c r="T149" i="1"/>
  <c r="P149" i="1"/>
  <c r="L149" i="1"/>
  <c r="L441" i="1" s="1"/>
  <c r="K149" i="1"/>
  <c r="C149" i="1"/>
  <c r="V148" i="1"/>
  <c r="T148" i="1"/>
  <c r="P148" i="1"/>
  <c r="L148" i="1"/>
  <c r="L440" i="1" s="1"/>
  <c r="K148" i="1"/>
  <c r="C148" i="1"/>
  <c r="C152" i="1" s="1"/>
  <c r="C153" i="1" s="1"/>
  <c r="R147" i="1"/>
  <c r="L147" i="1"/>
  <c r="L439" i="1" s="1"/>
  <c r="K147" i="1"/>
  <c r="R146" i="1"/>
  <c r="L146" i="1"/>
  <c r="L438" i="1" s="1"/>
  <c r="K146" i="1"/>
  <c r="V145" i="1"/>
  <c r="R145" i="1"/>
  <c r="L145" i="1"/>
  <c r="L437" i="1" s="1"/>
  <c r="K145" i="1"/>
  <c r="V144" i="1"/>
  <c r="R144" i="1"/>
  <c r="L144" i="1"/>
  <c r="L436" i="1" s="1"/>
  <c r="K144" i="1"/>
  <c r="V143" i="1"/>
  <c r="R143" i="1"/>
  <c r="L143" i="1"/>
  <c r="L435" i="1" s="1"/>
  <c r="K143" i="1"/>
  <c r="V142" i="1"/>
  <c r="R142" i="1"/>
  <c r="L142" i="1"/>
  <c r="L434" i="1" s="1"/>
  <c r="K142" i="1"/>
  <c r="R141" i="1"/>
  <c r="L141" i="1"/>
  <c r="L433" i="1" s="1"/>
  <c r="K141" i="1"/>
  <c r="V140" i="1"/>
  <c r="R140" i="1"/>
  <c r="L140" i="1"/>
  <c r="L432" i="1" s="1"/>
  <c r="K140" i="1"/>
  <c r="V139" i="1"/>
  <c r="R139" i="1"/>
  <c r="L139" i="1"/>
  <c r="L431" i="1" s="1"/>
  <c r="K139" i="1"/>
  <c r="V138" i="1"/>
  <c r="R138" i="1"/>
  <c r="L138" i="1"/>
  <c r="L430" i="1" s="1"/>
  <c r="K138" i="1"/>
  <c r="F136" i="1"/>
  <c r="C136" i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V135" i="1"/>
  <c r="T135" i="1"/>
  <c r="P135" i="1"/>
  <c r="L135" i="1"/>
  <c r="L427" i="1" s="1"/>
  <c r="K135" i="1"/>
  <c r="C135" i="1"/>
  <c r="R134" i="1"/>
  <c r="L134" i="1"/>
  <c r="L426" i="1" s="1"/>
  <c r="K134" i="1"/>
  <c r="V133" i="1"/>
  <c r="R133" i="1"/>
  <c r="L133" i="1"/>
  <c r="L425" i="1" s="1"/>
  <c r="K133" i="1"/>
  <c r="R132" i="1"/>
  <c r="L132" i="1"/>
  <c r="L424" i="1" s="1"/>
  <c r="K132" i="1"/>
  <c r="V131" i="1"/>
  <c r="R131" i="1"/>
  <c r="L131" i="1"/>
  <c r="L423" i="1" s="1"/>
  <c r="K131" i="1"/>
  <c r="F129" i="1"/>
  <c r="V128" i="1"/>
  <c r="T128" i="1"/>
  <c r="P128" i="1"/>
  <c r="L128" i="1"/>
  <c r="L420" i="1" s="1"/>
  <c r="K128" i="1"/>
  <c r="C128" i="1"/>
  <c r="C129" i="1" s="1"/>
  <c r="C130" i="1" s="1"/>
  <c r="C131" i="1" s="1"/>
  <c r="C132" i="1" s="1"/>
  <c r="C133" i="1" s="1"/>
  <c r="C134" i="1" s="1"/>
  <c r="V127" i="1"/>
  <c r="R127" i="1"/>
  <c r="L127" i="1"/>
  <c r="L419" i="1" s="1"/>
  <c r="K127" i="1"/>
  <c r="V126" i="1"/>
  <c r="R126" i="1"/>
  <c r="L126" i="1"/>
  <c r="L418" i="1" s="1"/>
  <c r="K126" i="1"/>
  <c r="R125" i="1"/>
  <c r="L125" i="1"/>
  <c r="L417" i="1" s="1"/>
  <c r="K125" i="1"/>
  <c r="V124" i="1"/>
  <c r="R124" i="1"/>
  <c r="L124" i="1"/>
  <c r="K124" i="1"/>
  <c r="V123" i="1"/>
  <c r="R123" i="1"/>
  <c r="L123" i="1"/>
  <c r="L415" i="1" s="1"/>
  <c r="K123" i="1"/>
  <c r="V122" i="1"/>
  <c r="R122" i="1"/>
  <c r="L122" i="1"/>
  <c r="L414" i="1" s="1"/>
  <c r="K122" i="1"/>
  <c r="V121" i="1"/>
  <c r="R121" i="1"/>
  <c r="L121" i="1"/>
  <c r="L413" i="1" s="1"/>
  <c r="K121" i="1"/>
  <c r="V120" i="1"/>
  <c r="R120" i="1"/>
  <c r="L120" i="1"/>
  <c r="K120" i="1"/>
  <c r="V119" i="1"/>
  <c r="R119" i="1"/>
  <c r="L119" i="1"/>
  <c r="L411" i="1" s="1"/>
  <c r="K119" i="1"/>
  <c r="F117" i="1"/>
  <c r="C117" i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V116" i="1"/>
  <c r="P116" i="1"/>
  <c r="L116" i="1"/>
  <c r="L408" i="1" s="1"/>
  <c r="K116" i="1"/>
  <c r="I116" i="1"/>
  <c r="V115" i="1"/>
  <c r="R115" i="1"/>
  <c r="L115" i="1"/>
  <c r="L407" i="1" s="1"/>
  <c r="K115" i="1"/>
  <c r="V114" i="1"/>
  <c r="R114" i="1"/>
  <c r="L114" i="1"/>
  <c r="L406" i="1" s="1"/>
  <c r="K114" i="1"/>
  <c r="V113" i="1"/>
  <c r="R113" i="1"/>
  <c r="L113" i="1"/>
  <c r="S113" i="1" s="1"/>
  <c r="T113" i="1" s="1"/>
  <c r="K113" i="1"/>
  <c r="V112" i="1"/>
  <c r="R112" i="1"/>
  <c r="L112" i="1"/>
  <c r="O112" i="1" s="1"/>
  <c r="P112" i="1" s="1"/>
  <c r="K112" i="1"/>
  <c r="V111" i="1"/>
  <c r="R111" i="1"/>
  <c r="L111" i="1"/>
  <c r="L403" i="1" s="1"/>
  <c r="K111" i="1"/>
  <c r="V110" i="1"/>
  <c r="R110" i="1"/>
  <c r="L110" i="1"/>
  <c r="K110" i="1"/>
  <c r="V109" i="1"/>
  <c r="R109" i="1"/>
  <c r="L109" i="1"/>
  <c r="S109" i="1" s="1"/>
  <c r="T109" i="1" s="1"/>
  <c r="K109" i="1"/>
  <c r="V108" i="1"/>
  <c r="R108" i="1"/>
  <c r="L108" i="1"/>
  <c r="L400" i="1" s="1"/>
  <c r="K108" i="1"/>
  <c r="V107" i="1"/>
  <c r="R107" i="1"/>
  <c r="L107" i="1"/>
  <c r="L399" i="1" s="1"/>
  <c r="K107" i="1"/>
  <c r="V106" i="1"/>
  <c r="R106" i="1"/>
  <c r="L106" i="1"/>
  <c r="S106" i="1" s="1"/>
  <c r="T106" i="1" s="1"/>
  <c r="K106" i="1"/>
  <c r="V105" i="1"/>
  <c r="R105" i="1"/>
  <c r="L105" i="1"/>
  <c r="O105" i="1" s="1"/>
  <c r="P105" i="1" s="1"/>
  <c r="K105" i="1"/>
  <c r="V104" i="1"/>
  <c r="R104" i="1"/>
  <c r="L104" i="1"/>
  <c r="L396" i="1" s="1"/>
  <c r="K104" i="1"/>
  <c r="V103" i="1"/>
  <c r="R103" i="1"/>
  <c r="L103" i="1"/>
  <c r="L395" i="1" s="1"/>
  <c r="K103" i="1"/>
  <c r="F101" i="1"/>
  <c r="V100" i="1"/>
  <c r="T100" i="1"/>
  <c r="P100" i="1"/>
  <c r="L100" i="1"/>
  <c r="L392" i="1" s="1"/>
  <c r="K100" i="1"/>
  <c r="C100" i="1"/>
  <c r="V99" i="1"/>
  <c r="T99" i="1"/>
  <c r="P99" i="1"/>
  <c r="L99" i="1"/>
  <c r="L391" i="1" s="1"/>
  <c r="K99" i="1"/>
  <c r="C99" i="1"/>
  <c r="V98" i="1"/>
  <c r="T98" i="1"/>
  <c r="P98" i="1"/>
  <c r="L98" i="1"/>
  <c r="L390" i="1" s="1"/>
  <c r="Q390" i="1" s="1"/>
  <c r="K98" i="1"/>
  <c r="I98" i="1"/>
  <c r="C98" i="1"/>
  <c r="C101" i="1" s="1"/>
  <c r="C102" i="1" s="1"/>
  <c r="C103" i="1" s="1"/>
  <c r="C104" i="1" s="1"/>
  <c r="C115" i="1" s="1"/>
  <c r="C116" i="1" s="1"/>
  <c r="R97" i="1"/>
  <c r="L97" i="1"/>
  <c r="L389" i="1" s="1"/>
  <c r="K97" i="1"/>
  <c r="R96" i="1"/>
  <c r="L96" i="1"/>
  <c r="L388" i="1" s="1"/>
  <c r="K96" i="1"/>
  <c r="R95" i="1"/>
  <c r="L95" i="1"/>
  <c r="L387" i="1" s="1"/>
  <c r="K95" i="1"/>
  <c r="V94" i="1"/>
  <c r="R94" i="1"/>
  <c r="L94" i="1"/>
  <c r="L386" i="1" s="1"/>
  <c r="K94" i="1"/>
  <c r="V93" i="1"/>
  <c r="R93" i="1"/>
  <c r="L93" i="1"/>
  <c r="S93" i="1" s="1"/>
  <c r="T93" i="1" s="1"/>
  <c r="K93" i="1"/>
  <c r="V92" i="1"/>
  <c r="R92" i="1"/>
  <c r="L92" i="1"/>
  <c r="K92" i="1"/>
  <c r="V91" i="1"/>
  <c r="R91" i="1"/>
  <c r="L91" i="1"/>
  <c r="L383" i="1" s="1"/>
  <c r="K91" i="1"/>
  <c r="R90" i="1"/>
  <c r="L90" i="1"/>
  <c r="K90" i="1"/>
  <c r="V89" i="1"/>
  <c r="R89" i="1"/>
  <c r="L89" i="1"/>
  <c r="L381" i="1" s="1"/>
  <c r="K89" i="1"/>
  <c r="R88" i="1"/>
  <c r="L88" i="1"/>
  <c r="L380" i="1" s="1"/>
  <c r="K88" i="1"/>
  <c r="R87" i="1"/>
  <c r="L87" i="1"/>
  <c r="O87" i="1" s="1"/>
  <c r="P87" i="1" s="1"/>
  <c r="K87" i="1"/>
  <c r="V86" i="1"/>
  <c r="R86" i="1"/>
  <c r="L86" i="1"/>
  <c r="L378" i="1" s="1"/>
  <c r="K86" i="1"/>
  <c r="R85" i="1"/>
  <c r="L85" i="1"/>
  <c r="L377" i="1" s="1"/>
  <c r="K85" i="1"/>
  <c r="V84" i="1"/>
  <c r="R84" i="1"/>
  <c r="L84" i="1"/>
  <c r="L376" i="1" s="1"/>
  <c r="K84" i="1"/>
  <c r="R83" i="1"/>
  <c r="L83" i="1"/>
  <c r="L375" i="1" s="1"/>
  <c r="K83" i="1"/>
  <c r="R82" i="1"/>
  <c r="L82" i="1"/>
  <c r="L374" i="1" s="1"/>
  <c r="K82" i="1"/>
  <c r="V81" i="1"/>
  <c r="R81" i="1"/>
  <c r="L81" i="1"/>
  <c r="L373" i="1" s="1"/>
  <c r="K81" i="1"/>
  <c r="V80" i="1"/>
  <c r="R80" i="1"/>
  <c r="L80" i="1"/>
  <c r="L372" i="1" s="1"/>
  <c r="K80" i="1"/>
  <c r="R79" i="1"/>
  <c r="L79" i="1"/>
  <c r="L371" i="1" s="1"/>
  <c r="K79" i="1"/>
  <c r="V78" i="1"/>
  <c r="R78" i="1"/>
  <c r="L78" i="1"/>
  <c r="L370" i="1" s="1"/>
  <c r="K78" i="1"/>
  <c r="F76" i="1"/>
  <c r="C76" i="1"/>
  <c r="C77" i="1" s="1"/>
  <c r="C78" i="1" s="1"/>
  <c r="C79" i="1" s="1"/>
  <c r="V75" i="1"/>
  <c r="V76" i="1" s="1"/>
  <c r="R75" i="1"/>
  <c r="R76" i="1" s="1"/>
  <c r="L75" i="1"/>
  <c r="L367" i="1" s="1"/>
  <c r="K75" i="1"/>
  <c r="K76" i="1" s="1"/>
  <c r="F73" i="1"/>
  <c r="V72" i="1"/>
  <c r="T72" i="1"/>
  <c r="P72" i="1"/>
  <c r="L72" i="1"/>
  <c r="L364" i="1" s="1"/>
  <c r="K72" i="1"/>
  <c r="C72" i="1"/>
  <c r="V71" i="1"/>
  <c r="T71" i="1"/>
  <c r="P71" i="1"/>
  <c r="L71" i="1"/>
  <c r="L363" i="1" s="1"/>
  <c r="K71" i="1"/>
  <c r="C71" i="1"/>
  <c r="C73" i="1" s="1"/>
  <c r="C74" i="1" s="1"/>
  <c r="C75" i="1" s="1"/>
  <c r="V70" i="1"/>
  <c r="R70" i="1"/>
  <c r="L70" i="1"/>
  <c r="L362" i="1" s="1"/>
  <c r="K70" i="1"/>
  <c r="V69" i="1"/>
  <c r="R69" i="1"/>
  <c r="L69" i="1"/>
  <c r="L361" i="1" s="1"/>
  <c r="K69" i="1"/>
  <c r="V68" i="1"/>
  <c r="R68" i="1"/>
  <c r="L68" i="1"/>
  <c r="L360" i="1" s="1"/>
  <c r="K68" i="1"/>
  <c r="R67" i="1"/>
  <c r="L67" i="1"/>
  <c r="L359" i="1" s="1"/>
  <c r="K67" i="1"/>
  <c r="V66" i="1"/>
  <c r="R66" i="1"/>
  <c r="L66" i="1"/>
  <c r="L358" i="1" s="1"/>
  <c r="K66" i="1"/>
  <c r="V65" i="1"/>
  <c r="R65" i="1"/>
  <c r="L65" i="1"/>
  <c r="L357" i="1" s="1"/>
  <c r="K65" i="1"/>
  <c r="V64" i="1"/>
  <c r="R64" i="1"/>
  <c r="L64" i="1"/>
  <c r="L356" i="1" s="1"/>
  <c r="K64" i="1"/>
  <c r="V63" i="1"/>
  <c r="R63" i="1"/>
  <c r="L63" i="1"/>
  <c r="L355" i="1" s="1"/>
  <c r="K63" i="1"/>
  <c r="V62" i="1"/>
  <c r="R62" i="1"/>
  <c r="L62" i="1"/>
  <c r="L354" i="1" s="1"/>
  <c r="K62" i="1"/>
  <c r="V61" i="1"/>
  <c r="R61" i="1"/>
  <c r="L61" i="1"/>
  <c r="L353" i="1" s="1"/>
  <c r="K61" i="1"/>
  <c r="V60" i="1"/>
  <c r="R60" i="1"/>
  <c r="L60" i="1"/>
  <c r="L352" i="1" s="1"/>
  <c r="K60" i="1"/>
  <c r="V59" i="1"/>
  <c r="R59" i="1"/>
  <c r="L59" i="1"/>
  <c r="L351" i="1" s="1"/>
  <c r="K59" i="1"/>
  <c r="R58" i="1"/>
  <c r="L58" i="1"/>
  <c r="L350" i="1" s="1"/>
  <c r="K58" i="1"/>
  <c r="F56" i="1"/>
  <c r="C56" i="1"/>
  <c r="C57" i="1" s="1"/>
  <c r="C58" i="1" s="1"/>
  <c r="C59" i="1" s="1"/>
  <c r="R55" i="1"/>
  <c r="L55" i="1"/>
  <c r="L347" i="1" s="1"/>
  <c r="K55" i="1"/>
  <c r="R54" i="1"/>
  <c r="L54" i="1"/>
  <c r="L346" i="1" s="1"/>
  <c r="K54" i="1"/>
  <c r="F52" i="1"/>
  <c r="C52" i="1"/>
  <c r="C53" i="1" s="1"/>
  <c r="C54" i="1" s="1"/>
  <c r="C55" i="1" s="1"/>
  <c r="V51" i="1"/>
  <c r="R51" i="1"/>
  <c r="L51" i="1"/>
  <c r="L343" i="1" s="1"/>
  <c r="K51" i="1"/>
  <c r="V50" i="1"/>
  <c r="R50" i="1"/>
  <c r="L50" i="1"/>
  <c r="L342" i="1" s="1"/>
  <c r="K50" i="1"/>
  <c r="K52" i="1" s="1"/>
  <c r="F48" i="1"/>
  <c r="C48" i="1"/>
  <c r="C49" i="1" s="1"/>
  <c r="C50" i="1" s="1"/>
  <c r="C51" i="1" s="1"/>
  <c r="R47" i="1"/>
  <c r="L46" i="1"/>
  <c r="L338" i="1" s="1"/>
  <c r="K46" i="1"/>
  <c r="R45" i="1"/>
  <c r="L45" i="1"/>
  <c r="L337" i="1" s="1"/>
  <c r="K45" i="1"/>
  <c r="R44" i="1"/>
  <c r="L44" i="1"/>
  <c r="L336" i="1" s="1"/>
  <c r="K44" i="1"/>
  <c r="F42" i="1"/>
  <c r="C42" i="1"/>
  <c r="C43" i="1" s="1"/>
  <c r="C44" i="1" s="1"/>
  <c r="V41" i="1"/>
  <c r="P41" i="1"/>
  <c r="L41" i="1"/>
  <c r="L333" i="1" s="1"/>
  <c r="K41" i="1"/>
  <c r="V40" i="1"/>
  <c r="R40" i="1"/>
  <c r="L40" i="1"/>
  <c r="L332" i="1" s="1"/>
  <c r="K40" i="1"/>
  <c r="R39" i="1"/>
  <c r="L39" i="1"/>
  <c r="L331" i="1" s="1"/>
  <c r="K39" i="1"/>
  <c r="V38" i="1"/>
  <c r="R38" i="1"/>
  <c r="L38" i="1"/>
  <c r="L330" i="1" s="1"/>
  <c r="K38" i="1"/>
  <c r="F36" i="1"/>
  <c r="C36" i="1"/>
  <c r="V35" i="1"/>
  <c r="P35" i="1"/>
  <c r="L35" i="1"/>
  <c r="L327" i="1" s="1"/>
  <c r="K35" i="1"/>
  <c r="V34" i="1"/>
  <c r="P34" i="1"/>
  <c r="L34" i="1"/>
  <c r="L326" i="1" s="1"/>
  <c r="Q326" i="1" s="1"/>
  <c r="K34" i="1"/>
  <c r="C34" i="1"/>
  <c r="C35" i="1" s="1"/>
  <c r="F32" i="1"/>
  <c r="C32" i="1"/>
  <c r="C33" i="1" s="1"/>
  <c r="R31" i="1"/>
  <c r="R32" i="1" s="1"/>
  <c r="L31" i="1"/>
  <c r="L323" i="1" s="1"/>
  <c r="K31" i="1"/>
  <c r="K32" i="1" s="1"/>
  <c r="C30" i="1"/>
  <c r="C31" i="1" s="1"/>
  <c r="F29" i="1"/>
  <c r="C29" i="1"/>
  <c r="V28" i="1"/>
  <c r="T28" i="1"/>
  <c r="P28" i="1"/>
  <c r="L28" i="1"/>
  <c r="K28" i="1"/>
  <c r="B28" i="1"/>
  <c r="V27" i="1"/>
  <c r="R27" i="1"/>
  <c r="L27" i="1"/>
  <c r="L319" i="1" s="1"/>
  <c r="K27" i="1"/>
  <c r="R26" i="1"/>
  <c r="L26" i="1"/>
  <c r="L318" i="1" s="1"/>
  <c r="K26" i="1"/>
  <c r="C26" i="1"/>
  <c r="V25" i="1"/>
  <c r="R25" i="1"/>
  <c r="L25" i="1"/>
  <c r="L317" i="1" s="1"/>
  <c r="K25" i="1"/>
  <c r="C25" i="1"/>
  <c r="R24" i="1"/>
  <c r="L24" i="1"/>
  <c r="L316" i="1" s="1"/>
  <c r="K24" i="1"/>
  <c r="F22" i="1"/>
  <c r="C22" i="1"/>
  <c r="C27" i="1" s="1"/>
  <c r="C28" i="1" s="1"/>
  <c r="V21" i="1"/>
  <c r="R21" i="1"/>
  <c r="L21" i="1"/>
  <c r="L313" i="1" s="1"/>
  <c r="K21" i="1"/>
  <c r="R20" i="1"/>
  <c r="L20" i="1"/>
  <c r="L312" i="1" s="1"/>
  <c r="K20" i="1"/>
  <c r="R19" i="1"/>
  <c r="L19" i="1"/>
  <c r="L311" i="1" s="1"/>
  <c r="K19" i="1"/>
  <c r="R18" i="1"/>
  <c r="L18" i="1"/>
  <c r="L310" i="1" s="1"/>
  <c r="K18" i="1"/>
  <c r="C18" i="1"/>
  <c r="C19" i="1" s="1"/>
  <c r="C20" i="1" s="1"/>
  <c r="C21" i="1" s="1"/>
  <c r="C24" i="1" s="1"/>
  <c r="R306" i="1" l="1"/>
  <c r="R208" i="1"/>
  <c r="S213" i="1"/>
  <c r="T213" i="1" s="1"/>
  <c r="O80" i="1"/>
  <c r="U90" i="1" s="1"/>
  <c r="V90" i="1" s="1"/>
  <c r="R52" i="1"/>
  <c r="R270" i="1"/>
  <c r="P36" i="1"/>
  <c r="S105" i="1"/>
  <c r="T105" i="1" s="1"/>
  <c r="O236" i="1"/>
  <c r="P236" i="1" s="1"/>
  <c r="R22" i="1"/>
  <c r="S80" i="1"/>
  <c r="T80" i="1" s="1"/>
  <c r="S89" i="1"/>
  <c r="T89" i="1" s="1"/>
  <c r="K348" i="1"/>
  <c r="R264" i="1"/>
  <c r="O59" i="1"/>
  <c r="P59" i="1" s="1"/>
  <c r="S157" i="1"/>
  <c r="T157" i="1" s="1"/>
  <c r="O220" i="1"/>
  <c r="P220" i="1" s="1"/>
  <c r="O25" i="1"/>
  <c r="P25" i="1" s="1"/>
  <c r="C23" i="1"/>
  <c r="S67" i="1"/>
  <c r="U67" i="1" s="1"/>
  <c r="V67" i="1" s="1"/>
  <c r="Q116" i="1"/>
  <c r="R116" i="1" s="1"/>
  <c r="R117" i="1" s="1"/>
  <c r="S119" i="1"/>
  <c r="T119" i="1" s="1"/>
  <c r="C319" i="1"/>
  <c r="C37" i="1"/>
  <c r="C38" i="1" s="1"/>
  <c r="C39" i="1" s="1"/>
  <c r="C40" i="1" s="1"/>
  <c r="C41" i="1" s="1"/>
  <c r="V36" i="1"/>
  <c r="O65" i="1"/>
  <c r="P65" i="1" s="1"/>
  <c r="O119" i="1"/>
  <c r="P119" i="1" s="1"/>
  <c r="S172" i="1"/>
  <c r="U172" i="1" s="1"/>
  <c r="V172" i="1" s="1"/>
  <c r="S176" i="1"/>
  <c r="T176" i="1" s="1"/>
  <c r="O253" i="1"/>
  <c r="P253" i="1" s="1"/>
  <c r="O259" i="1"/>
  <c r="P259" i="1" s="1"/>
  <c r="R265" i="1"/>
  <c r="R280" i="1"/>
  <c r="O94" i="1"/>
  <c r="U97" i="1" s="1"/>
  <c r="V97" i="1" s="1"/>
  <c r="O189" i="1"/>
  <c r="P189" i="1" s="1"/>
  <c r="K22" i="1"/>
  <c r="K29" i="1"/>
  <c r="O47" i="1"/>
  <c r="P47" i="1" s="1"/>
  <c r="R56" i="1"/>
  <c r="S175" i="1"/>
  <c r="U175" i="1" s="1"/>
  <c r="V175" i="1" s="1"/>
  <c r="O177" i="1"/>
  <c r="U176" i="1" s="1"/>
  <c r="V176" i="1" s="1"/>
  <c r="O191" i="1"/>
  <c r="P191" i="1" s="1"/>
  <c r="O258" i="1"/>
  <c r="P258" i="1" s="1"/>
  <c r="O96" i="1"/>
  <c r="P96" i="1" s="1"/>
  <c r="S38" i="1"/>
  <c r="T38" i="1" s="1"/>
  <c r="S96" i="1"/>
  <c r="T96" i="1" s="1"/>
  <c r="S123" i="1"/>
  <c r="T123" i="1" s="1"/>
  <c r="S162" i="1"/>
  <c r="T162" i="1" s="1"/>
  <c r="S201" i="1"/>
  <c r="T201" i="1" s="1"/>
  <c r="R203" i="1"/>
  <c r="R269" i="1"/>
  <c r="S279" i="1"/>
  <c r="U279" i="1" s="1"/>
  <c r="V279" i="1" s="1"/>
  <c r="K445" i="1"/>
  <c r="K73" i="1"/>
  <c r="Q148" i="1"/>
  <c r="R148" i="1" s="1"/>
  <c r="O214" i="1"/>
  <c r="P214" i="1" s="1"/>
  <c r="R268" i="1"/>
  <c r="V291" i="1"/>
  <c r="K306" i="1"/>
  <c r="K314" i="1"/>
  <c r="O88" i="1"/>
  <c r="P88" i="1" s="1"/>
  <c r="S54" i="1"/>
  <c r="T54" i="1" s="1"/>
  <c r="O75" i="1"/>
  <c r="P75" i="1" s="1"/>
  <c r="P76" i="1" s="1"/>
  <c r="S108" i="1"/>
  <c r="T108" i="1" s="1"/>
  <c r="K136" i="1"/>
  <c r="K280" i="1"/>
  <c r="R300" i="1"/>
  <c r="R314" i="1"/>
  <c r="K334" i="1"/>
  <c r="R344" i="1"/>
  <c r="O123" i="1"/>
  <c r="P123" i="1" s="1"/>
  <c r="O187" i="1"/>
  <c r="U188" i="1" s="1"/>
  <c r="V188" i="1" s="1"/>
  <c r="K302" i="1"/>
  <c r="V344" i="1"/>
  <c r="P181" i="1"/>
  <c r="V328" i="1"/>
  <c r="T222" i="1"/>
  <c r="K153" i="1"/>
  <c r="K340" i="1"/>
  <c r="R326" i="1"/>
  <c r="S65" i="1"/>
  <c r="T65" i="1" s="1"/>
  <c r="O67" i="1"/>
  <c r="P67" i="1" s="1"/>
  <c r="O86" i="1"/>
  <c r="P86" i="1" s="1"/>
  <c r="O108" i="1"/>
  <c r="P108" i="1" s="1"/>
  <c r="O115" i="1"/>
  <c r="P115" i="1" s="1"/>
  <c r="O138" i="1"/>
  <c r="P138" i="1" s="1"/>
  <c r="O144" i="1"/>
  <c r="P144" i="1" s="1"/>
  <c r="O190" i="1"/>
  <c r="P190" i="1" s="1"/>
  <c r="S21" i="1"/>
  <c r="T21" i="1" s="1"/>
  <c r="S24" i="1"/>
  <c r="U24" i="1" s="1"/>
  <c r="V24" i="1" s="1"/>
  <c r="S75" i="1"/>
  <c r="T75" i="1" s="1"/>
  <c r="T76" i="1" s="1"/>
  <c r="Q135" i="1"/>
  <c r="R135" i="1" s="1"/>
  <c r="R136" i="1" s="1"/>
  <c r="Q149" i="1"/>
  <c r="R149" i="1" s="1"/>
  <c r="S251" i="1"/>
  <c r="U251" i="1" s="1"/>
  <c r="V251" i="1" s="1"/>
  <c r="S293" i="1"/>
  <c r="T293" i="1" s="1"/>
  <c r="O107" i="1"/>
  <c r="P107" i="1" s="1"/>
  <c r="O127" i="1"/>
  <c r="P127" i="1" s="1"/>
  <c r="O158" i="1"/>
  <c r="P158" i="1" s="1"/>
  <c r="O233" i="1"/>
  <c r="P233" i="1" s="1"/>
  <c r="O250" i="1"/>
  <c r="P250" i="1" s="1"/>
  <c r="S47" i="1"/>
  <c r="U47" i="1" s="1"/>
  <c r="V47" i="1" s="1"/>
  <c r="S59" i="1"/>
  <c r="T59" i="1" s="1"/>
  <c r="O61" i="1"/>
  <c r="P61" i="1" s="1"/>
  <c r="O122" i="1"/>
  <c r="P122" i="1" s="1"/>
  <c r="Q152" i="1"/>
  <c r="R152" i="1" s="1"/>
  <c r="S182" i="1"/>
  <c r="T182" i="1" s="1"/>
  <c r="O186" i="1"/>
  <c r="P186" i="1" s="1"/>
  <c r="O200" i="1"/>
  <c r="P200" i="1" s="1"/>
  <c r="O244" i="1"/>
  <c r="P244" i="1" s="1"/>
  <c r="S283" i="1"/>
  <c r="T283" i="1" s="1"/>
  <c r="O18" i="1"/>
  <c r="P18" i="1" s="1"/>
  <c r="O51" i="1"/>
  <c r="P51" i="1" s="1"/>
  <c r="O68" i="1"/>
  <c r="P68" i="1" s="1"/>
  <c r="Q98" i="1"/>
  <c r="U87" i="1" s="1"/>
  <c r="V87" i="1" s="1"/>
  <c r="S104" i="1"/>
  <c r="T104" i="1" s="1"/>
  <c r="S147" i="1"/>
  <c r="U147" i="1" s="1"/>
  <c r="V147" i="1" s="1"/>
  <c r="S237" i="1"/>
  <c r="T237" i="1" s="1"/>
  <c r="S248" i="1"/>
  <c r="U248" i="1" s="1"/>
  <c r="V248" i="1" s="1"/>
  <c r="O294" i="1"/>
  <c r="P294" i="1" s="1"/>
  <c r="S122" i="1"/>
  <c r="T122" i="1" s="1"/>
  <c r="S196" i="1"/>
  <c r="U196" i="1" s="1"/>
  <c r="V196" i="1" s="1"/>
  <c r="S242" i="1"/>
  <c r="U242" i="1" s="1"/>
  <c r="V242" i="1" s="1"/>
  <c r="O261" i="1"/>
  <c r="P261" i="1" s="1"/>
  <c r="O285" i="1"/>
  <c r="P285" i="1" s="1"/>
  <c r="R48" i="1"/>
  <c r="V166" i="1"/>
  <c r="K42" i="1"/>
  <c r="K56" i="1"/>
  <c r="K365" i="1"/>
  <c r="K166" i="1"/>
  <c r="K228" i="1"/>
  <c r="K238" i="1"/>
  <c r="R340" i="1"/>
  <c r="K409" i="1"/>
  <c r="K129" i="1"/>
  <c r="R238" i="1"/>
  <c r="P328" i="1"/>
  <c r="V52" i="1"/>
  <c r="K101" i="1"/>
  <c r="K276" i="1"/>
  <c r="V306" i="1"/>
  <c r="T328" i="1"/>
  <c r="V409" i="1"/>
  <c r="K421" i="1"/>
  <c r="K48" i="1"/>
  <c r="R204" i="1"/>
  <c r="R224" i="1"/>
  <c r="K291" i="1"/>
  <c r="K344" i="1"/>
  <c r="K428" i="1"/>
  <c r="T218" i="1"/>
  <c r="U218" i="1"/>
  <c r="V218" i="1" s="1"/>
  <c r="V228" i="1" s="1"/>
  <c r="T234" i="1"/>
  <c r="U234" i="1"/>
  <c r="V234" i="1" s="1"/>
  <c r="T296" i="1"/>
  <c r="U296" i="1"/>
  <c r="V296" i="1" s="1"/>
  <c r="T24" i="1"/>
  <c r="O89" i="1"/>
  <c r="P89" i="1" s="1"/>
  <c r="S169" i="1"/>
  <c r="U169" i="1" s="1"/>
  <c r="V169" i="1" s="1"/>
  <c r="S178" i="1"/>
  <c r="T178" i="1" s="1"/>
  <c r="O193" i="1"/>
  <c r="P193" i="1" s="1"/>
  <c r="O217" i="1"/>
  <c r="P217" i="1" s="1"/>
  <c r="O243" i="1"/>
  <c r="P243" i="1" s="1"/>
  <c r="O246" i="1"/>
  <c r="P246" i="1" s="1"/>
  <c r="O247" i="1"/>
  <c r="P247" i="1" s="1"/>
  <c r="O252" i="1"/>
  <c r="P252" i="1" s="1"/>
  <c r="O21" i="1"/>
  <c r="P21" i="1" s="1"/>
  <c r="Q72" i="1"/>
  <c r="R72" i="1" s="1"/>
  <c r="O95" i="1"/>
  <c r="P95" i="1" s="1"/>
  <c r="O145" i="1"/>
  <c r="P145" i="1" s="1"/>
  <c r="O173" i="1"/>
  <c r="P173" i="1" s="1"/>
  <c r="O27" i="1"/>
  <c r="P27" i="1" s="1"/>
  <c r="S61" i="1"/>
  <c r="T61" i="1" s="1"/>
  <c r="O84" i="1"/>
  <c r="O85" i="1"/>
  <c r="P85" i="1" s="1"/>
  <c r="S86" i="1"/>
  <c r="T86" i="1" s="1"/>
  <c r="Q100" i="1"/>
  <c r="R100" i="1" s="1"/>
  <c r="O103" i="1"/>
  <c r="P103" i="1" s="1"/>
  <c r="S140" i="1"/>
  <c r="T140" i="1" s="1"/>
  <c r="O180" i="1"/>
  <c r="P180" i="1" s="1"/>
  <c r="O194" i="1"/>
  <c r="P194" i="1" s="1"/>
  <c r="T214" i="1"/>
  <c r="O218" i="1"/>
  <c r="P218" i="1" s="1"/>
  <c r="U244" i="1"/>
  <c r="V244" i="1" s="1"/>
  <c r="O249" i="1"/>
  <c r="P249" i="1" s="1"/>
  <c r="S255" i="1"/>
  <c r="T255" i="1" s="1"/>
  <c r="S257" i="1"/>
  <c r="U257" i="1" s="1"/>
  <c r="V257" i="1" s="1"/>
  <c r="Q272" i="1"/>
  <c r="R272" i="1" s="1"/>
  <c r="S284" i="1"/>
  <c r="T284" i="1" s="1"/>
  <c r="S298" i="1"/>
  <c r="T298" i="1" s="1"/>
  <c r="S243" i="1"/>
  <c r="U243" i="1" s="1"/>
  <c r="V243" i="1" s="1"/>
  <c r="S252" i="1"/>
  <c r="U252" i="1" s="1"/>
  <c r="V252" i="1" s="1"/>
  <c r="O38" i="1"/>
  <c r="P38" i="1" s="1"/>
  <c r="S85" i="1"/>
  <c r="T85" i="1" s="1"/>
  <c r="O139" i="1"/>
  <c r="P139" i="1" s="1"/>
  <c r="O170" i="1"/>
  <c r="U171" i="1" s="1"/>
  <c r="V171" i="1" s="1"/>
  <c r="O240" i="1"/>
  <c r="P240" i="1" s="1"/>
  <c r="S249" i="1"/>
  <c r="U249" i="1" s="1"/>
  <c r="V249" i="1" s="1"/>
  <c r="S282" i="1"/>
  <c r="T282" i="1" s="1"/>
  <c r="O297" i="1"/>
  <c r="P297" i="1" s="1"/>
  <c r="S173" i="1"/>
  <c r="T173" i="1" s="1"/>
  <c r="O24" i="1"/>
  <c r="P24" i="1" s="1"/>
  <c r="S27" i="1"/>
  <c r="T27" i="1" s="1"/>
  <c r="Q28" i="1"/>
  <c r="R28" i="1" s="1"/>
  <c r="Q34" i="1"/>
  <c r="R34" i="1" s="1"/>
  <c r="O63" i="1"/>
  <c r="P63" i="1" s="1"/>
  <c r="S84" i="1"/>
  <c r="T84" i="1" s="1"/>
  <c r="O97" i="1"/>
  <c r="P97" i="1" s="1"/>
  <c r="O111" i="1"/>
  <c r="P111" i="1" s="1"/>
  <c r="S144" i="1"/>
  <c r="T144" i="1" s="1"/>
  <c r="O161" i="1"/>
  <c r="P161" i="1" s="1"/>
  <c r="O183" i="1"/>
  <c r="P183" i="1" s="1"/>
  <c r="S223" i="1"/>
  <c r="T223" i="1" s="1"/>
  <c r="O234" i="1"/>
  <c r="P234" i="1" s="1"/>
  <c r="S254" i="1"/>
  <c r="U254" i="1" s="1"/>
  <c r="V254" i="1" s="1"/>
  <c r="O288" i="1"/>
  <c r="P288" i="1" s="1"/>
  <c r="U294" i="1"/>
  <c r="V294" i="1" s="1"/>
  <c r="O296" i="1"/>
  <c r="P296" i="1" s="1"/>
  <c r="O304" i="1"/>
  <c r="P304" i="1" s="1"/>
  <c r="P306" i="1" s="1"/>
  <c r="S145" i="1"/>
  <c r="T145" i="1" s="1"/>
  <c r="S216" i="1"/>
  <c r="T216" i="1" s="1"/>
  <c r="S39" i="1"/>
  <c r="T39" i="1" s="1"/>
  <c r="S44" i="1"/>
  <c r="S83" i="1"/>
  <c r="U83" i="1" s="1"/>
  <c r="V83" i="1" s="1"/>
  <c r="S170" i="1"/>
  <c r="T170" i="1" s="1"/>
  <c r="S240" i="1"/>
  <c r="T240" i="1" s="1"/>
  <c r="R29" i="1"/>
  <c r="S63" i="1"/>
  <c r="T63" i="1" s="1"/>
  <c r="C46" i="1"/>
  <c r="C45" i="1"/>
  <c r="C47" i="1" s="1"/>
  <c r="C60" i="1"/>
  <c r="C61" i="1" s="1"/>
  <c r="C62" i="1" s="1"/>
  <c r="C63" i="1" s="1"/>
  <c r="C70" i="1"/>
  <c r="C80" i="1"/>
  <c r="C81" i="1" s="1"/>
  <c r="C82" i="1" s="1"/>
  <c r="C83" i="1" s="1"/>
  <c r="C97" i="1"/>
  <c r="S311" i="1"/>
  <c r="O311" i="1"/>
  <c r="P311" i="1" s="1"/>
  <c r="S356" i="1"/>
  <c r="T356" i="1" s="1"/>
  <c r="O356" i="1"/>
  <c r="P356" i="1" s="1"/>
  <c r="Q364" i="1"/>
  <c r="R364" i="1" s="1"/>
  <c r="O26" i="1"/>
  <c r="P26" i="1" s="1"/>
  <c r="Q333" i="1"/>
  <c r="R333" i="1" s="1"/>
  <c r="O50" i="1"/>
  <c r="P50" i="1" s="1"/>
  <c r="P52" i="1" s="1"/>
  <c r="O343" i="1"/>
  <c r="P343" i="1" s="1"/>
  <c r="S343" i="1"/>
  <c r="T343" i="1" s="1"/>
  <c r="O55" i="1"/>
  <c r="P55" i="1" s="1"/>
  <c r="S62" i="1"/>
  <c r="T62" i="1" s="1"/>
  <c r="S66" i="1"/>
  <c r="T66" i="1" s="1"/>
  <c r="S360" i="1"/>
  <c r="T360" i="1" s="1"/>
  <c r="O360" i="1"/>
  <c r="P360" i="1" s="1"/>
  <c r="O79" i="1"/>
  <c r="P79" i="1" s="1"/>
  <c r="S81" i="1"/>
  <c r="T81" i="1" s="1"/>
  <c r="O83" i="1"/>
  <c r="P83" i="1" s="1"/>
  <c r="S377" i="1"/>
  <c r="T377" i="1" s="1"/>
  <c r="O377" i="1"/>
  <c r="P377" i="1" s="1"/>
  <c r="S95" i="1"/>
  <c r="T95" i="1" s="1"/>
  <c r="O104" i="1"/>
  <c r="P104" i="1" s="1"/>
  <c r="S400" i="1"/>
  <c r="T400" i="1" s="1"/>
  <c r="O400" i="1"/>
  <c r="P400" i="1" s="1"/>
  <c r="L401" i="1"/>
  <c r="R166" i="1"/>
  <c r="O323" i="1"/>
  <c r="P323" i="1" s="1"/>
  <c r="P324" i="1" s="1"/>
  <c r="S323" i="1"/>
  <c r="S58" i="1"/>
  <c r="T58" i="1" s="1"/>
  <c r="O352" i="1"/>
  <c r="P352" i="1" s="1"/>
  <c r="S352" i="1"/>
  <c r="T352" i="1" s="1"/>
  <c r="O40" i="1"/>
  <c r="P40" i="1" s="1"/>
  <c r="O45" i="1"/>
  <c r="P45" i="1" s="1"/>
  <c r="T47" i="1"/>
  <c r="S18" i="1"/>
  <c r="O19" i="1"/>
  <c r="P19" i="1" s="1"/>
  <c r="O316" i="1"/>
  <c r="P316" i="1" s="1"/>
  <c r="S316" i="1"/>
  <c r="S25" i="1"/>
  <c r="T25" i="1" s="1"/>
  <c r="O319" i="1"/>
  <c r="P319" i="1" s="1"/>
  <c r="S319" i="1"/>
  <c r="T319" i="1" s="1"/>
  <c r="O31" i="1"/>
  <c r="P31" i="1" s="1"/>
  <c r="P32" i="1" s="1"/>
  <c r="S34" i="1"/>
  <c r="T34" i="1" s="1"/>
  <c r="Q35" i="1"/>
  <c r="R35" i="1" s="1"/>
  <c r="O330" i="1"/>
  <c r="S330" i="1"/>
  <c r="T330" i="1" s="1"/>
  <c r="O339" i="1"/>
  <c r="P339" i="1" s="1"/>
  <c r="S339" i="1"/>
  <c r="O60" i="1"/>
  <c r="P60" i="1" s="1"/>
  <c r="O353" i="1"/>
  <c r="P353" i="1" s="1"/>
  <c r="S353" i="1"/>
  <c r="T353" i="1" s="1"/>
  <c r="O64" i="1"/>
  <c r="P64" i="1" s="1"/>
  <c r="O357" i="1"/>
  <c r="P357" i="1" s="1"/>
  <c r="S357" i="1"/>
  <c r="T357" i="1" s="1"/>
  <c r="S70" i="1"/>
  <c r="T70" i="1" s="1"/>
  <c r="Q71" i="1"/>
  <c r="R71" i="1" s="1"/>
  <c r="O367" i="1"/>
  <c r="P367" i="1" s="1"/>
  <c r="P368" i="1" s="1"/>
  <c r="S367" i="1"/>
  <c r="T367" i="1" s="1"/>
  <c r="T368" i="1" s="1"/>
  <c r="S78" i="1"/>
  <c r="T78" i="1" s="1"/>
  <c r="O372" i="1"/>
  <c r="S372" i="1"/>
  <c r="T372" i="1" s="1"/>
  <c r="S82" i="1"/>
  <c r="L379" i="1"/>
  <c r="O380" i="1"/>
  <c r="P380" i="1" s="1"/>
  <c r="S380" i="1"/>
  <c r="O109" i="1"/>
  <c r="P109" i="1" s="1"/>
  <c r="L402" i="1"/>
  <c r="O110" i="1"/>
  <c r="P110" i="1" s="1"/>
  <c r="S110" i="1"/>
  <c r="T110" i="1" s="1"/>
  <c r="S361" i="1"/>
  <c r="T361" i="1" s="1"/>
  <c r="O361" i="1"/>
  <c r="P361" i="1" s="1"/>
  <c r="L382" i="1"/>
  <c r="O383" i="1"/>
  <c r="P383" i="1" s="1"/>
  <c r="S383" i="1"/>
  <c r="T383" i="1" s="1"/>
  <c r="L384" i="1"/>
  <c r="L412" i="1"/>
  <c r="S120" i="1"/>
  <c r="T120" i="1" s="1"/>
  <c r="O120" i="1"/>
  <c r="P120" i="1" s="1"/>
  <c r="P184" i="1"/>
  <c r="O312" i="1"/>
  <c r="P312" i="1" s="1"/>
  <c r="S312" i="1"/>
  <c r="S26" i="1"/>
  <c r="S35" i="1"/>
  <c r="T35" i="1" s="1"/>
  <c r="O331" i="1"/>
  <c r="P331" i="1" s="1"/>
  <c r="S331" i="1"/>
  <c r="T331" i="1" s="1"/>
  <c r="S40" i="1"/>
  <c r="T40" i="1" s="1"/>
  <c r="Q41" i="1"/>
  <c r="S336" i="1"/>
  <c r="O336" i="1"/>
  <c r="P336" i="1" s="1"/>
  <c r="S45" i="1"/>
  <c r="S50" i="1"/>
  <c r="T50" i="1" s="1"/>
  <c r="O346" i="1"/>
  <c r="P346" i="1" s="1"/>
  <c r="S346" i="1"/>
  <c r="S55" i="1"/>
  <c r="S354" i="1"/>
  <c r="T354" i="1" s="1"/>
  <c r="O354" i="1"/>
  <c r="P354" i="1" s="1"/>
  <c r="S358" i="1"/>
  <c r="T358" i="1" s="1"/>
  <c r="O358" i="1"/>
  <c r="P358" i="1" s="1"/>
  <c r="T67" i="1"/>
  <c r="S79" i="1"/>
  <c r="O373" i="1"/>
  <c r="P373" i="1" s="1"/>
  <c r="S373" i="1"/>
  <c r="T373" i="1" s="1"/>
  <c r="O90" i="1"/>
  <c r="P90" i="1" s="1"/>
  <c r="O92" i="1"/>
  <c r="P92" i="1" s="1"/>
  <c r="L385" i="1"/>
  <c r="O93" i="1"/>
  <c r="P93" i="1" s="1"/>
  <c r="L416" i="1"/>
  <c r="S124" i="1"/>
  <c r="T124" i="1" s="1"/>
  <c r="O124" i="1"/>
  <c r="P124" i="1" s="1"/>
  <c r="S350" i="1"/>
  <c r="T350" i="1" s="1"/>
  <c r="O350" i="1"/>
  <c r="P350" i="1" s="1"/>
  <c r="S19" i="1"/>
  <c r="O20" i="1"/>
  <c r="P20" i="1" s="1"/>
  <c r="O58" i="1"/>
  <c r="P58" i="1" s="1"/>
  <c r="S64" i="1"/>
  <c r="T64" i="1" s="1"/>
  <c r="O69" i="1"/>
  <c r="P69" i="1" s="1"/>
  <c r="S362" i="1"/>
  <c r="T362" i="1" s="1"/>
  <c r="O362" i="1"/>
  <c r="P362" i="1" s="1"/>
  <c r="S370" i="1"/>
  <c r="T370" i="1" s="1"/>
  <c r="O370" i="1"/>
  <c r="P370" i="1" s="1"/>
  <c r="S374" i="1"/>
  <c r="O374" i="1"/>
  <c r="P374" i="1" s="1"/>
  <c r="O91" i="1"/>
  <c r="P91" i="1" s="1"/>
  <c r="S387" i="1"/>
  <c r="T387" i="1" s="1"/>
  <c r="O387" i="1"/>
  <c r="P387" i="1" s="1"/>
  <c r="V117" i="1"/>
  <c r="C105" i="1"/>
  <c r="C106" i="1" s="1"/>
  <c r="C107" i="1" s="1"/>
  <c r="C108" i="1" s="1"/>
  <c r="U168" i="1"/>
  <c r="V168" i="1" s="1"/>
  <c r="T168" i="1"/>
  <c r="S310" i="1"/>
  <c r="O310" i="1"/>
  <c r="P310" i="1" s="1"/>
  <c r="S317" i="1"/>
  <c r="T317" i="1" s="1"/>
  <c r="O317" i="1"/>
  <c r="P317" i="1" s="1"/>
  <c r="S31" i="1"/>
  <c r="S60" i="1"/>
  <c r="T60" i="1" s="1"/>
  <c r="O313" i="1"/>
  <c r="P313" i="1" s="1"/>
  <c r="S313" i="1"/>
  <c r="T313" i="1" s="1"/>
  <c r="O39" i="1"/>
  <c r="P39" i="1" s="1"/>
  <c r="S41" i="1"/>
  <c r="T41" i="1" s="1"/>
  <c r="O44" i="1"/>
  <c r="P44" i="1" s="1"/>
  <c r="S51" i="1"/>
  <c r="T51" i="1" s="1"/>
  <c r="O54" i="1"/>
  <c r="P54" i="1" s="1"/>
  <c r="S351" i="1"/>
  <c r="T351" i="1" s="1"/>
  <c r="O351" i="1"/>
  <c r="P351" i="1" s="1"/>
  <c r="O62" i="1"/>
  <c r="P62" i="1" s="1"/>
  <c r="S355" i="1"/>
  <c r="T355" i="1" s="1"/>
  <c r="O355" i="1"/>
  <c r="P355" i="1" s="1"/>
  <c r="O66" i="1"/>
  <c r="P66" i="1" s="1"/>
  <c r="S359" i="1"/>
  <c r="T359" i="1" s="1"/>
  <c r="O359" i="1"/>
  <c r="P359" i="1" s="1"/>
  <c r="S68" i="1"/>
  <c r="T68" i="1" s="1"/>
  <c r="O81" i="1"/>
  <c r="P81" i="1" s="1"/>
  <c r="S87" i="1"/>
  <c r="T87" i="1" s="1"/>
  <c r="S88" i="1"/>
  <c r="K117" i="1"/>
  <c r="L405" i="1"/>
  <c r="O113" i="1"/>
  <c r="P113" i="1" s="1"/>
  <c r="S423" i="1"/>
  <c r="T423" i="1" s="1"/>
  <c r="O423" i="1"/>
  <c r="P423" i="1" s="1"/>
  <c r="S318" i="1"/>
  <c r="O318" i="1"/>
  <c r="P318" i="1" s="1"/>
  <c r="Q327" i="1"/>
  <c r="R327" i="1" s="1"/>
  <c r="S332" i="1"/>
  <c r="T332" i="1" s="1"/>
  <c r="O332" i="1"/>
  <c r="P332" i="1" s="1"/>
  <c r="S337" i="1"/>
  <c r="O337" i="1"/>
  <c r="P337" i="1" s="1"/>
  <c r="S342" i="1"/>
  <c r="T342" i="1" s="1"/>
  <c r="T344" i="1" s="1"/>
  <c r="O342" i="1"/>
  <c r="P342" i="1" s="1"/>
  <c r="S347" i="1"/>
  <c r="O347" i="1"/>
  <c r="P347" i="1" s="1"/>
  <c r="O70" i="1"/>
  <c r="P70" i="1" s="1"/>
  <c r="Q363" i="1"/>
  <c r="R363" i="1" s="1"/>
  <c r="O78" i="1"/>
  <c r="P78" i="1" s="1"/>
  <c r="S371" i="1"/>
  <c r="O371" i="1"/>
  <c r="P371" i="1" s="1"/>
  <c r="O82" i="1"/>
  <c r="P82" i="1" s="1"/>
  <c r="O375" i="1"/>
  <c r="P375" i="1" s="1"/>
  <c r="S375" i="1"/>
  <c r="S90" i="1"/>
  <c r="T90" i="1" s="1"/>
  <c r="S91" i="1"/>
  <c r="T91" i="1" s="1"/>
  <c r="S92" i="1"/>
  <c r="T92" i="1" s="1"/>
  <c r="R98" i="1"/>
  <c r="S396" i="1"/>
  <c r="T396" i="1" s="1"/>
  <c r="O396" i="1"/>
  <c r="P396" i="1" s="1"/>
  <c r="L397" i="1"/>
  <c r="U174" i="1"/>
  <c r="V174" i="1" s="1"/>
  <c r="T174" i="1"/>
  <c r="S20" i="1"/>
  <c r="S69" i="1"/>
  <c r="T69" i="1" s="1"/>
  <c r="Q392" i="1"/>
  <c r="R392" i="1" s="1"/>
  <c r="L398" i="1"/>
  <c r="O106" i="1"/>
  <c r="P106" i="1" s="1"/>
  <c r="L404" i="1"/>
  <c r="S112" i="1"/>
  <c r="T112" i="1" s="1"/>
  <c r="C202" i="1"/>
  <c r="C175" i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3" i="1" s="1"/>
  <c r="C208" i="1" s="1"/>
  <c r="Q420" i="1"/>
  <c r="R420" i="1" s="1"/>
  <c r="S431" i="1"/>
  <c r="T431" i="1" s="1"/>
  <c r="O431" i="1"/>
  <c r="P431" i="1" s="1"/>
  <c r="Q443" i="1"/>
  <c r="R443" i="1" s="1"/>
  <c r="P170" i="1"/>
  <c r="T172" i="1"/>
  <c r="S184" i="1"/>
  <c r="T184" i="1" s="1"/>
  <c r="S221" i="1"/>
  <c r="T221" i="1" s="1"/>
  <c r="O221" i="1"/>
  <c r="P221" i="1" s="1"/>
  <c r="R225" i="1"/>
  <c r="R228" i="1" s="1"/>
  <c r="R262" i="1"/>
  <c r="S114" i="1"/>
  <c r="T114" i="1" s="1"/>
  <c r="S408" i="1"/>
  <c r="T408" i="1" s="1"/>
  <c r="Q408" i="1"/>
  <c r="S413" i="1"/>
  <c r="T413" i="1" s="1"/>
  <c r="O413" i="1"/>
  <c r="P413" i="1" s="1"/>
  <c r="S417" i="1"/>
  <c r="O417" i="1"/>
  <c r="P417" i="1" s="1"/>
  <c r="S126" i="1"/>
  <c r="T126" i="1" s="1"/>
  <c r="S132" i="1"/>
  <c r="T132" i="1" s="1"/>
  <c r="O133" i="1"/>
  <c r="S426" i="1"/>
  <c r="T426" i="1" s="1"/>
  <c r="O426" i="1"/>
  <c r="P426" i="1" s="1"/>
  <c r="S141" i="1"/>
  <c r="T141" i="1" s="1"/>
  <c r="O142" i="1"/>
  <c r="P142" i="1" s="1"/>
  <c r="S435" i="1"/>
  <c r="T435" i="1" s="1"/>
  <c r="O435" i="1"/>
  <c r="P435" i="1" s="1"/>
  <c r="O146" i="1"/>
  <c r="P146" i="1" s="1"/>
  <c r="Q444" i="1"/>
  <c r="O159" i="1"/>
  <c r="P159" i="1" s="1"/>
  <c r="O163" i="1"/>
  <c r="P163" i="1" s="1"/>
  <c r="O168" i="1"/>
  <c r="P168" i="1" s="1"/>
  <c r="O171" i="1"/>
  <c r="P171" i="1" s="1"/>
  <c r="O174" i="1"/>
  <c r="P174" i="1" s="1"/>
  <c r="S179" i="1"/>
  <c r="T179" i="1" s="1"/>
  <c r="Q206" i="1"/>
  <c r="R206" i="1" s="1"/>
  <c r="Q209" i="1"/>
  <c r="R209" i="1" s="1"/>
  <c r="S212" i="1"/>
  <c r="T212" i="1" s="1"/>
  <c r="O212" i="1"/>
  <c r="P212" i="1" s="1"/>
  <c r="P213" i="1"/>
  <c r="U241" i="1"/>
  <c r="V241" i="1" s="1"/>
  <c r="T241" i="1"/>
  <c r="T259" i="1"/>
  <c r="U259" i="1"/>
  <c r="V259" i="1" s="1"/>
  <c r="R266" i="1"/>
  <c r="S432" i="1"/>
  <c r="T432" i="1" s="1"/>
  <c r="O432" i="1"/>
  <c r="P432" i="1" s="1"/>
  <c r="S439" i="1"/>
  <c r="O439" i="1"/>
  <c r="P439" i="1" s="1"/>
  <c r="Q150" i="1"/>
  <c r="R150" i="1" s="1"/>
  <c r="O378" i="1"/>
  <c r="P378" i="1" s="1"/>
  <c r="S378" i="1"/>
  <c r="T378" i="1" s="1"/>
  <c r="O381" i="1"/>
  <c r="P381" i="1" s="1"/>
  <c r="S381" i="1"/>
  <c r="T381" i="1" s="1"/>
  <c r="S94" i="1"/>
  <c r="T94" i="1" s="1"/>
  <c r="S388" i="1"/>
  <c r="T388" i="1" s="1"/>
  <c r="O388" i="1"/>
  <c r="P388" i="1" s="1"/>
  <c r="S97" i="1"/>
  <c r="T97" i="1" s="1"/>
  <c r="Q391" i="1"/>
  <c r="R391" i="1" s="1"/>
  <c r="S103" i="1"/>
  <c r="T103" i="1" s="1"/>
  <c r="S107" i="1"/>
  <c r="T107" i="1" s="1"/>
  <c r="S111" i="1"/>
  <c r="T111" i="1" s="1"/>
  <c r="S115" i="1"/>
  <c r="T115" i="1" s="1"/>
  <c r="O121" i="1"/>
  <c r="P121" i="1" s="1"/>
  <c r="O414" i="1"/>
  <c r="P414" i="1" s="1"/>
  <c r="S414" i="1"/>
  <c r="T414" i="1" s="1"/>
  <c r="O125" i="1"/>
  <c r="P125" i="1" s="1"/>
  <c r="S127" i="1"/>
  <c r="T127" i="1" s="1"/>
  <c r="Q128" i="1"/>
  <c r="R128" i="1" s="1"/>
  <c r="R129" i="1" s="1"/>
  <c r="O134" i="1"/>
  <c r="P134" i="1" s="1"/>
  <c r="S138" i="1"/>
  <c r="T138" i="1" s="1"/>
  <c r="O143" i="1"/>
  <c r="P143" i="1" s="1"/>
  <c r="O436" i="1"/>
  <c r="P436" i="1" s="1"/>
  <c r="S436" i="1"/>
  <c r="T436" i="1" s="1"/>
  <c r="Q151" i="1"/>
  <c r="R151" i="1" s="1"/>
  <c r="O160" i="1"/>
  <c r="P160" i="1" s="1"/>
  <c r="O164" i="1"/>
  <c r="P164" i="1" s="1"/>
  <c r="P177" i="1"/>
  <c r="O188" i="1"/>
  <c r="P188" i="1" s="1"/>
  <c r="O192" i="1"/>
  <c r="P192" i="1" s="1"/>
  <c r="O195" i="1"/>
  <c r="P195" i="1" s="1"/>
  <c r="O202" i="1"/>
  <c r="P202" i="1" s="1"/>
  <c r="T215" i="1"/>
  <c r="O406" i="1"/>
  <c r="P406" i="1" s="1"/>
  <c r="S406" i="1"/>
  <c r="T406" i="1" s="1"/>
  <c r="O418" i="1"/>
  <c r="P418" i="1" s="1"/>
  <c r="S418" i="1"/>
  <c r="T418" i="1" s="1"/>
  <c r="O131" i="1"/>
  <c r="P131" i="1" s="1"/>
  <c r="O424" i="1"/>
  <c r="P424" i="1" s="1"/>
  <c r="S424" i="1"/>
  <c r="T424" i="1" s="1"/>
  <c r="S133" i="1"/>
  <c r="T133" i="1" s="1"/>
  <c r="Q427" i="1"/>
  <c r="O140" i="1"/>
  <c r="P140" i="1" s="1"/>
  <c r="O433" i="1"/>
  <c r="P433" i="1" s="1"/>
  <c r="S433" i="1"/>
  <c r="T433" i="1" s="1"/>
  <c r="S142" i="1"/>
  <c r="T142" i="1" s="1"/>
  <c r="S146" i="1"/>
  <c r="O147" i="1"/>
  <c r="P147" i="1" s="1"/>
  <c r="S181" i="1"/>
  <c r="T181" i="1" s="1"/>
  <c r="U278" i="1"/>
  <c r="V278" i="1" s="1"/>
  <c r="V280" i="1" s="1"/>
  <c r="T278" i="1"/>
  <c r="O411" i="1"/>
  <c r="P411" i="1" s="1"/>
  <c r="S411" i="1"/>
  <c r="T411" i="1" s="1"/>
  <c r="O415" i="1"/>
  <c r="P415" i="1" s="1"/>
  <c r="S415" i="1"/>
  <c r="T415" i="1" s="1"/>
  <c r="S139" i="1"/>
  <c r="T139" i="1" s="1"/>
  <c r="O437" i="1"/>
  <c r="P437" i="1" s="1"/>
  <c r="S437" i="1"/>
  <c r="T437" i="1" s="1"/>
  <c r="Q440" i="1"/>
  <c r="R440" i="1" s="1"/>
  <c r="T196" i="1"/>
  <c r="U256" i="1"/>
  <c r="V256" i="1" s="1"/>
  <c r="T256" i="1"/>
  <c r="O376" i="1"/>
  <c r="S376" i="1"/>
  <c r="T376" i="1" s="1"/>
  <c r="S386" i="1"/>
  <c r="T386" i="1" s="1"/>
  <c r="O386" i="1"/>
  <c r="O389" i="1"/>
  <c r="P389" i="1" s="1"/>
  <c r="S389" i="1"/>
  <c r="T389" i="1" s="1"/>
  <c r="Q99" i="1"/>
  <c r="R99" i="1" s="1"/>
  <c r="O395" i="1"/>
  <c r="P395" i="1" s="1"/>
  <c r="S395" i="1"/>
  <c r="T395" i="1" s="1"/>
  <c r="O399" i="1"/>
  <c r="P399" i="1" s="1"/>
  <c r="S399" i="1"/>
  <c r="T399" i="1" s="1"/>
  <c r="O403" i="1"/>
  <c r="P403" i="1" s="1"/>
  <c r="S403" i="1"/>
  <c r="T403" i="1" s="1"/>
  <c r="O114" i="1"/>
  <c r="P114" i="1" s="1"/>
  <c r="O407" i="1"/>
  <c r="P407" i="1" s="1"/>
  <c r="S407" i="1"/>
  <c r="T407" i="1" s="1"/>
  <c r="S116" i="1"/>
  <c r="T116" i="1" s="1"/>
  <c r="S121" i="1"/>
  <c r="T121" i="1" s="1"/>
  <c r="S125" i="1"/>
  <c r="O126" i="1"/>
  <c r="P126" i="1" s="1"/>
  <c r="S419" i="1"/>
  <c r="T419" i="1" s="1"/>
  <c r="O419" i="1"/>
  <c r="P419" i="1" s="1"/>
  <c r="O132" i="1"/>
  <c r="P132" i="1" s="1"/>
  <c r="S134" i="1"/>
  <c r="T134" i="1" s="1"/>
  <c r="S430" i="1"/>
  <c r="T430" i="1" s="1"/>
  <c r="O430" i="1"/>
  <c r="P430" i="1" s="1"/>
  <c r="O141" i="1"/>
  <c r="P141" i="1" s="1"/>
  <c r="S143" i="1"/>
  <c r="T143" i="1" s="1"/>
  <c r="Q441" i="1"/>
  <c r="R441" i="1" s="1"/>
  <c r="K210" i="1"/>
  <c r="O185" i="1"/>
  <c r="P185" i="1" s="1"/>
  <c r="S192" i="1"/>
  <c r="T192" i="1" s="1"/>
  <c r="S198" i="1"/>
  <c r="T198" i="1" s="1"/>
  <c r="O198" i="1"/>
  <c r="P198" i="1" s="1"/>
  <c r="R207" i="1"/>
  <c r="S131" i="1"/>
  <c r="T131" i="1" s="1"/>
  <c r="O425" i="1"/>
  <c r="S425" i="1"/>
  <c r="T425" i="1" s="1"/>
  <c r="S434" i="1"/>
  <c r="T434" i="1" s="1"/>
  <c r="O434" i="1"/>
  <c r="P434" i="1" s="1"/>
  <c r="S438" i="1"/>
  <c r="O438" i="1"/>
  <c r="P438" i="1" s="1"/>
  <c r="Q442" i="1"/>
  <c r="R442" i="1" s="1"/>
  <c r="S197" i="1"/>
  <c r="T197" i="1" s="1"/>
  <c r="S286" i="1"/>
  <c r="T286" i="1" s="1"/>
  <c r="S199" i="1"/>
  <c r="S219" i="1"/>
  <c r="T219" i="1" s="1"/>
  <c r="S232" i="1"/>
  <c r="T232" i="1" s="1"/>
  <c r="S235" i="1"/>
  <c r="T242" i="1"/>
  <c r="S245" i="1"/>
  <c r="S260" i="1"/>
  <c r="R263" i="1"/>
  <c r="R267" i="1"/>
  <c r="S287" i="1"/>
  <c r="T287" i="1" s="1"/>
  <c r="R289" i="1"/>
  <c r="R291" i="1" s="1"/>
  <c r="O230" i="1"/>
  <c r="P230" i="1" s="1"/>
  <c r="O241" i="1"/>
  <c r="P241" i="1" s="1"/>
  <c r="O256" i="1"/>
  <c r="P256" i="1" s="1"/>
  <c r="O295" i="1"/>
  <c r="P295" i="1" s="1"/>
  <c r="S295" i="1"/>
  <c r="T295" i="1" s="1"/>
  <c r="R421" i="1"/>
  <c r="T279" i="1"/>
  <c r="R334" i="1"/>
  <c r="C337" i="1"/>
  <c r="C339" i="1" s="1"/>
  <c r="C338" i="1"/>
  <c r="O215" i="1"/>
  <c r="P215" i="1" s="1"/>
  <c r="O222" i="1"/>
  <c r="P222" i="1" s="1"/>
  <c r="O231" i="1"/>
  <c r="P231" i="1" s="1"/>
  <c r="T233" i="1"/>
  <c r="T252" i="1"/>
  <c r="T258" i="1"/>
  <c r="O278" i="1"/>
  <c r="P278" i="1" s="1"/>
  <c r="P280" i="1" s="1"/>
  <c r="K321" i="1"/>
  <c r="T261" i="1"/>
  <c r="C352" i="1"/>
  <c r="C353" i="1" s="1"/>
  <c r="C354" i="1" s="1"/>
  <c r="C355" i="1" s="1"/>
  <c r="C362" i="1"/>
  <c r="C372" i="1"/>
  <c r="C373" i="1" s="1"/>
  <c r="C374" i="1" s="1"/>
  <c r="C375" i="1" s="1"/>
  <c r="C389" i="1"/>
  <c r="O287" i="1"/>
  <c r="P287" i="1" s="1"/>
  <c r="O298" i="1"/>
  <c r="P298" i="1" s="1"/>
  <c r="Q299" i="1"/>
  <c r="R299" i="1" s="1"/>
  <c r="R321" i="1"/>
  <c r="Q301" i="1"/>
  <c r="R301" i="1" s="1"/>
  <c r="C407" i="1"/>
  <c r="C408" i="1" s="1"/>
  <c r="C397" i="1"/>
  <c r="C398" i="1" s="1"/>
  <c r="C399" i="1" s="1"/>
  <c r="C400" i="1" s="1"/>
  <c r="V365" i="1"/>
  <c r="R390" i="1"/>
  <c r="S305" i="1"/>
  <c r="T305" i="1" s="1"/>
  <c r="T306" i="1" s="1"/>
  <c r="K393" i="1"/>
  <c r="R408" i="1"/>
  <c r="R409" i="1" s="1"/>
  <c r="T243" i="1" l="1"/>
  <c r="V302" i="1"/>
  <c r="P80" i="1"/>
  <c r="P56" i="1"/>
  <c r="K307" i="1"/>
  <c r="U141" i="1"/>
  <c r="V141" i="1" s="1"/>
  <c r="U96" i="1"/>
  <c r="V96" i="1" s="1"/>
  <c r="T254" i="1"/>
  <c r="T166" i="1"/>
  <c r="U95" i="1"/>
  <c r="V95" i="1" s="1"/>
  <c r="P94" i="1"/>
  <c r="T249" i="1"/>
  <c r="P187" i="1"/>
  <c r="P210" i="1" s="1"/>
  <c r="R302" i="1"/>
  <c r="T175" i="1"/>
  <c r="P314" i="1"/>
  <c r="R365" i="1"/>
  <c r="R36" i="1"/>
  <c r="R210" i="1"/>
  <c r="P29" i="1"/>
  <c r="R393" i="1"/>
  <c r="U54" i="1"/>
  <c r="V54" i="1" s="1"/>
  <c r="U134" i="1"/>
  <c r="V134" i="1" s="1"/>
  <c r="T147" i="1"/>
  <c r="P291" i="1"/>
  <c r="T257" i="1"/>
  <c r="T83" i="1"/>
  <c r="P48" i="1"/>
  <c r="K446" i="1"/>
  <c r="U182" i="1"/>
  <c r="V182" i="1" s="1"/>
  <c r="V210" i="1" s="1"/>
  <c r="K154" i="1"/>
  <c r="R328" i="1"/>
  <c r="T251" i="1"/>
  <c r="T248" i="1"/>
  <c r="T169" i="1"/>
  <c r="T302" i="1"/>
  <c r="T136" i="1"/>
  <c r="P22" i="1"/>
  <c r="P42" i="1"/>
  <c r="U85" i="1"/>
  <c r="V85" i="1" s="1"/>
  <c r="P84" i="1"/>
  <c r="T291" i="1"/>
  <c r="R101" i="1"/>
  <c r="T42" i="1"/>
  <c r="R73" i="1"/>
  <c r="R276" i="1"/>
  <c r="P153" i="1"/>
  <c r="P129" i="1"/>
  <c r="P348" i="1"/>
  <c r="P117" i="1"/>
  <c r="P276" i="1"/>
  <c r="R153" i="1"/>
  <c r="P344" i="1"/>
  <c r="U58" i="1"/>
  <c r="V58" i="1" s="1"/>
  <c r="V73" i="1" s="1"/>
  <c r="P302" i="1"/>
  <c r="P445" i="1"/>
  <c r="P166" i="1"/>
  <c r="T44" i="1"/>
  <c r="U44" i="1"/>
  <c r="V44" i="1" s="1"/>
  <c r="U439" i="1"/>
  <c r="V439" i="1" s="1"/>
  <c r="T439" i="1"/>
  <c r="U375" i="1"/>
  <c r="V375" i="1" s="1"/>
  <c r="T375" i="1"/>
  <c r="U45" i="1"/>
  <c r="V45" i="1" s="1"/>
  <c r="T45" i="1"/>
  <c r="U380" i="1"/>
  <c r="V380" i="1" s="1"/>
  <c r="T380" i="1"/>
  <c r="R427" i="1"/>
  <c r="R428" i="1" s="1"/>
  <c r="U426" i="1"/>
  <c r="V426" i="1" s="1"/>
  <c r="C356" i="1"/>
  <c r="C357" i="1" s="1"/>
  <c r="C358" i="1" s="1"/>
  <c r="C359" i="1" s="1"/>
  <c r="C360" i="1" s="1"/>
  <c r="C361" i="1"/>
  <c r="U199" i="1"/>
  <c r="V199" i="1" s="1"/>
  <c r="T199" i="1"/>
  <c r="U146" i="1"/>
  <c r="V146" i="1" s="1"/>
  <c r="V153" i="1" s="1"/>
  <c r="T146" i="1"/>
  <c r="R444" i="1"/>
  <c r="R445" i="1" s="1"/>
  <c r="U433" i="1"/>
  <c r="V433" i="1" s="1"/>
  <c r="C205" i="1"/>
  <c r="C204" i="1"/>
  <c r="C206" i="1" s="1"/>
  <c r="O398" i="1"/>
  <c r="P398" i="1" s="1"/>
  <c r="S398" i="1"/>
  <c r="T398" i="1" s="1"/>
  <c r="O405" i="1"/>
  <c r="P405" i="1" s="1"/>
  <c r="S405" i="1"/>
  <c r="T405" i="1" s="1"/>
  <c r="P365" i="1"/>
  <c r="O385" i="1"/>
  <c r="P385" i="1" s="1"/>
  <c r="S385" i="1"/>
  <c r="T385" i="1" s="1"/>
  <c r="U79" i="1"/>
  <c r="V79" i="1" s="1"/>
  <c r="T79" i="1"/>
  <c r="P340" i="1"/>
  <c r="P372" i="1"/>
  <c r="U382" i="1"/>
  <c r="V382" i="1" s="1"/>
  <c r="U331" i="1"/>
  <c r="V331" i="1" s="1"/>
  <c r="V334" i="1" s="1"/>
  <c r="P330" i="1"/>
  <c r="P334" i="1" s="1"/>
  <c r="U245" i="1"/>
  <c r="V245" i="1" s="1"/>
  <c r="T245" i="1"/>
  <c r="U377" i="1"/>
  <c r="V377" i="1" s="1"/>
  <c r="P376" i="1"/>
  <c r="P228" i="1"/>
  <c r="T337" i="1"/>
  <c r="U337" i="1"/>
  <c r="V337" i="1" s="1"/>
  <c r="U318" i="1"/>
  <c r="V318" i="1" s="1"/>
  <c r="T318" i="1"/>
  <c r="U31" i="1"/>
  <c r="V31" i="1" s="1"/>
  <c r="V32" i="1" s="1"/>
  <c r="T31" i="1"/>
  <c r="T32" i="1" s="1"/>
  <c r="X32" i="1" s="1"/>
  <c r="T365" i="1"/>
  <c r="U336" i="1"/>
  <c r="V336" i="1" s="1"/>
  <c r="T336" i="1"/>
  <c r="U26" i="1"/>
  <c r="V26" i="1" s="1"/>
  <c r="V29" i="1" s="1"/>
  <c r="T26" i="1"/>
  <c r="T29" i="1" s="1"/>
  <c r="U316" i="1"/>
  <c r="V316" i="1" s="1"/>
  <c r="T316" i="1"/>
  <c r="C84" i="1"/>
  <c r="C85" i="1" s="1"/>
  <c r="C86" i="1" s="1"/>
  <c r="C87" i="1" s="1"/>
  <c r="C88" i="1" s="1"/>
  <c r="C89" i="1"/>
  <c r="C90" i="1" s="1"/>
  <c r="C91" i="1" s="1"/>
  <c r="C92" i="1" s="1"/>
  <c r="C93" i="1" s="1"/>
  <c r="C94" i="1" s="1"/>
  <c r="C95" i="1" s="1"/>
  <c r="C96" i="1" s="1"/>
  <c r="U424" i="1"/>
  <c r="V424" i="1" s="1"/>
  <c r="P425" i="1"/>
  <c r="P428" i="1" s="1"/>
  <c r="T280" i="1"/>
  <c r="T228" i="1"/>
  <c r="T417" i="1"/>
  <c r="U417" i="1"/>
  <c r="V417" i="1" s="1"/>
  <c r="V421" i="1" s="1"/>
  <c r="C109" i="1"/>
  <c r="C110" i="1" s="1"/>
  <c r="C111" i="1" s="1"/>
  <c r="C112" i="1" s="1"/>
  <c r="C113" i="1" s="1"/>
  <c r="C114" i="1"/>
  <c r="T374" i="1"/>
  <c r="U374" i="1"/>
  <c r="V374" i="1" s="1"/>
  <c r="U55" i="1"/>
  <c r="V55" i="1" s="1"/>
  <c r="V56" i="1" s="1"/>
  <c r="T55" i="1"/>
  <c r="T56" i="1" s="1"/>
  <c r="T339" i="1"/>
  <c r="U339" i="1"/>
  <c r="V339" i="1" s="1"/>
  <c r="T36" i="1"/>
  <c r="X36" i="1" s="1"/>
  <c r="P321" i="1"/>
  <c r="T311" i="1"/>
  <c r="U311" i="1"/>
  <c r="V311" i="1" s="1"/>
  <c r="U260" i="1"/>
  <c r="V260" i="1" s="1"/>
  <c r="T260" i="1"/>
  <c r="T117" i="1"/>
  <c r="U347" i="1"/>
  <c r="V347" i="1" s="1"/>
  <c r="T347" i="1"/>
  <c r="T88" i="1"/>
  <c r="U88" i="1"/>
  <c r="V88" i="1" s="1"/>
  <c r="P73" i="1"/>
  <c r="T346" i="1"/>
  <c r="U346" i="1"/>
  <c r="V346" i="1" s="1"/>
  <c r="R41" i="1"/>
  <c r="R42" i="1" s="1"/>
  <c r="U39" i="1"/>
  <c r="V39" i="1" s="1"/>
  <c r="V42" i="1" s="1"/>
  <c r="U312" i="1"/>
  <c r="V312" i="1" s="1"/>
  <c r="T312" i="1"/>
  <c r="O382" i="1"/>
  <c r="P382" i="1" s="1"/>
  <c r="S382" i="1"/>
  <c r="T382" i="1" s="1"/>
  <c r="O402" i="1"/>
  <c r="P402" i="1" s="1"/>
  <c r="S402" i="1"/>
  <c r="T402" i="1" s="1"/>
  <c r="O379" i="1"/>
  <c r="P379" i="1" s="1"/>
  <c r="S379" i="1"/>
  <c r="T379" i="1" s="1"/>
  <c r="T73" i="1"/>
  <c r="O401" i="1"/>
  <c r="P401" i="1" s="1"/>
  <c r="S401" i="1"/>
  <c r="T401" i="1" s="1"/>
  <c r="P238" i="1"/>
  <c r="C401" i="1"/>
  <c r="C402" i="1" s="1"/>
  <c r="C403" i="1" s="1"/>
  <c r="C404" i="1" s="1"/>
  <c r="C405" i="1" s="1"/>
  <c r="C406" i="1"/>
  <c r="U235" i="1"/>
  <c r="V235" i="1" s="1"/>
  <c r="V238" i="1" s="1"/>
  <c r="T235" i="1"/>
  <c r="T238" i="1" s="1"/>
  <c r="U438" i="1"/>
  <c r="V438" i="1" s="1"/>
  <c r="T438" i="1"/>
  <c r="U387" i="1"/>
  <c r="V387" i="1" s="1"/>
  <c r="P386" i="1"/>
  <c r="U389" i="1"/>
  <c r="V389" i="1" s="1"/>
  <c r="U388" i="1"/>
  <c r="V388" i="1" s="1"/>
  <c r="U132" i="1"/>
  <c r="V132" i="1" s="1"/>
  <c r="V136" i="1" s="1"/>
  <c r="P133" i="1"/>
  <c r="P136" i="1" s="1"/>
  <c r="U371" i="1"/>
  <c r="V371" i="1" s="1"/>
  <c r="T371" i="1"/>
  <c r="T428" i="1"/>
  <c r="O412" i="1"/>
  <c r="P412" i="1" s="1"/>
  <c r="S412" i="1"/>
  <c r="T412" i="1" s="1"/>
  <c r="T18" i="1"/>
  <c r="U18" i="1"/>
  <c r="V18" i="1" s="1"/>
  <c r="U323" i="1"/>
  <c r="V323" i="1" s="1"/>
  <c r="V324" i="1" s="1"/>
  <c r="T323" i="1"/>
  <c r="T324" i="1" s="1"/>
  <c r="C64" i="1"/>
  <c r="C65" i="1" s="1"/>
  <c r="C66" i="1" s="1"/>
  <c r="C67" i="1" s="1"/>
  <c r="C68" i="1" s="1"/>
  <c r="C69" i="1"/>
  <c r="U20" i="1"/>
  <c r="V20" i="1" s="1"/>
  <c r="T20" i="1"/>
  <c r="O397" i="1"/>
  <c r="P397" i="1" s="1"/>
  <c r="S397" i="1"/>
  <c r="T397" i="1" s="1"/>
  <c r="O416" i="1"/>
  <c r="P416" i="1" s="1"/>
  <c r="S416" i="1"/>
  <c r="T416" i="1" s="1"/>
  <c r="T82" i="1"/>
  <c r="U82" i="1"/>
  <c r="V82" i="1" s="1"/>
  <c r="C381" i="1"/>
  <c r="C382" i="1" s="1"/>
  <c r="C383" i="1" s="1"/>
  <c r="C384" i="1" s="1"/>
  <c r="C385" i="1" s="1"/>
  <c r="C386" i="1" s="1"/>
  <c r="C387" i="1" s="1"/>
  <c r="C388" i="1" s="1"/>
  <c r="C376" i="1"/>
  <c r="C377" i="1" s="1"/>
  <c r="C378" i="1" s="1"/>
  <c r="C379" i="1" s="1"/>
  <c r="C380" i="1" s="1"/>
  <c r="U125" i="1"/>
  <c r="V125" i="1" s="1"/>
  <c r="V129" i="1" s="1"/>
  <c r="T125" i="1"/>
  <c r="T129" i="1" s="1"/>
  <c r="S404" i="1"/>
  <c r="T404" i="1" s="1"/>
  <c r="O404" i="1"/>
  <c r="P404" i="1" s="1"/>
  <c r="U310" i="1"/>
  <c r="V310" i="1" s="1"/>
  <c r="T310" i="1"/>
  <c r="U19" i="1"/>
  <c r="V19" i="1" s="1"/>
  <c r="T19" i="1"/>
  <c r="T52" i="1"/>
  <c r="S384" i="1"/>
  <c r="T384" i="1" s="1"/>
  <c r="O384" i="1"/>
  <c r="P384" i="1" s="1"/>
  <c r="T334" i="1"/>
  <c r="V428" i="1" l="1"/>
  <c r="T210" i="1"/>
  <c r="P101" i="1"/>
  <c r="P154" i="1" s="1"/>
  <c r="T22" i="1"/>
  <c r="X22" i="1" s="1"/>
  <c r="X29" i="1"/>
  <c r="R307" i="1"/>
  <c r="P409" i="1"/>
  <c r="T314" i="1"/>
  <c r="X314" i="1" s="1"/>
  <c r="T101" i="1"/>
  <c r="V314" i="1"/>
  <c r="T153" i="1"/>
  <c r="T48" i="1"/>
  <c r="T348" i="1"/>
  <c r="V276" i="1"/>
  <c r="V307" i="1" s="1"/>
  <c r="T421" i="1"/>
  <c r="V48" i="1"/>
  <c r="V348" i="1"/>
  <c r="T393" i="1"/>
  <c r="P421" i="1"/>
  <c r="N446" i="1"/>
  <c r="P393" i="1"/>
  <c r="T409" i="1"/>
  <c r="T445" i="1"/>
  <c r="P307" i="1"/>
  <c r="R154" i="1"/>
  <c r="X117" i="1"/>
  <c r="T340" i="1"/>
  <c r="T276" i="1"/>
  <c r="T307" i="1" s="1"/>
  <c r="R446" i="1"/>
  <c r="V340" i="1"/>
  <c r="V101" i="1"/>
  <c r="T321" i="1"/>
  <c r="X321" i="1" s="1"/>
  <c r="V22" i="1"/>
  <c r="V321" i="1"/>
  <c r="V393" i="1"/>
  <c r="C209" i="1"/>
  <c r="C210" i="1" s="1"/>
  <c r="C211" i="1" s="1"/>
  <c r="C212" i="1" s="1"/>
  <c r="C213" i="1" s="1"/>
  <c r="C214" i="1" s="1"/>
  <c r="C215" i="1" s="1"/>
  <c r="C216" i="1" s="1"/>
  <c r="C217" i="1" s="1"/>
  <c r="C218" i="1" s="1"/>
  <c r="C207" i="1"/>
  <c r="V445" i="1"/>
  <c r="T154" i="1" l="1"/>
  <c r="V154" i="1"/>
  <c r="P446" i="1"/>
  <c r="T446" i="1"/>
  <c r="V446" i="1"/>
  <c r="C223" i="1"/>
  <c r="C219" i="1"/>
  <c r="C220" i="1" s="1"/>
  <c r="C221" i="1" s="1"/>
  <c r="C222" i="1" s="1"/>
</calcChain>
</file>

<file path=xl/sharedStrings.xml><?xml version="1.0" encoding="utf-8"?>
<sst xmlns="http://schemas.openxmlformats.org/spreadsheetml/2006/main" count="877" uniqueCount="347">
  <si>
    <t>OBRA</t>
  </si>
  <si>
    <t>:</t>
  </si>
  <si>
    <t>AMPLIACIÓN DEL SERVICIO DE ENERGÍA ELÉCTRICA EN LA PROVINCIA DEL SANTA Y EN EL DISTRITO DE PAMPAROMAS – DEPARTAMENTO DE ANCASH</t>
  </si>
  <si>
    <t>DEPARTAMENTO</t>
  </si>
  <si>
    <t>ANCASH</t>
  </si>
  <si>
    <t>SECCIÓN I</t>
  </si>
  <si>
    <t>LINEAS PRIMARIAS</t>
  </si>
  <si>
    <t>ITEM</t>
  </si>
  <si>
    <t>DESCRIPCIÓN DE PARTIDAS</t>
  </si>
  <si>
    <t>UNID.</t>
  </si>
  <si>
    <t>Precio
Pactado</t>
  </si>
  <si>
    <t>CONTRACTUAL</t>
  </si>
  <si>
    <t>ADICIONALES</t>
  </si>
  <si>
    <t>DEDUCTIVOS</t>
  </si>
  <si>
    <t>OBSERVACIÓN</t>
  </si>
  <si>
    <t>Metrado</t>
  </si>
  <si>
    <t>TOTAL</t>
  </si>
  <si>
    <t>MAYORES METRADOS</t>
  </si>
  <si>
    <t>PARTIDAS NUEVAS</t>
  </si>
  <si>
    <t>MENORES METRADOS</t>
  </si>
  <si>
    <t>DEDUCTIVO VINCULANTE</t>
  </si>
  <si>
    <t>Unitario</t>
  </si>
  <si>
    <t>Cantidad</t>
  </si>
  <si>
    <t>S/.</t>
  </si>
  <si>
    <t>A</t>
  </si>
  <si>
    <t>SUMINISTRO DE MATERIALES</t>
  </si>
  <si>
    <t>CRUCETAS  DE MADERA DE PROCEDENCIA NACIONAL</t>
  </si>
  <si>
    <t>Cruceta de madera tratada de 90 mm x 115 mm x 1,20 m</t>
  </si>
  <si>
    <t>u</t>
  </si>
  <si>
    <t>Se vincula con el mayor metrado de la partida 4.01</t>
  </si>
  <si>
    <t>Cruceta de madera tratada de 90 mm x 115 mm x 2,00 m</t>
  </si>
  <si>
    <t>Cruceta de madera tratada de 90 mm x 115 mm x 2,40 m</t>
  </si>
  <si>
    <t>Listón de madera tratada 50 x 19 mm sección, 2,7 m longitud (incluye clavos de fijación)</t>
  </si>
  <si>
    <t>POSTES  DE CONCRETO ARMADO CENTRIFUGADO</t>
  </si>
  <si>
    <t>Poste de C.A.C. de 12 m/200 daN (Incluye perilla)</t>
  </si>
  <si>
    <t>Se vincula con la partida nueva 3.02 y 3.03</t>
  </si>
  <si>
    <t>Poste de C.A.C. de 12 m/300 daN (Incluye perilla)</t>
  </si>
  <si>
    <t>Poste de C.A.C. de 13 m/300 daN (Incluye perilla)</t>
  </si>
  <si>
    <t>Se vincula con el mayor metrado de la partida 2.04</t>
  </si>
  <si>
    <t>Poste de C.A.C. de 13 m/400 daN (Incluye perilla)</t>
  </si>
  <si>
    <t>Poste de C.A.C. de 15 m/400 daN (Incluye perilla)</t>
  </si>
  <si>
    <t>POSTES DE MADERA IMPORTADA</t>
  </si>
  <si>
    <t>Poste de madera importada (Pino Amarillo del Sur) de 12 m, Clase 6</t>
  </si>
  <si>
    <t>3.00A</t>
  </si>
  <si>
    <t>POSTES DE FIBRA DE VIDRIO</t>
  </si>
  <si>
    <t>3.01A</t>
  </si>
  <si>
    <t>Poste de PRFV de 12 m/200 daN</t>
  </si>
  <si>
    <t>3.02A</t>
  </si>
  <si>
    <t>Poste de PRFV de 12 m/300 daN</t>
  </si>
  <si>
    <t>OTROS MATERIALES DE CONCRETO ARMADO</t>
  </si>
  <si>
    <t>Cruceta Asimétrica de C.A.V. Za / 1,5 / 0,9 / 250 / 200 / 100 daN (Za / L / L1/ T / F / V)</t>
  </si>
  <si>
    <t>Ménsula de C.A.V. M / 1,2 / 250 / 150 / 150 daN (M / L / T / F / V)</t>
  </si>
  <si>
    <t>Se vincula con el mayor metrado de la partida 4.01 y la partida nueva 4.05</t>
  </si>
  <si>
    <t>Ménsula de C.A.V. M / 0,8 / 250 / 150 / 150 daN (M / L / T / F / V)</t>
  </si>
  <si>
    <t>Cruceta Simétrica de C.A.V. Z / 2,4 / 300 / 300 / 150 daN (Z/ L / T / F / V)</t>
  </si>
  <si>
    <t>AISLADORES Y ACCESORIOS</t>
  </si>
  <si>
    <t>Aislador de Porcelana Tipo Pin, Clase ANSI 56-3</t>
  </si>
  <si>
    <t>Se vincula con el mayor metrado de la partida 6.01 y 6.02</t>
  </si>
  <si>
    <t>Espiga de AºGº de 609 mm longitud, para Cabeza de Poste y Aislador ANSI 56-3</t>
  </si>
  <si>
    <t>Conjunto Aislador Line Post Polimérico en Mesula y Cruceta:</t>
  </si>
  <si>
    <t>.- Aislador Polimérico de 36 kV, Tipo Line Post con Espárrago de 19 mm Ø, 200 mm longitud (Alternativa a Conjunto Aislador-Espiga en Cruceta)</t>
  </si>
  <si>
    <t>AISLADORES DE SUSPENSION Y ACCESORIOS</t>
  </si>
  <si>
    <t>Grillete Recto</t>
  </si>
  <si>
    <t xml:space="preserve">Aislador Polimerico con Conexión Horquilla (Estructura) y Lengüeta (Linea) de 36 kV, según Especificacion Técnica. </t>
  </si>
  <si>
    <t>CONDUCTOR DE ALEACIÓN DE ALUMINIO</t>
  </si>
  <si>
    <t>Conductor de Aleacion de Aluminio de 35 mm²</t>
  </si>
  <si>
    <t>km</t>
  </si>
  <si>
    <t>Se vincula con el mayor metrado de la partida 14.03</t>
  </si>
  <si>
    <t>Conductor de Aleacion de Aluminio de 70 mm²</t>
  </si>
  <si>
    <t>ACCESORIOS PARA CONDUCTOR DE ALEACION DE ALUMINIO</t>
  </si>
  <si>
    <t>Varilla de Armar preformada Simple para Conductor de 35 mm²</t>
  </si>
  <si>
    <t>Se vincula con la partida nueva 8.15</t>
  </si>
  <si>
    <t>Varilla de Armar preformada Simple para Conductor de 70 mm²</t>
  </si>
  <si>
    <t>Manguito de Empalme para Conductor de 35 mm²</t>
  </si>
  <si>
    <t>Manguito de Reparacion para Conductor de 35 mm²</t>
  </si>
  <si>
    <t>Grapa de Doble Via de Aluminio para Conductor de 35 mm²</t>
  </si>
  <si>
    <t>Grapa de Doble Via de Aluminio para Conductor de 70 mm²</t>
  </si>
  <si>
    <t>Alambre de Amarre Aluminio Recocido de 16 mm²</t>
  </si>
  <si>
    <t>m</t>
  </si>
  <si>
    <t>Amortiguador de Vibracion Tipo Stockbridge para Conductor de 35 mm²</t>
  </si>
  <si>
    <t>Amortiguador de Vibracion Tipo Stockbridge para Conductor de 70 mm²</t>
  </si>
  <si>
    <t xml:space="preserve">Grapa de Angulo para Conductor de 35 mm²  </t>
  </si>
  <si>
    <t>Se vincula con el mayor metrado de la partida 8.12</t>
  </si>
  <si>
    <t xml:space="preserve">Grapa de Angulo para Conductor de 70 mm²  </t>
  </si>
  <si>
    <t>Grapa de Anclaje para Conductor de 35 mm²</t>
  </si>
  <si>
    <t>Grapa de Anclaje para Conductor de 70 mm²</t>
  </si>
  <si>
    <t>Cinta plana de armar de aluminio</t>
  </si>
  <si>
    <t>Varilla de Armar preformada Doble para Conductor de 35 mm²</t>
  </si>
  <si>
    <t>CONDUCTOR DE COBRE</t>
  </si>
  <si>
    <t>Cable de Acero con Recubrimiento Metalúrgico de Cu de 4 AWG (21,15 mm²), para Puesta a Tierra</t>
  </si>
  <si>
    <t>MATERIAL DE FERRETERIA PARA POSTES Y CRUCETAS</t>
  </si>
  <si>
    <t>Perno Cabeza Coche de AºGº de 13 mm Ø x 152 mm longitud, 76 mm maquinado, con Arandela, Tuerca y Contratuerca</t>
  </si>
  <si>
    <t>Perno de A°G° de 13 mm Ø x 254 mm, provisto de Tuerca y  Contratuerca</t>
  </si>
  <si>
    <t>Se vincula con el mayor metrado de la partida 10.04</t>
  </si>
  <si>
    <t>Perno de A°G° de 13 mm Ø x 305 mm, provisto de Tuerca y  Contratuerca</t>
  </si>
  <si>
    <t>Perno de A°G° de 16 mm Ø x 254 mm, provisto de Tuerca y  Contratuerca</t>
  </si>
  <si>
    <t>Perno de A°G° de 16 mm Ø x 305 mm, provisto de Tuerca y  Contratuerca</t>
  </si>
  <si>
    <t>Perno de A°G° de 16 mm Ø x 356 mm, provisto de Tuerca y  Contratuerca</t>
  </si>
  <si>
    <t>Perno de A°G° de 16 mm Ø x 508 mm, provisto de Tuerca y  Contratuerca</t>
  </si>
  <si>
    <t>Perno Doble Armado de A°G° de 16 mm Ø  x 508 mm, provisto de  4 Tuercas y 4 Contratuercas</t>
  </si>
  <si>
    <t>Se vincula con el mayor metrado de la partida 10.07</t>
  </si>
  <si>
    <t>Perno Ojo de A°G° de 16 mm Ø  x 254 mm, provisto de Tuerca  y Contratuerca</t>
  </si>
  <si>
    <t>Perno Ojo de A°G° de 16 mm Ø  x 305 mm, provisto de Tuerca  y Contratuerca</t>
  </si>
  <si>
    <t>Se vincula con la partida nueva 10.21</t>
  </si>
  <si>
    <t>Perno Ojo de A°G° de 16 mm Ø  x 356 mm, provisto de Tuerca  y Contratuerca</t>
  </si>
  <si>
    <t>Se vincula con el mayor metrado de la partida 10.09</t>
  </si>
  <si>
    <t>Tuerca-Ojo para Perno de 16 mm Ø</t>
  </si>
  <si>
    <t>Tirafondo de A°G° de 13 mm ø  x 102 mm de longitud</t>
  </si>
  <si>
    <t>Se vincula con el mayor metrado de la partida 10.03</t>
  </si>
  <si>
    <t>Brazo-Soporte (Riostra) de Perfil Angular de A°G° de 38 x 38 x 5 mm y 710 mm longitud</t>
  </si>
  <si>
    <t>Arandela Cuadrada Plana de A° G°, 57 x 57 x 5 mm, Agujero de 18 mm Ø</t>
  </si>
  <si>
    <t>Arandela Cuadrada curva de A° G°, 57 x 57 x 5 mm, Agujero de 18 mm Ø</t>
  </si>
  <si>
    <t>Plantillas para Identificación y/o codificación de Postes (Peligro, Identificación y/o codificación y Fases)</t>
  </si>
  <si>
    <t>Jgo.</t>
  </si>
  <si>
    <t>Placa de Señal de Peligro y accesorios de fijación</t>
  </si>
  <si>
    <t>Se vincula con el mayor metrado de la partida 10.17</t>
  </si>
  <si>
    <t>Placa de Identificación y/o codificación de Estructura y accesorios de fijación</t>
  </si>
  <si>
    <t>Placa de Secuencia de Fases y accesorios de fijación</t>
  </si>
  <si>
    <t>Perno Ojo de A°G° de 16 mm Ø  x 203 mm, provisto de Tuerca  y Contratuerca</t>
  </si>
  <si>
    <t>Soporte separador de vertice de postes de A°G° fabricado con platina de 76 X 6,4 mm</t>
  </si>
  <si>
    <t>Braquete de A°G° para soporte de aislador tipo Line Post en cabea de poste</t>
  </si>
  <si>
    <t>RETENIDAS Y ANCLAJES</t>
  </si>
  <si>
    <t>Cable de Acero Grado Siemens Martin, de 10 mm Ø, 7 hilos</t>
  </si>
  <si>
    <t>Varilla de Anclaje de A°G° de 16 mm Ø x 2,40 m, provisto de Ojal Guardacabo en un extremo; Tuerca y Contratuerca en el otro</t>
  </si>
  <si>
    <t>Mordaza Preformada de A°G° para Cable de 10 mm Ø</t>
  </si>
  <si>
    <t>Alambre de Acero N° 14 para Entorchado</t>
  </si>
  <si>
    <t>Arandela de Anclaje de A°G°, 102 x 102 x 6,35 mm, Agujero de 18 mmø</t>
  </si>
  <si>
    <t>Soporte de Contrapunta de 51 mm ø x 1200 mm de longitud, con Abrazadera partida en un extremo y Grapa de Ajuste para Cable en el otro</t>
  </si>
  <si>
    <t>Abrazadera de 4 sectores para Retenida, de 75 mm de altura, 6,35 mm de espesor y 70 kN de resistencia. Diámetro según dimensiones del poste,  incluye 4 pernos de 12,7 mm Ø x 63,5 mm y 4 arandelas</t>
  </si>
  <si>
    <t>Enlace metálico, de 254 mm x 75 mm x 38 mm, de 70 kN de resistencia</t>
  </si>
  <si>
    <t>Aislador Polimerico con Conexión Horquilla (Estructura) y Lengüeta (Linea) de 36 kV, según Especificacion Técnica, para Retenida Aislada.</t>
  </si>
  <si>
    <t>Grillete de Acero de 70 kN</t>
  </si>
  <si>
    <t>Bloque de Concreto de 0,40 x 0,40 x 0,15 m</t>
  </si>
  <si>
    <t>Cable de acero grado Alta Resistencia (HS), de 10 mm ø, 7 hilos</t>
  </si>
  <si>
    <t>MATERIAL PARA PUESTA A TIERRA</t>
  </si>
  <si>
    <t>Electrodo de Acero Recubierto de Cobre de 16 mm Ø x 2,40 m</t>
  </si>
  <si>
    <t>Plancha Doblada de Cobre para toma a Tierra de Espigas y/o Pernos</t>
  </si>
  <si>
    <t>Conector de Bronce para Electrodo de 16 mm ø y Cable de Acero con Recubrimiento Metalúrgico de Cobre de 4 AWG (21,15 mm2)</t>
  </si>
  <si>
    <t>Conector de Cobre tipo Perno Partido para Cable de Acero con Recubrimiento Metalúrgico de Cobre de 4 AWG (21,15 mm2)</t>
  </si>
  <si>
    <t>Caja Registro de Concreto para Puesta a Tierra 0,50 x 0,50 x 0,45 m</t>
  </si>
  <si>
    <t>Grapa en "U" para fijar conductor de PAT a Madera</t>
  </si>
  <si>
    <t>Placa de Señalización de Poste (Puesta a Tierra)</t>
  </si>
  <si>
    <t>Se vincula con el mayor metrado de la partida 12.08</t>
  </si>
  <si>
    <t>Plantilla para Señalización de Poste (Puesta a Tierra)</t>
  </si>
  <si>
    <t>Tubo Plastico de PVC SAP de 19 mm ø x 0,5 m ( incluye curva de plastico de 19 mm ø x 90º)</t>
  </si>
  <si>
    <t>Bentonita sódica saco de 30 kg</t>
  </si>
  <si>
    <t>EQUIPO DE PROTECCION Y MANIOBRA</t>
  </si>
  <si>
    <t>Seccionador Fusible Unipolar Tipo Expulsion (Cut-Out) de 27/38 kV, 100A, 150 kV-BIL.</t>
  </si>
  <si>
    <t>Fusible Tipo Expulsion de 3 A, Tipo K</t>
  </si>
  <si>
    <t>Se vincula con el mayor metrado de la partida 13.03</t>
  </si>
  <si>
    <t>Fusible Tipo Expulsion de 6 A, Tipo K</t>
  </si>
  <si>
    <t>Pararrayos de Oxido Metalico, 21 kV, 10 KA Clase 1</t>
  </si>
  <si>
    <t>Se vincula con la partida nueva 13.05</t>
  </si>
  <si>
    <t>Pararrayos de Oxido Metalico, 12 kV, 10 KA Clase 1</t>
  </si>
  <si>
    <t>TRAMO SUBTERRANEO</t>
  </si>
  <si>
    <t>Abrazadera AºGº 36MMD.P.N2XSY</t>
  </si>
  <si>
    <t>Terminacion Autocontraible N2XSY 8,7/15kV 1x50 mm2. Exterior</t>
  </si>
  <si>
    <t>Cable de Energía N2XSY 1x50 mm2  8,7/15kV</t>
  </si>
  <si>
    <t>Tubo PVC-SAP 4" ø y Codo 90° de 4" ø</t>
  </si>
  <si>
    <t>Se vincula con la partida nueva 14.16</t>
  </si>
  <si>
    <t>Arandela de presion de A°G° de 9.5 mm ø</t>
  </si>
  <si>
    <t>Perno CCAW, ø 9.5mm x 38 mm LONG</t>
  </si>
  <si>
    <t>Terminal de compresion bimetalico</t>
  </si>
  <si>
    <t>Fleje de acero inoxidable 19mm, espesor 0.8mm, provisto de Hebilla</t>
  </si>
  <si>
    <t>Perfil "U" de A° G° de 150 x 105 x 4.5 mm y 3.00m de Longitud</t>
  </si>
  <si>
    <t>Ductos de concretos de 2 Vias</t>
  </si>
  <si>
    <t>Se vincula con la partida nueva 14.11</t>
  </si>
  <si>
    <t>Ducto de concreto de 4 vias</t>
  </si>
  <si>
    <t>Ladrillos común</t>
  </si>
  <si>
    <t>Cinta de señalizacion y peligro color rojo</t>
  </si>
  <si>
    <t>Espuma Expansiva (Frasco)</t>
  </si>
  <si>
    <t>Tubo A°G° DE  4" ø y 3.00 m de longitud</t>
  </si>
  <si>
    <t>TOTAL SUMINISTRO DE MATERIALES</t>
  </si>
  <si>
    <t>B</t>
  </si>
  <si>
    <t>MONTAJE ELECTROMECÁNICO</t>
  </si>
  <si>
    <t>OBRAS PRELIMINARES</t>
  </si>
  <si>
    <t>Estudio de Coordinación de la Protección y Balance de Cargas</t>
  </si>
  <si>
    <t>Global</t>
  </si>
  <si>
    <t>Monitoreo e Inspección del Ministerio de Cultura ( Incluye Líneas Primarias, Redes Primarias, Redes Secundarias y SFV )</t>
  </si>
  <si>
    <t>Programa de Monitoreo Ambiental (Incluye Línea Primarias, Red Primaria, Red Secundaria y SFV)</t>
  </si>
  <si>
    <t>Programa de Manejo de Residuos</t>
  </si>
  <si>
    <t>Programa de Talleres de Información y de Medidas Preventivas y/o Correctivas</t>
  </si>
  <si>
    <t>Cartel para Obra</t>
  </si>
  <si>
    <t>Despeje de Árboles Dentro de la Franja de Servidumbre</t>
  </si>
  <si>
    <t>Ha</t>
  </si>
  <si>
    <t>Elaboración del Expediente Técnico Sustentatorio de Gestión de Servidumbre (1original + 3copias). Incluye Levantamiento Topografico, y presentacion digitalizada del Expediente</t>
  </si>
  <si>
    <t>Replanteo Topografico y ubicación de estructuras de Lineas Primarias, incluye elaboracion de planos de concesion rural</t>
  </si>
  <si>
    <t>TRANSPORTE DE MATERIALES DE ALMACEN EN OBRA A PUNTO DE INSTALACIÒN</t>
  </si>
  <si>
    <t xml:space="preserve">Transporte de Poste de 12 m/200 daN de Almacen a Punto de Izaje, en Terreno con Acceso Carrozable </t>
  </si>
  <si>
    <t>Se vincula con la partida nueva 2.37</t>
  </si>
  <si>
    <t>Transporte de Poste de 12 m/200 daN de Almacen a Punto de Izaje, en Terreno  sin Acceso Carrozable (&lt; 1000 m)</t>
  </si>
  <si>
    <t>Se vincula con el mayor metrado de la partida 2.36</t>
  </si>
  <si>
    <t xml:space="preserve">Transporte de Poste de 12 m/300 daN de Almacen a Punto de Izaje, en Terreno con Acceso Carrozable </t>
  </si>
  <si>
    <t>Transporte de Poste de 12 m/300 daN de Almacen a Punto de Izaje, en Terreno sin Acceso Carrozable (&lt; 1000 m)</t>
  </si>
  <si>
    <t>Se vincula con el mayor metrado de la partida 2.03</t>
  </si>
  <si>
    <t xml:space="preserve">Transporte de Poste de 13 m/300 daN de Almacen a Punto de Izaje, en Terreno con Acceso Carrozable </t>
  </si>
  <si>
    <t>Se vincula con el mayor metrado de la partida 2.05</t>
  </si>
  <si>
    <t>Transporte de Poste de 13 m/400 daN de Almacen a Punto de Izaje, en Terreno con Acceso Carrozable</t>
  </si>
  <si>
    <t>Transporte de Poste de madera importada (Pino Amarillo del Sur) de 12m, Clase 6 de Almacen a Punto de Izaje, en Terreno con Acceso Carrozable</t>
  </si>
  <si>
    <t>Transporte de Poste de madera importada (Pino Amarillo del Sur) de 12m, Clase 6 de Almacen a Punto de Izaje, en Terreno  sin Acceso Carrozable (&lt; 1000 m)</t>
  </si>
  <si>
    <t>Transporte de Cruceta de madera tratada de 90 mm x 115 mm x 1,20 m, de Almacen a Punto de Instalaciòn en Terreno con Acceso Carrozable</t>
  </si>
  <si>
    <t>Se vincula con el mayor metrado de la partida 2.10</t>
  </si>
  <si>
    <t>Transporte de Cruceta de madera tratada de 90 mm x 115 mm x 1,20 m, de Almacen a Punto de Instalaciòn en Terreno sin Acceso  Carrozable (&lt; 1000 m)</t>
  </si>
  <si>
    <t>Transporte de Ménsula de C.A.V y Cruceta Asimétrica de C.A.V, de Almacen a Punto de Instalaciòn en Terreno con Acceso Carrozable</t>
  </si>
  <si>
    <t>Se vincula con la partida nueva 2.42</t>
  </si>
  <si>
    <t>Transporte de Cruceta de madera tratada de 90 mm x 115 mm x 2,40 m y 2,00 m, de Almacen a Punto de Instalaciòn en Terreno con Acceso Carrozable</t>
  </si>
  <si>
    <t>Transporte de Aislador de Porcelana Tipo Pin, Clase ANSI 56-3 de Almacén a Punto de Instalaciòn en Terreno con Acceso Carrozable</t>
  </si>
  <si>
    <t>Se vincula con el mayor metrado de la partida 2.14</t>
  </si>
  <si>
    <t>Transporte de Aislador de Porcelana Tipo Pin, Clase ANSI 56-3 de Almacén a Punto de Instalaciòn en Terreno sin Acceso Carrozable (&lt; 1000 m)</t>
  </si>
  <si>
    <t>Transporte de  Aislador Line Post Polimérico de Almacén a Punto de Instalaciòn en Terreno con Acceso Carrozable</t>
  </si>
  <si>
    <t>Se vincula con el mayor metrado de las partidas 2.16 y 2.17</t>
  </si>
  <si>
    <t>Transporte de Aislador Polimerico con Conexión Horquilla (Estructura) y Lengüeta (Linea), de 36 Kv y según Especificacion Técnica. de Almacen a Punto de Intalaciòn en Terreno con Acceso Carrozable</t>
  </si>
  <si>
    <t>Transporte de Aislador Polimerico con Conexión Horquilla (Estructura) y Lengüeta (Linea), de 36 Kv y según Especificacion Técnica. de Almacen a Punto de Intalaciòn en Terreno sin Acceso Carrozable (&lt; 1000 m)</t>
  </si>
  <si>
    <t>Transporte de Conductor de Aleacion de Aluminio de 35 mm²  de Almacen a Punto de Intalaciòn en Terreno con Acceso Carrozable</t>
  </si>
  <si>
    <t>Transporte de Conductor de Aleacion de Aluminio de 35 mm²  de Almacen a Punto de Intalaciòn en Terreno sin Acceso Carrozable (&lt; 1000 m)</t>
  </si>
  <si>
    <t>Transporte de Conductor de Aleacion de Aluminio de 70 mm²  de Almacen a Punto de Instalaciòn en Terreno con Acceso Carrozable</t>
  </si>
  <si>
    <t>Transporte de Conductor de Aleacion de Aluminio de 70 mm²  de Almacen a Punto de Instalaciòn en Terreno sin Acceso Carrozable (&lt; 1000 m)</t>
  </si>
  <si>
    <t>Se vincula con el mayor metrado de la partida 2.20</t>
  </si>
  <si>
    <t>Transporte de Seccionador Fusible Unipolar Tipo Expulsion (Cut-Out) de 27/38 kV, 100A, 150 kV-BIL. de Almacen a Punto de Instalaciòn en Terreno con Acceso Carrozable</t>
  </si>
  <si>
    <t>Transporte de Seccionador Fusible Unipolar Tipo Expulsion (Cut-Out) de 27/38 kV, 100A, 150 kV-BIL. de Almacen a Punto de Instalaciòn en Terreno sin Acceso Carrozable (&lt; 1000 m)</t>
  </si>
  <si>
    <t>Transporte de Pararrayos de Oxido Metalico, 21 kV, 10 KA Clase 1 de Almacen a Punto de Montaje en Terreno con Acceso Carrozable</t>
  </si>
  <si>
    <t>Se vincula con la partida nueva 2.43</t>
  </si>
  <si>
    <t>Transporte de Pararrayos de Oxido Metalico, 21 kV, 10 KA Clase 1 de Almacen a Punto de Montaje en Terreno sin Acceso Carrozable (&lt; 1000 m)</t>
  </si>
  <si>
    <t>Transporte de Bloque de Concreto de 0,40 x 0,40 x 0,15 m, de Almacen a Punto de Instalaciòn en Terreno con Acceso Carrozable</t>
  </si>
  <si>
    <t>Transporte de Bloque de Concreto de 0,40 x 0,40 x 0,15 m, de Almacen a Punto de Instalaciòn en Terreno sin Acceso Carrozable (&lt; 1000 m)</t>
  </si>
  <si>
    <t>Transporte de Caja Registro de Concreto para Puesta a Tierra 0,50 x 0,50 x 0,45 m, de Almacen a Punto de Montaje en Terreno con Acceso Carrozable</t>
  </si>
  <si>
    <t>Transporte de Caja Registro de Concreto para Puesta a Tierra 0,50 x 0,50 x 0,45 m, de Almacen a Punto de Montaje en Terreno sin Acceso Carrozable (&lt; 1000 m)</t>
  </si>
  <si>
    <t>Se vincula con el mayor metrado de la partida 2.28</t>
  </si>
  <si>
    <t>Transporte de cable de acero con recubrimiento metalurgico de Cu de 4AWG  de Almacen a Punto de Intalaciòn en Terreno con Acceso Carrozable</t>
  </si>
  <si>
    <t>Transporte de cable de acero con recubrimiento metalurgico de Cu de 4AWG  de Almacen a Punto de Intalaciòn en Terreno sin Acceso Carrozable  (&lt; 1000 m)</t>
  </si>
  <si>
    <t>Transporte de Ductos de concretos de 2 Vias de almacen a punto de Instalacion en Terreno con Acceso Carrozable</t>
  </si>
  <si>
    <t>Se vincula con la partida nueva 2.39</t>
  </si>
  <si>
    <t>Transporte de Terminacion Autocontraible de Almacen a Punto de Instalacion en Terreno con Acceso Carrozable</t>
  </si>
  <si>
    <t>Transporte de Accesorios de Ferreteria (Para Postes , conductores, Retenidas y PAT) de Almacen a Punto de Instalaciòn con Acceso Carrozable</t>
  </si>
  <si>
    <t>Transporte de Accesorios de Ferreteria (Para Postes , conductores, Retenidas y PAT) de Almacen a Punto de Instalaciòn sin Acceso Carrozable (&lt; 1000 m)</t>
  </si>
  <si>
    <t>Transporte de poste de PRFV de 12 m/200 de Almacen a Punto de Izaje, en Terreno  sin Acceso Carrozable (&lt; 1000 m)</t>
  </si>
  <si>
    <t>Transporte de poste de PRFV de 12 m/300 de Almacen a Punto de Izaje, en Terreno  sin Acceso Carrozable (&lt; 1000 m)</t>
  </si>
  <si>
    <t xml:space="preserve">Transporte de poste de 15/400 de Almacen a Punto de Izaje, en Terreno con Acceso Carrozable </t>
  </si>
  <si>
    <t>Transporte de Cruceta Simétrica de C.A.V. Z / 2,4 / 300 / 300 / 150 daN (Z/ L / T / F / V), de Almacen a Punto de Instalaciòn en Terreno con Acceso Carrozable</t>
  </si>
  <si>
    <t>Transporte de Cable de Energía N2XSY 1x50 mm2  8,7/15kV, de Almacen a Punto de Instalaciòn en Terreno con Acceso Carrozable</t>
  </si>
  <si>
    <t>Transporte de Ductos de concretos de 4 Vias de almacen a punto de Instalacion en Terreno con Acceso Carrozable</t>
  </si>
  <si>
    <t>Transporte de ladrillos de almacen a punto de Instalacion en Terreno con Acceso Carrozable</t>
  </si>
  <si>
    <t>INSTALACION DE POSTES</t>
  </si>
  <si>
    <t>Excavación en Terreno Tipo I (Arcilloso y Conglomerado)</t>
  </si>
  <si>
    <t/>
  </si>
  <si>
    <t>Se vincula con el mayor metrado de la partida 3.02</t>
  </si>
  <si>
    <t>Excavación en Terreno Tipo II (Rocoso)</t>
  </si>
  <si>
    <t>Izaje, Identificación y/o codificación, y Señalización de Poste de madera importada de 12 m, Clase 6 (*)</t>
  </si>
  <si>
    <t>Se vincula con la partida nueva 3.14</t>
  </si>
  <si>
    <t>Izaje, Identificación y/o codificación, y Señalización de Poste de 13 m/300 daN (*)</t>
  </si>
  <si>
    <t>Se vincula con el mayor metrado de la partida 3.05</t>
  </si>
  <si>
    <t>Izaje, Identificación y/o codificación, y Señalización de Poste de 13 m/400 daN (*)</t>
  </si>
  <si>
    <t>Izaje, Identificación y/o codificación, y Señalización de Poste de 12 m/300 daN (*)</t>
  </si>
  <si>
    <t>Izaje, Identificación y/o codificación, y Señalización de Poste de 12 m/200 daN (*)</t>
  </si>
  <si>
    <t>Se vincula con las partidas nuevas 3.13 y 3.14</t>
  </si>
  <si>
    <t>Relleno y Compactación para cimentación de Poste 12m, en Terreno Tipo I (Arcilloso y Conglomerado)</t>
  </si>
  <si>
    <t>Relleno y Compactación para cimentación de Poste 12m, en Terreno Tipo II (Rocoso)</t>
  </si>
  <si>
    <t>Cimentación con Concreto Ciclópeo de Poste de 13m en Terreno Tipo I (Arcilloso y Conglomerado)</t>
  </si>
  <si>
    <t>Cimentación con Concreto Ciclópeo de Poste de 13m en Terreno Tipo II (Rocoso)</t>
  </si>
  <si>
    <t>Se vincula con el mayor metrado de la partida 3.10</t>
  </si>
  <si>
    <t>Solado para poste de concreto (e=0.10 m. C:H, 1:8)</t>
  </si>
  <si>
    <t>Izaje, Identificación y/o codificación, y Señalización de Poste de PRFV 12 m/200</t>
  </si>
  <si>
    <t>Izaje, Identificación y/o codificación, y Señalización de Poste de PRFV 12 m/300</t>
  </si>
  <si>
    <t>Izaje, Identificación y/o codificación, y Señalización de Poste de 15 m/400 daN (*)</t>
  </si>
  <si>
    <t>Cimentación con Concreto Ciclópeo de Poste de 15m en Terreno Tipo I (Arcilloso y Conglomerado)</t>
  </si>
  <si>
    <t>INSTALACION DE RETENIDAS</t>
  </si>
  <si>
    <t>Instalación de Retenida Inclinada</t>
  </si>
  <si>
    <t>Instalación de Retenida Inclinada en Y</t>
  </si>
  <si>
    <t>Se vincula con el mayor metrado de la partida 4.03</t>
  </si>
  <si>
    <t>Instalación de Retenida Vertical</t>
  </si>
  <si>
    <t>Instalación de Retenida Vertical en Y</t>
  </si>
  <si>
    <t xml:space="preserve">Relleno y Compactación en Terreno Tipo I de Retenida </t>
  </si>
  <si>
    <t xml:space="preserve">Relleno y Compactación en Terreno Tipo II de Retenida </t>
  </si>
  <si>
    <t>MONTAJE DE ARMADOS</t>
  </si>
  <si>
    <t>Armado PS1-0 (0°-5°) Monofasico retorno por tierra</t>
  </si>
  <si>
    <t xml:space="preserve">Armado PA2-0 (30°-60°) Monofásico retorno por tierra </t>
  </si>
  <si>
    <t xml:space="preserve">Armado PR3-0 Anclaje Monofásico retorno por tierra   </t>
  </si>
  <si>
    <t>Armado TS-0  Soporte de Retención, monofásico, retorno por tierra</t>
  </si>
  <si>
    <t>Armado Tipo PSVE-3M Soporte de suspensión vertical 0° a 10° trifásico</t>
  </si>
  <si>
    <t>Armado DS-0  Soporte derivación  no tensada monofásico sin neutro</t>
  </si>
  <si>
    <t>Armado DS-2  Soporte derivación  no tensada bifásico sin neutro</t>
  </si>
  <si>
    <t>Armado DS-3  Soporte derivación  tensada trifásico sin neutro</t>
  </si>
  <si>
    <t>Armado PSVE-2 Soporte de suspensión vertical 0° a 10° bifásico sin neutro</t>
  </si>
  <si>
    <t>Armado TSVE-2M  Sopte. Retención, susp. vertical, bifasico</t>
  </si>
  <si>
    <t>Armado TSECVE-3PM Soporte Secc. 3ø,retorno p/ tierra c</t>
  </si>
  <si>
    <t>Armado TSEC-0P Soporte Secc. 1ø,retorno p/ tierra c/ Pararrayos</t>
  </si>
  <si>
    <t xml:space="preserve">Armado PA2VE-3M Trifásico sin neutro  </t>
  </si>
  <si>
    <t>Armado DS-3V  Soporte derivación  tensada trifásico sin neutro</t>
  </si>
  <si>
    <t xml:space="preserve">Armado PTVE-3SEC Soporte Terminal Vert. Trifásico sin neutro </t>
  </si>
  <si>
    <t>Armado PRVE-3M Soporte de retención vertical, trifásico sin neutro</t>
  </si>
  <si>
    <t>Armado PRVE-2M Soporte de retención vertical, Bifásico sin neutro</t>
  </si>
  <si>
    <t>Armado PRVE-3Mp Soporte de retención vertical, trifásico sin neutro</t>
  </si>
  <si>
    <t>Armado TSVE-2SEC Soporte Secc. 2ø,retorno p/ tierra c</t>
  </si>
  <si>
    <t>Armado PTVE-3B Soporte . 3ø,retorno p/ tierra c</t>
  </si>
  <si>
    <t xml:space="preserve">Armado PA2VE-2M bifásico sin neutro  </t>
  </si>
  <si>
    <t>Armado TSVE-3M Soporte . 3ø,retorno p/ tierra c</t>
  </si>
  <si>
    <t xml:space="preserve">Armado P3A2-0 Anclaje Monofásico retorno por tierra   </t>
  </si>
  <si>
    <t>Armado PS1-2 (0°-5°) Soporte en alineamiento, bifásico sin neutro</t>
  </si>
  <si>
    <t>Armado PA1-2 (5°-30°) Soporte de ángulo, bifásico sin neutro</t>
  </si>
  <si>
    <t>Armado PA2-2 (30°-60°) soporte de ángulo, bifásico sin neutro</t>
  </si>
  <si>
    <t>Armado PA3-2 (60°-90°) Soporte retención, bifásico sin neutro</t>
  </si>
  <si>
    <t>Armado PR3-2 (0°-5°) Soporte retención, bifásico sin neutro</t>
  </si>
  <si>
    <t>Armado TS-2 Soporte de Retencion, bifásico sin neutro</t>
  </si>
  <si>
    <t>Armado PTH-2 Soporte terminal, bifásico sin neutro</t>
  </si>
  <si>
    <t>Armado PSEC-2P soporte con seccionamiento, bifásico sin neutro</t>
  </si>
  <si>
    <t>Armado PS1-3 / PS1-3L (0°-5°) Soporte en alineamiento, trifásico sin neutro</t>
  </si>
  <si>
    <t>Armado TS-3 / TS-3L Soporte de Retencion, trifásico sin neutro</t>
  </si>
  <si>
    <t>Armado PR-3 / PR3-3L (0°-5°) Soporte de Retencion, trifásico sin neutro</t>
  </si>
  <si>
    <t>Armado PTH-3 /PTH-3L Soporte terminal, trifásico sin neutro</t>
  </si>
  <si>
    <t>Armado PSEC-3P soporte con seccionamiento, trifásico sin neutro</t>
  </si>
  <si>
    <t>MONTAJE DE CONDUCTORES</t>
  </si>
  <si>
    <t>Tendido y Puesta en Flecha de Conductor de Aleación de aluminio de 35 mm², Por Fase, Incluye Instalación de Amortiguadores.</t>
  </si>
  <si>
    <t>Se vincula con el mayor metrado de la partida 8.05</t>
  </si>
  <si>
    <t>Tendido y Puesta en Flecha de Conductor de Aleación de aluminio de 70 mm², Por Fase, Incluye Instalación de Amortiguadores.</t>
  </si>
  <si>
    <t>INSTALACION DE PUESTA A TIERRA</t>
  </si>
  <si>
    <t>Instalacion de Puesta a Tierra Tipo PAT-1C (Contrapeso). Instalación en Poste de Concreto Armado</t>
  </si>
  <si>
    <t>Instalación de Puesta a Tierra Tipo PAT-1 con un Electrodo Vertical. Instalación en Poste de Concreto Armado Centrifugado (Incluye instalación de una Caja de Registro).</t>
  </si>
  <si>
    <t>Instalacion de Puesta a Tierra Tipo PAT-1C (Contrapeso). Instalación en Poste de Madera.</t>
  </si>
  <si>
    <t>Instalación de Puesta a Tierra Tipo PAT-1 con un Electrodo Vertical. Instalación en Poste de Madera (Incluye instalación de una Caja de Registro).</t>
  </si>
  <si>
    <t>Relleno y compactación de puesta a tierra con material adecuado</t>
  </si>
  <si>
    <t>Instalación de Puesta a Tierra Tipo PAT-2 con dos Electrodos Verticales. Instalación en Poste de Concreto Armado Centrifugado (Incluye instalación de dos Cajas de Registro)</t>
  </si>
  <si>
    <t>Instalación de Puesta a Tierra Tipo PAT-3 con tres Electrodos Verticales. Instalación en Poste de Concreto Armado Centrifugado (Incluye instalación de tres Cajas de Registro).</t>
  </si>
  <si>
    <t>MONTAJE DE REDES SUBTERRANEAS</t>
  </si>
  <si>
    <t>Excavacion de Zanja en Terreno Tipo I (Arcilloso y Conglomerado)</t>
  </si>
  <si>
    <t>Excavacion de Zanja en Terreno Tipo II (Rocoso)</t>
  </si>
  <si>
    <t>Se vincula con el mayor metrado de la partida 8.01</t>
  </si>
  <si>
    <t>Relleno y compactacion de Zanja con material adecuado</t>
  </si>
  <si>
    <t>Instalación de ductos de 2 Vias</t>
  </si>
  <si>
    <t>Se vincula con la partida nueva 8.07</t>
  </si>
  <si>
    <t>Tendido de Cable de Energía N2XSY 1x50 mm2 8,7/15 KV (Incluye  conexionado)</t>
  </si>
  <si>
    <t>Instalacion de Terminales Autocontraibles Exterior</t>
  </si>
  <si>
    <t>Instalación de ductos de 4 Vias (cruzadas en carretera)</t>
  </si>
  <si>
    <t>Instalacion de ladrillos de proteccion y señalizacion</t>
  </si>
  <si>
    <t>Buzon de concreto</t>
  </si>
  <si>
    <t>PRUEBAS Y PUESTA EN SERVICIO</t>
  </si>
  <si>
    <t>Pruebas y Puesta en Servicio de Lineas Primarias</t>
  </si>
  <si>
    <t>Expediente Técnico Final Conforme a Obra y de Concesión Rural de Líneas Primarias (1 Original + 3 Copias), incluye la presentacion digitalizada de textos y planos en CD.</t>
  </si>
  <si>
    <t>TOTAL MONTAJE ELECTROMECANICO</t>
  </si>
  <si>
    <t>C</t>
  </si>
  <si>
    <t>TRANSPORTE DE MATERIALES</t>
  </si>
  <si>
    <t>Se vincula con la partida 4.01 y la partida nueva 4.05</t>
  </si>
  <si>
    <t>Perno A°G°, ø 9.5mm x 38 mm LONG</t>
  </si>
  <si>
    <t>Perfil "U" de A° G° de 150 x 75 x 4.5 mm y 3.00m de Longitud</t>
  </si>
  <si>
    <t>TOTAL TRANSPORTE DE MATERIALES</t>
  </si>
  <si>
    <t>METRADO BASE</t>
  </si>
  <si>
    <t xml:space="preserve">Precio 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</si>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</sst>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\-;@"/>
    <numFmt numFmtId="165" formatCode="#,##0.00_ ;\-#,##0.00\ "/>
    <numFmt numFmtId="166" formatCode="0.000"/>
    <numFmt numFmtId="167" formatCode="#,##0.000;\-#,##0.000;\-;@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u/>
      <sz val="22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color rgb="FF0000CC"/>
      <name val="Arial"/>
      <family val="2"/>
    </font>
    <font>
      <b/>
      <sz val="11"/>
      <color rgb="FF0000FF"/>
      <name val="Arial"/>
      <family val="2"/>
    </font>
    <font>
      <b/>
      <sz val="12"/>
      <color rgb="FF0000CC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sz val="11"/>
      <name val="Arial Narrow"/>
      <family val="2"/>
    </font>
    <font>
      <sz val="11"/>
      <color rgb="FFC00000"/>
      <name val="Arial"/>
      <family val="2"/>
    </font>
    <font>
      <sz val="11"/>
      <color rgb="FFFF0000"/>
      <name val="Arial"/>
      <family val="2"/>
    </font>
    <font>
      <sz val="11"/>
      <name val="Arial Narrow"/>
      <family val="2"/>
    </font>
    <font>
      <b/>
      <sz val="14"/>
      <name val="Arial"/>
      <family val="2"/>
    </font>
    <font>
      <b/>
      <u/>
      <sz val="11"/>
      <color rgb="FFC00000"/>
      <name val="Arial"/>
      <family val="2"/>
    </font>
    <font>
      <b/>
      <sz val="11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" fillId="0" borderId="0"/>
  </cellStyleXfs>
  <cellXfs count="2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vertical="center" wrapText="1"/>
    </xf>
    <xf numFmtId="0" fontId="6" fillId="0" borderId="0" xfId="2" quotePrefix="1" applyFont="1" applyAlignment="1">
      <alignment horizontal="center" vertical="center"/>
    </xf>
    <xf numFmtId="0" fontId="6" fillId="0" borderId="0" xfId="2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6" fillId="0" borderId="0" xfId="2" applyFont="1" applyAlignment="1">
      <alignment horizontal="centerContinuous" vertical="center"/>
    </xf>
    <xf numFmtId="49" fontId="6" fillId="0" borderId="0" xfId="2" applyNumberFormat="1" applyFont="1" applyAlignment="1">
      <alignment horizontal="left" vertical="center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3" quotePrefix="1" applyFont="1" applyAlignment="1">
      <alignment horizontal="right" vertical="center"/>
    </xf>
    <xf numFmtId="164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/>
    <xf numFmtId="164" fontId="8" fillId="2" borderId="1" xfId="3" applyNumberFormat="1" applyFont="1" applyFill="1" applyBorder="1" applyAlignment="1">
      <alignment horizontal="center" vertical="center"/>
    </xf>
    <xf numFmtId="164" fontId="8" fillId="2" borderId="5" xfId="4" applyNumberFormat="1" applyFont="1" applyFill="1" applyBorder="1" applyAlignment="1">
      <alignment horizontal="center" vertical="center"/>
    </xf>
    <xf numFmtId="164" fontId="8" fillId="2" borderId="5" xfId="3" applyNumberFormat="1" applyFont="1" applyFill="1" applyBorder="1" applyAlignment="1">
      <alignment horizontal="center" vertical="center"/>
    </xf>
    <xf numFmtId="0" fontId="9" fillId="4" borderId="5" xfId="5" applyFont="1" applyFill="1" applyBorder="1" applyAlignment="1">
      <alignment horizontal="center" vertical="center"/>
    </xf>
    <xf numFmtId="0" fontId="9" fillId="4" borderId="6" xfId="5" applyFont="1" applyFill="1" applyBorder="1" applyAlignment="1">
      <alignment horizontal="center" vertical="center"/>
    </xf>
    <xf numFmtId="0" fontId="9" fillId="4" borderId="7" xfId="5" applyFont="1" applyFill="1" applyBorder="1" applyAlignment="1">
      <alignment vertical="center"/>
    </xf>
    <xf numFmtId="0" fontId="10" fillId="0" borderId="8" xfId="2" applyFont="1" applyBorder="1" applyAlignment="1">
      <alignment vertical="center" wrapText="1"/>
    </xf>
    <xf numFmtId="0" fontId="10" fillId="0" borderId="9" xfId="2" applyFont="1" applyBorder="1" applyAlignment="1">
      <alignment vertical="center" wrapText="1"/>
    </xf>
    <xf numFmtId="0" fontId="11" fillId="4" borderId="10" xfId="5" applyFont="1" applyFill="1" applyBorder="1" applyAlignment="1">
      <alignment horizontal="center" vertical="center"/>
    </xf>
    <xf numFmtId="164" fontId="3" fillId="0" borderId="10" xfId="2" applyNumberFormat="1" applyFont="1" applyBorder="1" applyAlignment="1">
      <alignment vertical="center"/>
    </xf>
    <xf numFmtId="2" fontId="8" fillId="0" borderId="11" xfId="5" applyNumberFormat="1" applyFont="1" applyBorder="1" applyAlignment="1">
      <alignment horizontal="center" vertical="center"/>
    </xf>
    <xf numFmtId="0" fontId="3" fillId="0" borderId="12" xfId="5" applyFont="1" applyBorder="1" applyAlignment="1">
      <alignment horizontal="center" vertical="center"/>
    </xf>
    <xf numFmtId="0" fontId="12" fillId="0" borderId="13" xfId="5" applyFont="1" applyBorder="1" applyAlignment="1">
      <alignment vertical="center"/>
    </xf>
    <xf numFmtId="4" fontId="12" fillId="0" borderId="14" xfId="2" applyNumberFormat="1" applyFont="1" applyBorder="1" applyAlignment="1">
      <alignment vertical="center"/>
    </xf>
    <xf numFmtId="4" fontId="12" fillId="0" borderId="15" xfId="2" applyNumberFormat="1" applyFont="1" applyBorder="1" applyAlignment="1">
      <alignment vertical="center"/>
    </xf>
    <xf numFmtId="0" fontId="3" fillId="0" borderId="11" xfId="5" applyFont="1" applyBorder="1" applyAlignment="1">
      <alignment horizontal="center" vertical="center"/>
    </xf>
    <xf numFmtId="164" fontId="3" fillId="0" borderId="11" xfId="2" applyNumberFormat="1" applyFont="1" applyBorder="1" applyAlignment="1">
      <alignment vertical="center"/>
    </xf>
    <xf numFmtId="4" fontId="13" fillId="0" borderId="16" xfId="6" applyNumberFormat="1" applyFont="1" applyBorder="1" applyAlignment="1" applyProtection="1">
      <alignment vertical="center"/>
      <protection locked="0"/>
    </xf>
    <xf numFmtId="2" fontId="3" fillId="0" borderId="11" xfId="5" applyNumberFormat="1" applyFont="1" applyBorder="1" applyAlignment="1">
      <alignment horizontal="center" vertical="center"/>
    </xf>
    <xf numFmtId="0" fontId="3" fillId="0" borderId="13" xfId="5" applyFont="1" applyBorder="1" applyAlignment="1">
      <alignment vertical="center"/>
    </xf>
    <xf numFmtId="0" fontId="3" fillId="0" borderId="14" xfId="2" applyFont="1" applyBorder="1" applyAlignment="1">
      <alignment vertical="center" wrapText="1"/>
    </xf>
    <xf numFmtId="0" fontId="3" fillId="0" borderId="15" xfId="2" applyFont="1" applyBorder="1" applyAlignment="1">
      <alignment vertical="center" wrapText="1"/>
    </xf>
    <xf numFmtId="164" fontId="3" fillId="0" borderId="0" xfId="0" applyNumberFormat="1" applyFont="1"/>
    <xf numFmtId="2" fontId="3" fillId="0" borderId="0" xfId="0" applyNumberFormat="1" applyFont="1"/>
    <xf numFmtId="0" fontId="3" fillId="0" borderId="17" xfId="5" applyFont="1" applyBorder="1" applyAlignment="1">
      <alignment vertical="center"/>
    </xf>
    <xf numFmtId="0" fontId="3" fillId="0" borderId="18" xfId="5" applyFont="1" applyBorder="1" applyAlignment="1">
      <alignment vertical="center"/>
    </xf>
    <xf numFmtId="4" fontId="3" fillId="0" borderId="19" xfId="2" applyNumberFormat="1" applyFont="1" applyBorder="1" applyAlignment="1">
      <alignment horizontal="center" vertical="center"/>
    </xf>
    <xf numFmtId="0" fontId="14" fillId="0" borderId="20" xfId="5" applyFont="1" applyBorder="1" applyAlignment="1">
      <alignment horizontal="right" vertical="center"/>
    </xf>
    <xf numFmtId="0" fontId="3" fillId="0" borderId="5" xfId="5" applyFont="1" applyBorder="1" applyAlignment="1">
      <alignment horizontal="center" vertical="center"/>
    </xf>
    <xf numFmtId="164" fontId="3" fillId="0" borderId="5" xfId="2" applyNumberFormat="1" applyFont="1" applyBorder="1" applyAlignment="1">
      <alignment vertical="center"/>
    </xf>
    <xf numFmtId="164" fontId="8" fillId="4" borderId="5" xfId="2" applyNumberFormat="1" applyFont="1" applyFill="1" applyBorder="1" applyAlignment="1">
      <alignment vertical="center"/>
    </xf>
    <xf numFmtId="164" fontId="8" fillId="0" borderId="5" xfId="2" applyNumberFormat="1" applyFont="1" applyBorder="1" applyAlignment="1">
      <alignment vertical="center"/>
    </xf>
    <xf numFmtId="165" fontId="3" fillId="0" borderId="0" xfId="0" applyNumberFormat="1" applyFont="1"/>
    <xf numFmtId="2" fontId="8" fillId="4" borderId="17" xfId="5" applyNumberFormat="1" applyFont="1" applyFill="1" applyBorder="1" applyAlignment="1">
      <alignment horizontal="center" vertical="center"/>
    </xf>
    <xf numFmtId="0" fontId="8" fillId="4" borderId="12" xfId="5" applyFont="1" applyFill="1" applyBorder="1" applyAlignment="1">
      <alignment horizontal="center" vertical="center"/>
    </xf>
    <xf numFmtId="0" fontId="12" fillId="4" borderId="21" xfId="5" applyFont="1" applyFill="1" applyBorder="1" applyAlignment="1">
      <alignment vertical="center"/>
    </xf>
    <xf numFmtId="4" fontId="12" fillId="0" borderId="22" xfId="2" applyNumberFormat="1" applyFont="1" applyBorder="1" applyAlignment="1">
      <alignment horizontal="center" vertical="center"/>
    </xf>
    <xf numFmtId="4" fontId="12" fillId="0" borderId="23" xfId="2" applyNumberFormat="1" applyFont="1" applyBorder="1" applyAlignment="1">
      <alignment vertical="center"/>
    </xf>
    <xf numFmtId="0" fontId="3" fillId="0" borderId="24" xfId="5" applyFont="1" applyBorder="1" applyAlignment="1">
      <alignment horizontal="center" vertical="center"/>
    </xf>
    <xf numFmtId="164" fontId="3" fillId="0" borderId="17" xfId="2" applyNumberFormat="1" applyFont="1" applyBorder="1" applyAlignment="1">
      <alignment vertical="center"/>
    </xf>
    <xf numFmtId="164" fontId="3" fillId="4" borderId="17" xfId="2" applyNumberFormat="1" applyFont="1" applyFill="1" applyBorder="1" applyAlignment="1">
      <alignment vertical="center"/>
    </xf>
    <xf numFmtId="164" fontId="3" fillId="0" borderId="24" xfId="2" applyNumberFormat="1" applyFont="1" applyBorder="1" applyAlignment="1">
      <alignment vertical="center"/>
    </xf>
    <xf numFmtId="2" fontId="3" fillId="0" borderId="17" xfId="5" applyNumberFormat="1" applyFont="1" applyBorder="1" applyAlignment="1">
      <alignment horizontal="center" vertical="center"/>
    </xf>
    <xf numFmtId="164" fontId="3" fillId="0" borderId="16" xfId="2" applyNumberFormat="1" applyFont="1" applyBorder="1" applyAlignment="1">
      <alignment vertical="center"/>
    </xf>
    <xf numFmtId="164" fontId="3" fillId="4" borderId="11" xfId="2" applyNumberFormat="1" applyFont="1" applyFill="1" applyBorder="1" applyAlignment="1">
      <alignment vertical="center"/>
    </xf>
    <xf numFmtId="164" fontId="3" fillId="4" borderId="16" xfId="2" applyNumberFormat="1" applyFont="1" applyFill="1" applyBorder="1" applyAlignment="1">
      <alignment vertical="center"/>
    </xf>
    <xf numFmtId="2" fontId="15" fillId="0" borderId="11" xfId="5" applyNumberFormat="1" applyFont="1" applyBorder="1" applyAlignment="1">
      <alignment horizontal="center" vertical="center"/>
    </xf>
    <xf numFmtId="0" fontId="15" fillId="0" borderId="13" xfId="5" applyFont="1" applyBorder="1" applyAlignment="1">
      <alignment horizontal="center" vertical="center"/>
    </xf>
    <xf numFmtId="0" fontId="15" fillId="0" borderId="13" xfId="5" applyFont="1" applyBorder="1" applyAlignment="1">
      <alignment vertical="center"/>
    </xf>
    <xf numFmtId="0" fontId="15" fillId="0" borderId="14" xfId="2" applyFont="1" applyBorder="1" applyAlignment="1">
      <alignment vertical="center" wrapText="1"/>
    </xf>
    <xf numFmtId="0" fontId="15" fillId="0" borderId="15" xfId="2" applyFont="1" applyBorder="1" applyAlignment="1">
      <alignment vertical="center" wrapText="1"/>
    </xf>
    <xf numFmtId="0" fontId="15" fillId="0" borderId="25" xfId="5" applyFont="1" applyBorder="1" applyAlignment="1">
      <alignment horizontal="center" vertical="center"/>
    </xf>
    <xf numFmtId="164" fontId="15" fillId="0" borderId="25" xfId="2" applyNumberFormat="1" applyFont="1" applyBorder="1" applyAlignment="1">
      <alignment vertical="center"/>
    </xf>
    <xf numFmtId="164" fontId="15" fillId="0" borderId="11" xfId="2" applyNumberFormat="1" applyFont="1" applyBorder="1" applyAlignment="1">
      <alignment vertical="center"/>
    </xf>
    <xf numFmtId="0" fontId="15" fillId="0" borderId="0" xfId="0" applyFont="1"/>
    <xf numFmtId="0" fontId="3" fillId="0" borderId="17" xfId="5" applyFont="1" applyBorder="1" applyAlignment="1">
      <alignment horizontal="center" vertical="center"/>
    </xf>
    <xf numFmtId="0" fontId="12" fillId="4" borderId="12" xfId="5" applyFont="1" applyFill="1" applyBorder="1" applyAlignment="1">
      <alignment vertical="center"/>
    </xf>
    <xf numFmtId="0" fontId="3" fillId="0" borderId="0" xfId="2" applyFont="1" applyAlignment="1">
      <alignment vertical="center" wrapText="1"/>
    </xf>
    <xf numFmtId="0" fontId="3" fillId="0" borderId="26" xfId="2" applyFont="1" applyBorder="1" applyAlignment="1">
      <alignment vertical="center" wrapText="1"/>
    </xf>
    <xf numFmtId="0" fontId="8" fillId="0" borderId="17" xfId="5" applyFont="1" applyBorder="1" applyAlignment="1">
      <alignment horizontal="center" vertical="center"/>
    </xf>
    <xf numFmtId="2" fontId="3" fillId="4" borderId="11" xfId="5" applyNumberFormat="1" applyFont="1" applyFill="1" applyBorder="1" applyAlignment="1">
      <alignment horizontal="center" vertical="center"/>
    </xf>
    <xf numFmtId="0" fontId="3" fillId="4" borderId="13" xfId="5" applyFont="1" applyFill="1" applyBorder="1" applyAlignment="1">
      <alignment horizontal="center" vertical="center"/>
    </xf>
    <xf numFmtId="0" fontId="3" fillId="4" borderId="13" xfId="5" applyFont="1" applyFill="1" applyBorder="1" applyAlignment="1">
      <alignment vertical="center"/>
    </xf>
    <xf numFmtId="0" fontId="3" fillId="0" borderId="25" xfId="5" applyFont="1" applyBorder="1" applyAlignment="1">
      <alignment horizontal="center" vertical="center"/>
    </xf>
    <xf numFmtId="164" fontId="3" fillId="0" borderId="25" xfId="2" applyNumberFormat="1" applyFont="1" applyBorder="1" applyAlignment="1">
      <alignment vertical="center"/>
    </xf>
    <xf numFmtId="164" fontId="3" fillId="4" borderId="25" xfId="2" applyNumberFormat="1" applyFont="1" applyFill="1" applyBorder="1" applyAlignment="1">
      <alignment vertical="center"/>
    </xf>
    <xf numFmtId="0" fontId="3" fillId="4" borderId="17" xfId="5" applyFont="1" applyFill="1" applyBorder="1" applyAlignment="1">
      <alignment vertical="center"/>
    </xf>
    <xf numFmtId="0" fontId="16" fillId="4" borderId="12" xfId="5" applyFont="1" applyFill="1" applyBorder="1" applyAlignment="1">
      <alignment horizontal="center" vertical="center"/>
    </xf>
    <xf numFmtId="0" fontId="3" fillId="4" borderId="18" xfId="5" applyFont="1" applyFill="1" applyBorder="1" applyAlignment="1">
      <alignment vertical="center"/>
    </xf>
    <xf numFmtId="4" fontId="12" fillId="0" borderId="19" xfId="2" applyNumberFormat="1" applyFont="1" applyBorder="1" applyAlignment="1">
      <alignment horizontal="center" vertical="center"/>
    </xf>
    <xf numFmtId="0" fontId="14" fillId="0" borderId="26" xfId="5" applyFont="1" applyBorder="1" applyAlignment="1">
      <alignment horizontal="right" vertical="center"/>
    </xf>
    <xf numFmtId="164" fontId="8" fillId="4" borderId="17" xfId="2" applyNumberFormat="1" applyFont="1" applyFill="1" applyBorder="1" applyAlignment="1">
      <alignment vertical="center"/>
    </xf>
    <xf numFmtId="2" fontId="15" fillId="4" borderId="11" xfId="5" applyNumberFormat="1" applyFont="1" applyFill="1" applyBorder="1" applyAlignment="1">
      <alignment horizontal="center" vertical="center"/>
    </xf>
    <xf numFmtId="0" fontId="15" fillId="4" borderId="13" xfId="5" applyFont="1" applyFill="1" applyBorder="1" applyAlignment="1">
      <alignment horizontal="center" vertical="center"/>
    </xf>
    <xf numFmtId="0" fontId="15" fillId="4" borderId="13" xfId="5" applyFont="1" applyFill="1" applyBorder="1" applyAlignment="1">
      <alignment vertical="center"/>
    </xf>
    <xf numFmtId="0" fontId="15" fillId="0" borderId="11" xfId="5" applyFont="1" applyBorder="1" applyAlignment="1">
      <alignment horizontal="center" vertical="center"/>
    </xf>
    <xf numFmtId="164" fontId="15" fillId="4" borderId="11" xfId="2" applyNumberFormat="1" applyFont="1" applyFill="1" applyBorder="1" applyAlignment="1">
      <alignment vertical="center"/>
    </xf>
    <xf numFmtId="2" fontId="15" fillId="0" borderId="0" xfId="0" applyNumberFormat="1" applyFont="1"/>
    <xf numFmtId="164" fontId="15" fillId="4" borderId="25" xfId="2" applyNumberFormat="1" applyFont="1" applyFill="1" applyBorder="1" applyAlignment="1">
      <alignment vertical="center"/>
    </xf>
    <xf numFmtId="0" fontId="15" fillId="0" borderId="27" xfId="5" applyFont="1" applyBorder="1" applyAlignment="1">
      <alignment horizontal="center" vertical="center"/>
    </xf>
    <xf numFmtId="164" fontId="15" fillId="0" borderId="27" xfId="2" applyNumberFormat="1" applyFont="1" applyBorder="1" applyAlignment="1">
      <alignment vertical="center"/>
    </xf>
    <xf numFmtId="164" fontId="15" fillId="4" borderId="27" xfId="2" applyNumberFormat="1" applyFont="1" applyFill="1" applyBorder="1" applyAlignment="1">
      <alignment vertical="center"/>
    </xf>
    <xf numFmtId="164" fontId="15" fillId="0" borderId="16" xfId="2" applyNumberFormat="1" applyFont="1" applyBorder="1" applyAlignment="1">
      <alignment vertical="center"/>
    </xf>
    <xf numFmtId="0" fontId="3" fillId="0" borderId="19" xfId="2" applyFont="1" applyBorder="1" applyAlignment="1">
      <alignment vertical="center" wrapText="1"/>
    </xf>
    <xf numFmtId="2" fontId="3" fillId="4" borderId="16" xfId="5" applyNumberFormat="1" applyFont="1" applyFill="1" applyBorder="1" applyAlignment="1">
      <alignment horizontal="center" vertical="center"/>
    </xf>
    <xf numFmtId="0" fontId="3" fillId="0" borderId="20" xfId="2" applyFont="1" applyBorder="1" applyAlignment="1">
      <alignment vertical="center" wrapText="1"/>
    </xf>
    <xf numFmtId="0" fontId="3" fillId="0" borderId="16" xfId="5" applyFont="1" applyBorder="1" applyAlignment="1">
      <alignment horizontal="center" vertical="center"/>
    </xf>
    <xf numFmtId="0" fontId="3" fillId="4" borderId="21" xfId="5" applyFont="1" applyFill="1" applyBorder="1" applyAlignment="1">
      <alignment vertical="center"/>
    </xf>
    <xf numFmtId="0" fontId="3" fillId="0" borderId="22" xfId="2" applyFont="1" applyBorder="1" applyAlignment="1">
      <alignment vertical="center" wrapText="1"/>
    </xf>
    <xf numFmtId="0" fontId="3" fillId="0" borderId="23" xfId="2" applyFont="1" applyBorder="1" applyAlignment="1">
      <alignment vertical="center" wrapText="1"/>
    </xf>
    <xf numFmtId="164" fontId="3" fillId="0" borderId="27" xfId="2" applyNumberFormat="1" applyFont="1" applyBorder="1" applyAlignment="1">
      <alignment vertical="center"/>
    </xf>
    <xf numFmtId="0" fontId="15" fillId="4" borderId="18" xfId="5" applyFont="1" applyFill="1" applyBorder="1" applyAlignment="1">
      <alignment horizontal="center" vertical="center"/>
    </xf>
    <xf numFmtId="164" fontId="15" fillId="0" borderId="17" xfId="2" applyNumberFormat="1" applyFont="1" applyBorder="1" applyAlignment="1">
      <alignment vertical="center"/>
    </xf>
    <xf numFmtId="164" fontId="15" fillId="0" borderId="24" xfId="2" applyNumberFormat="1" applyFont="1" applyBorder="1" applyAlignment="1">
      <alignment vertical="center"/>
    </xf>
    <xf numFmtId="0" fontId="17" fillId="4" borderId="25" xfId="7" applyFont="1" applyFill="1" applyBorder="1" applyAlignment="1">
      <alignment horizontal="center" vertical="center"/>
    </xf>
    <xf numFmtId="0" fontId="3" fillId="4" borderId="18" xfId="5" applyFont="1" applyFill="1" applyBorder="1" applyAlignment="1">
      <alignment horizontal="center" vertical="center"/>
    </xf>
    <xf numFmtId="164" fontId="15" fillId="0" borderId="0" xfId="0" applyNumberFormat="1" applyFont="1"/>
    <xf numFmtId="0" fontId="3" fillId="4" borderId="12" xfId="5" applyFont="1" applyFill="1" applyBorder="1" applyAlignment="1">
      <alignment vertical="center"/>
    </xf>
    <xf numFmtId="0" fontId="15" fillId="0" borderId="18" xfId="5" applyFont="1" applyBorder="1" applyAlignment="1">
      <alignment horizontal="center" vertical="center"/>
    </xf>
    <xf numFmtId="0" fontId="18" fillId="5" borderId="1" xfId="5" applyFont="1" applyFill="1" applyBorder="1" applyAlignment="1">
      <alignment vertical="center"/>
    </xf>
    <xf numFmtId="0" fontId="18" fillId="5" borderId="2" xfId="5" applyFont="1" applyFill="1" applyBorder="1" applyAlignment="1">
      <alignment horizontal="center" vertical="center"/>
    </xf>
    <xf numFmtId="0" fontId="18" fillId="5" borderId="2" xfId="5" applyFont="1" applyFill="1" applyBorder="1" applyAlignment="1">
      <alignment vertical="center"/>
    </xf>
    <xf numFmtId="0" fontId="18" fillId="5" borderId="4" xfId="2" applyFont="1" applyFill="1" applyBorder="1" applyAlignment="1">
      <alignment vertical="center" wrapText="1"/>
    </xf>
    <xf numFmtId="0" fontId="18" fillId="5" borderId="3" xfId="2" applyFont="1" applyFill="1" applyBorder="1" applyAlignment="1">
      <alignment vertical="center" wrapText="1"/>
    </xf>
    <xf numFmtId="0" fontId="18" fillId="5" borderId="1" xfId="5" applyFont="1" applyFill="1" applyBorder="1" applyAlignment="1">
      <alignment horizontal="center" vertical="center"/>
    </xf>
    <xf numFmtId="164" fontId="18" fillId="5" borderId="1" xfId="2" applyNumberFormat="1" applyFont="1" applyFill="1" applyBorder="1" applyAlignment="1">
      <alignment vertical="center"/>
    </xf>
    <xf numFmtId="0" fontId="18" fillId="0" borderId="0" xfId="0" applyFont="1"/>
    <xf numFmtId="0" fontId="9" fillId="4" borderId="17" xfId="5" applyFont="1" applyFill="1" applyBorder="1" applyAlignment="1">
      <alignment horizontal="center" vertical="center"/>
    </xf>
    <xf numFmtId="0" fontId="9" fillId="4" borderId="12" xfId="5" applyFont="1" applyFill="1" applyBorder="1" applyAlignment="1">
      <alignment horizontal="center" vertical="center"/>
    </xf>
    <xf numFmtId="0" fontId="9" fillId="4" borderId="12" xfId="5" applyFont="1" applyFill="1" applyBorder="1" applyAlignment="1">
      <alignment vertical="center"/>
    </xf>
    <xf numFmtId="0" fontId="11" fillId="4" borderId="17" xfId="5" applyFont="1" applyFill="1" applyBorder="1" applyAlignment="1">
      <alignment horizontal="center" vertical="center"/>
    </xf>
    <xf numFmtId="2" fontId="8" fillId="0" borderId="17" xfId="5" applyNumberFormat="1" applyFont="1" applyBorder="1" applyAlignment="1">
      <alignment horizontal="center" vertical="center"/>
    </xf>
    <xf numFmtId="0" fontId="12" fillId="0" borderId="12" xfId="5" applyFont="1" applyBorder="1" applyAlignment="1">
      <alignment vertical="center"/>
    </xf>
    <xf numFmtId="0" fontId="3" fillId="0" borderId="0" xfId="2" applyFont="1" applyAlignment="1">
      <alignment horizontal="right" vertical="center"/>
    </xf>
    <xf numFmtId="0" fontId="8" fillId="0" borderId="26" xfId="2" applyFont="1" applyBorder="1" applyAlignment="1">
      <alignment horizontal="right" vertical="center"/>
    </xf>
    <xf numFmtId="164" fontId="8" fillId="0" borderId="24" xfId="2" applyNumberFormat="1" applyFont="1" applyBorder="1" applyAlignment="1">
      <alignment vertical="center"/>
    </xf>
    <xf numFmtId="164" fontId="8" fillId="0" borderId="17" xfId="2" applyNumberFormat="1" applyFont="1" applyBorder="1" applyAlignment="1">
      <alignment vertical="center"/>
    </xf>
    <xf numFmtId="0" fontId="3" fillId="0" borderId="13" xfId="5" applyFont="1" applyBorder="1" applyAlignment="1">
      <alignment horizontal="center" vertical="center"/>
    </xf>
    <xf numFmtId="0" fontId="12" fillId="0" borderId="14" xfId="2" applyFont="1" applyBorder="1" applyAlignment="1">
      <alignment vertical="center"/>
    </xf>
    <xf numFmtId="0" fontId="12" fillId="0" borderId="15" xfId="2" applyFont="1" applyBorder="1" applyAlignment="1">
      <alignment vertical="center"/>
    </xf>
    <xf numFmtId="166" fontId="3" fillId="0" borderId="0" xfId="0" applyNumberFormat="1" applyFont="1"/>
    <xf numFmtId="0" fontId="3" fillId="0" borderId="14" xfId="2" applyFont="1" applyBorder="1" applyAlignment="1">
      <alignment horizontal="right" vertical="center"/>
    </xf>
    <xf numFmtId="0" fontId="8" fillId="0" borderId="15" xfId="2" applyFont="1" applyBorder="1" applyAlignment="1">
      <alignment horizontal="right" vertical="center"/>
    </xf>
    <xf numFmtId="164" fontId="8" fillId="0" borderId="11" xfId="2" applyNumberFormat="1" applyFont="1" applyBorder="1" applyAlignment="1">
      <alignment vertical="center"/>
    </xf>
    <xf numFmtId="164" fontId="15" fillId="3" borderId="11" xfId="2" applyNumberFormat="1" applyFont="1" applyFill="1" applyBorder="1" applyAlignment="1">
      <alignment vertical="center"/>
    </xf>
    <xf numFmtId="0" fontId="3" fillId="0" borderId="16" xfId="5" applyFont="1" applyBorder="1" applyAlignment="1">
      <alignment vertical="center"/>
    </xf>
    <xf numFmtId="0" fontId="3" fillId="0" borderId="19" xfId="2" applyFont="1" applyBorder="1" applyAlignment="1">
      <alignment vertical="center"/>
    </xf>
    <xf numFmtId="164" fontId="8" fillId="0" borderId="28" xfId="2" applyNumberFormat="1" applyFont="1" applyBorder="1" applyAlignment="1">
      <alignment vertical="center"/>
    </xf>
    <xf numFmtId="0" fontId="15" fillId="4" borderId="12" xfId="5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164" fontId="10" fillId="0" borderId="17" xfId="2" applyNumberFormat="1" applyFont="1" applyBorder="1" applyAlignment="1">
      <alignment vertical="center"/>
    </xf>
    <xf numFmtId="0" fontId="3" fillId="0" borderId="14" xfId="2" applyFont="1" applyBorder="1" applyAlignment="1">
      <alignment vertical="center"/>
    </xf>
    <xf numFmtId="0" fontId="3" fillId="0" borderId="15" xfId="2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4" fontId="8" fillId="0" borderId="14" xfId="1" quotePrefix="1" applyNumberFormat="1" applyFont="1" applyBorder="1" applyAlignment="1">
      <alignment horizontal="left" vertical="center"/>
    </xf>
    <xf numFmtId="4" fontId="8" fillId="0" borderId="15" xfId="1" quotePrefix="1" applyNumberFormat="1" applyFont="1" applyBorder="1" applyAlignment="1">
      <alignment horizontal="left" vertical="center"/>
    </xf>
    <xf numFmtId="4" fontId="3" fillId="0" borderId="14" xfId="2" applyNumberFormat="1" applyFont="1" applyBorder="1" applyAlignment="1">
      <alignment vertical="center" wrapText="1"/>
    </xf>
    <xf numFmtId="4" fontId="3" fillId="0" borderId="15" xfId="2" applyNumberFormat="1" applyFont="1" applyBorder="1" applyAlignment="1">
      <alignment vertical="center" wrapText="1"/>
    </xf>
    <xf numFmtId="164" fontId="16" fillId="0" borderId="11" xfId="2" applyNumberFormat="1" applyFont="1" applyBorder="1" applyAlignment="1">
      <alignment vertical="center"/>
    </xf>
    <xf numFmtId="4" fontId="3" fillId="0" borderId="14" xfId="2" applyNumberFormat="1" applyFont="1" applyBorder="1" applyAlignment="1">
      <alignment horizontal="right" vertical="center"/>
    </xf>
    <xf numFmtId="4" fontId="19" fillId="0" borderId="14" xfId="2" applyNumberFormat="1" applyFont="1" applyBorder="1" applyAlignment="1">
      <alignment vertical="center"/>
    </xf>
    <xf numFmtId="4" fontId="19" fillId="0" borderId="15" xfId="2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166" fontId="15" fillId="0" borderId="0" xfId="0" applyNumberFormat="1" applyFont="1"/>
    <xf numFmtId="4" fontId="15" fillId="0" borderId="14" xfId="2" applyNumberFormat="1" applyFont="1" applyBorder="1" applyAlignment="1">
      <alignment vertical="center" wrapText="1"/>
    </xf>
    <xf numFmtId="4" fontId="15" fillId="0" borderId="15" xfId="2" applyNumberFormat="1" applyFont="1" applyBorder="1" applyAlignment="1">
      <alignment vertical="center" wrapText="1"/>
    </xf>
    <xf numFmtId="0" fontId="3" fillId="0" borderId="18" xfId="5" applyFont="1" applyBorder="1" applyAlignment="1">
      <alignment horizontal="center" vertical="center"/>
    </xf>
    <xf numFmtId="4" fontId="3" fillId="0" borderId="19" xfId="2" applyNumberFormat="1" applyFont="1" applyBorder="1" applyAlignment="1">
      <alignment horizontal="right" vertical="center"/>
    </xf>
    <xf numFmtId="0" fontId="15" fillId="0" borderId="14" xfId="2" applyFont="1" applyBorder="1" applyAlignment="1">
      <alignment horizontal="right" vertical="center"/>
    </xf>
    <xf numFmtId="0" fontId="20" fillId="0" borderId="15" xfId="2" applyFont="1" applyBorder="1" applyAlignment="1">
      <alignment horizontal="right" vertical="center"/>
    </xf>
    <xf numFmtId="0" fontId="15" fillId="0" borderId="16" xfId="5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/>
    <xf numFmtId="164" fontId="3" fillId="0" borderId="11" xfId="0" applyNumberFormat="1" applyFont="1" applyBorder="1"/>
    <xf numFmtId="166" fontId="15" fillId="3" borderId="0" xfId="0" applyNumberFormat="1" applyFont="1" applyFill="1"/>
    <xf numFmtId="164" fontId="3" fillId="0" borderId="25" xfId="0" applyNumberFormat="1" applyFont="1" applyBorder="1" applyAlignment="1">
      <alignment vertical="center"/>
    </xf>
    <xf numFmtId="164" fontId="3" fillId="0" borderId="25" xfId="0" applyNumberFormat="1" applyFont="1" applyBorder="1"/>
    <xf numFmtId="0" fontId="15" fillId="0" borderId="24" xfId="5" applyFont="1" applyBorder="1" applyAlignment="1">
      <alignment horizontal="center" vertical="center"/>
    </xf>
    <xf numFmtId="2" fontId="16" fillId="4" borderId="11" xfId="5" applyNumberFormat="1" applyFont="1" applyFill="1" applyBorder="1" applyAlignment="1">
      <alignment horizontal="center" vertical="center"/>
    </xf>
    <xf numFmtId="164" fontId="16" fillId="0" borderId="27" xfId="2" applyNumberFormat="1" applyFont="1" applyBorder="1" applyAlignment="1">
      <alignment vertical="center"/>
    </xf>
    <xf numFmtId="167" fontId="15" fillId="0" borderId="11" xfId="2" applyNumberFormat="1" applyFont="1" applyBorder="1" applyAlignment="1">
      <alignment vertical="center"/>
    </xf>
    <xf numFmtId="164" fontId="3" fillId="0" borderId="16" xfId="2" applyNumberFormat="1" applyFont="1" applyBorder="1" applyAlignment="1">
      <alignment horizontal="right" vertical="center"/>
    </xf>
    <xf numFmtId="164" fontId="3" fillId="0" borderId="27" xfId="2" applyNumberFormat="1" applyFont="1" applyBorder="1" applyAlignment="1">
      <alignment horizontal="right" vertical="center"/>
    </xf>
    <xf numFmtId="0" fontId="4" fillId="0" borderId="0" xfId="1" applyFont="1" applyAlignment="1">
      <alignment horizontal="center" vertical="center"/>
    </xf>
    <xf numFmtId="49" fontId="6" fillId="0" borderId="0" xfId="2" applyNumberFormat="1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4" fontId="8" fillId="2" borderId="1" xfId="3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/>
    </xf>
    <xf numFmtId="164" fontId="8" fillId="2" borderId="4" xfId="2" applyNumberFormat="1" applyFont="1" applyFill="1" applyBorder="1" applyAlignment="1">
      <alignment horizontal="center" vertical="center"/>
    </xf>
    <xf numFmtId="164" fontId="8" fillId="2" borderId="3" xfId="2" applyNumberFormat="1" applyFont="1" applyFill="1" applyBorder="1" applyAlignment="1">
      <alignment horizontal="center" vertical="center"/>
    </xf>
    <xf numFmtId="164" fontId="8" fillId="2" borderId="1" xfId="3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wrapText="1"/>
    </xf>
    <xf numFmtId="164" fontId="8" fillId="2" borderId="3" xfId="2" applyNumberFormat="1" applyFont="1" applyFill="1" applyBorder="1" applyAlignment="1">
      <alignment horizontal="center" vertical="center" wrapText="1"/>
    </xf>
    <xf numFmtId="164" fontId="8" fillId="2" borderId="2" xfId="4" applyNumberFormat="1" applyFont="1" applyFill="1" applyBorder="1" applyAlignment="1">
      <alignment horizontal="center" vertical="center"/>
    </xf>
    <xf numFmtId="164" fontId="8" fillId="2" borderId="3" xfId="4" applyNumberFormat="1" applyFont="1" applyFill="1" applyBorder="1" applyAlignment="1">
      <alignment horizontal="center" vertical="center"/>
    </xf>
    <xf numFmtId="164" fontId="3" fillId="0" borderId="16" xfId="2" applyNumberFormat="1" applyFont="1" applyBorder="1" applyAlignment="1">
      <alignment horizontal="right" vertical="center"/>
    </xf>
    <xf numFmtId="164" fontId="3" fillId="0" borderId="27" xfId="2" applyNumberFormat="1" applyFont="1" applyBorder="1" applyAlignment="1">
      <alignment horizontal="right" vertical="center"/>
    </xf>
    <xf numFmtId="2" fontId="3" fillId="4" borderId="16" xfId="5" applyNumberFormat="1" applyFont="1" applyFill="1" applyBorder="1" applyAlignment="1">
      <alignment horizontal="center" vertical="center"/>
    </xf>
    <xf numFmtId="2" fontId="3" fillId="4" borderId="24" xfId="5" applyNumberFormat="1" applyFont="1" applyFill="1" applyBorder="1" applyAlignment="1">
      <alignment horizontal="center" vertical="center"/>
    </xf>
    <xf numFmtId="0" fontId="3" fillId="0" borderId="16" xfId="5" applyFont="1" applyBorder="1" applyAlignment="1">
      <alignment horizontal="center" vertical="center"/>
    </xf>
    <xf numFmtId="0" fontId="3" fillId="0" borderId="27" xfId="5" applyFont="1" applyBorder="1" applyAlignment="1">
      <alignment horizontal="center" vertical="center"/>
    </xf>
    <xf numFmtId="164" fontId="3" fillId="0" borderId="28" xfId="2" applyNumberFormat="1" applyFont="1" applyBorder="1" applyAlignment="1">
      <alignment vertical="center"/>
    </xf>
    <xf numFmtId="164" fontId="3" fillId="0" borderId="25" xfId="2" applyNumberFormat="1" applyFont="1" applyFill="1" applyBorder="1" applyAlignment="1">
      <alignment vertical="center"/>
    </xf>
    <xf numFmtId="164" fontId="15" fillId="0" borderId="25" xfId="2" applyNumberFormat="1" applyFont="1" applyFill="1" applyBorder="1" applyAlignment="1">
      <alignment vertical="center"/>
    </xf>
    <xf numFmtId="0" fontId="6" fillId="0" borderId="0" xfId="2" applyFont="1" applyAlignment="1">
      <alignment horizontal="center" vertical="center" wrapText="1"/>
    </xf>
    <xf numFmtId="164" fontId="3" fillId="0" borderId="10" xfId="2" applyNumberFormat="1" applyFont="1" applyBorder="1" applyAlignment="1">
      <alignment horizontal="center" vertical="center"/>
    </xf>
    <xf numFmtId="164" fontId="3" fillId="0" borderId="11" xfId="2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center" vertical="center"/>
    </xf>
    <xf numFmtId="164" fontId="3" fillId="0" borderId="24" xfId="2" applyNumberFormat="1" applyFont="1" applyBorder="1" applyAlignment="1">
      <alignment horizontal="center" vertical="center"/>
    </xf>
    <xf numFmtId="164" fontId="15" fillId="0" borderId="11" xfId="2" applyNumberFormat="1" applyFont="1" applyBorder="1" applyAlignment="1">
      <alignment horizontal="center" vertical="center"/>
    </xf>
    <xf numFmtId="164" fontId="15" fillId="0" borderId="16" xfId="2" applyNumberFormat="1" applyFont="1" applyBorder="1" applyAlignment="1">
      <alignment horizontal="center" vertical="center"/>
    </xf>
    <xf numFmtId="164" fontId="3" fillId="0" borderId="16" xfId="2" applyNumberFormat="1" applyFont="1" applyBorder="1" applyAlignment="1">
      <alignment horizontal="center" vertical="center"/>
    </xf>
    <xf numFmtId="164" fontId="3" fillId="0" borderId="27" xfId="2" applyNumberFormat="1" applyFont="1" applyBorder="1" applyAlignment="1">
      <alignment horizontal="center" vertical="center"/>
    </xf>
    <xf numFmtId="164" fontId="3" fillId="0" borderId="17" xfId="2" applyNumberFormat="1" applyFont="1" applyBorder="1" applyAlignment="1">
      <alignment horizontal="center" vertical="center"/>
    </xf>
    <xf numFmtId="164" fontId="3" fillId="0" borderId="16" xfId="2" applyNumberFormat="1" applyFont="1" applyBorder="1" applyAlignment="1">
      <alignment horizontal="center" vertical="center"/>
    </xf>
    <xf numFmtId="164" fontId="15" fillId="0" borderId="25" xfId="2" applyNumberFormat="1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164" fontId="18" fillId="5" borderId="1" xfId="2" applyNumberFormat="1" applyFont="1" applyFill="1" applyBorder="1" applyAlignment="1">
      <alignment horizontal="center" vertical="center"/>
    </xf>
    <xf numFmtId="164" fontId="16" fillId="0" borderId="11" xfId="2" applyNumberFormat="1" applyFont="1" applyBorder="1" applyAlignment="1">
      <alignment horizontal="center" vertical="center"/>
    </xf>
    <xf numFmtId="164" fontId="3" fillId="0" borderId="25" xfId="2" applyNumberFormat="1" applyFont="1" applyBorder="1" applyAlignment="1">
      <alignment horizontal="center" vertical="center"/>
    </xf>
    <xf numFmtId="164" fontId="15" fillId="0" borderId="27" xfId="2" applyNumberFormat="1" applyFont="1" applyBorder="1" applyAlignment="1">
      <alignment horizontal="center" vertical="center"/>
    </xf>
    <xf numFmtId="4" fontId="8" fillId="6" borderId="1" xfId="1" applyNumberFormat="1" applyFont="1" applyFill="1" applyBorder="1" applyAlignment="1">
      <alignment horizontal="center" vertical="center"/>
    </xf>
    <xf numFmtId="164" fontId="8" fillId="6" borderId="5" xfId="4" applyNumberFormat="1" applyFont="1" applyFill="1" applyBorder="1" applyAlignment="1">
      <alignment horizontal="center" vertical="center" wrapText="1"/>
    </xf>
    <xf numFmtId="164" fontId="8" fillId="6" borderId="1" xfId="4" applyNumberFormat="1" applyFont="1" applyFill="1" applyBorder="1" applyAlignment="1">
      <alignment horizontal="center" vertical="center" wrapText="1"/>
    </xf>
    <xf numFmtId="164" fontId="8" fillId="6" borderId="2" xfId="2" applyNumberFormat="1" applyFont="1" applyFill="1" applyBorder="1" applyAlignment="1">
      <alignment horizontal="center" vertical="center"/>
    </xf>
    <xf numFmtId="164" fontId="8" fillId="6" borderId="3" xfId="2" applyNumberFormat="1" applyFont="1" applyFill="1" applyBorder="1" applyAlignment="1">
      <alignment horizontal="center" vertical="center"/>
    </xf>
    <xf numFmtId="164" fontId="8" fillId="6" borderId="5" xfId="4" applyNumberFormat="1" applyFont="1" applyFill="1" applyBorder="1" applyAlignment="1">
      <alignment horizontal="center" vertical="center"/>
    </xf>
    <xf numFmtId="164" fontId="8" fillId="6" borderId="28" xfId="3" applyNumberFormat="1" applyFont="1" applyFill="1" applyBorder="1" applyAlignment="1">
      <alignment horizontal="center" vertical="center"/>
    </xf>
    <xf numFmtId="164" fontId="8" fillId="6" borderId="17" xfId="4" applyNumberFormat="1" applyFont="1" applyFill="1" applyBorder="1" applyAlignment="1">
      <alignment horizontal="center" vertical="center" wrapText="1"/>
    </xf>
    <xf numFmtId="164" fontId="8" fillId="6" borderId="1" xfId="4" applyNumberFormat="1" applyFont="1" applyFill="1" applyBorder="1" applyAlignment="1">
      <alignment horizontal="center" vertical="center"/>
    </xf>
    <xf numFmtId="164" fontId="8" fillId="6" borderId="1" xfId="3" applyNumberFormat="1" applyFont="1" applyFill="1" applyBorder="1" applyAlignment="1">
      <alignment horizontal="center" vertical="center"/>
    </xf>
    <xf numFmtId="164" fontId="8" fillId="6" borderId="17" xfId="4" applyNumberFormat="1" applyFont="1" applyFill="1" applyBorder="1" applyAlignment="1">
      <alignment horizontal="center" vertical="center"/>
    </xf>
    <xf numFmtId="164" fontId="8" fillId="6" borderId="26" xfId="3" applyNumberFormat="1" applyFont="1" applyFill="1" applyBorder="1" applyAlignment="1">
      <alignment horizontal="center" vertical="center"/>
    </xf>
    <xf numFmtId="164" fontId="8" fillId="6" borderId="29" xfId="3" applyNumberFormat="1" applyFont="1" applyFill="1" applyBorder="1" applyAlignment="1">
      <alignment horizontal="center" vertical="center"/>
    </xf>
    <xf numFmtId="164" fontId="8" fillId="6" borderId="27" xfId="4" applyNumberFormat="1" applyFont="1" applyFill="1" applyBorder="1" applyAlignment="1">
      <alignment horizontal="center" vertical="center" wrapText="1"/>
    </xf>
    <xf numFmtId="164" fontId="8" fillId="6" borderId="1" xfId="3" applyNumberFormat="1" applyFont="1" applyFill="1" applyBorder="1" applyAlignment="1">
      <alignment horizontal="center" vertical="center"/>
    </xf>
    <xf numFmtId="164" fontId="8" fillId="6" borderId="27" xfId="4" applyNumberFormat="1" applyFont="1" applyFill="1" applyBorder="1" applyAlignment="1">
      <alignment horizontal="center" vertical="center"/>
    </xf>
  </cellXfs>
  <cellStyles count="8">
    <cellStyle name="Cancel" xfId="2" xr:uid="{D028F0BB-A0CF-49DB-87DE-2FD3977D7B50}"/>
    <cellStyle name="Normal" xfId="0" builtinId="0"/>
    <cellStyle name="Normal 2 2" xfId="5" xr:uid="{82896F94-3CDC-4367-A490-E4B7963FE4DC}"/>
    <cellStyle name="Normal 2 4" xfId="7" xr:uid="{917AEBBD-EBFD-49D2-B30E-33081E56BCC9}"/>
    <cellStyle name="Normal_ELECTRIFICAION PUNO SECTOR II REV-02" xfId="6" xr:uid="{F11DDDA9-04C9-4BB0-B865-1C7412FC5C9D}"/>
    <cellStyle name="Normal_FORMATO" xfId="3" xr:uid="{786F2A59-E05A-44C6-B4C6-06212541FAE2}"/>
    <cellStyle name="Normal_M y P Suministro S.E." xfId="4" xr:uid="{209BC622-A552-4056-A119-FF83314A557E}"/>
    <cellStyle name="Normal_-Presupuesto RP  Proy  1" xfId="1" xr:uid="{081E3F13-78EC-4FE0-A126-9E28FF17FA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6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56" Type="http://schemas.openxmlformats.org/officeDocument/2006/relationships/externalLink" Target="externalLinks/externalLink155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EP\27pse-OECF-II\SPres-resumen\Pr-21\RpCH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43-00-EM-DEP-D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E%20ACARI-CHALA\JAQUI\SG_ACAR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os%20Genera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os%20General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Mis%20documentos\DEP\27pse-OECF-II\SPres-resumen\Pr-21\RpCH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PSE%20ACARI-CHALA\JAQUI\SG_ACAR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atos%20General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C764D1\Adicional%2001%20Valle%20la%20Convenci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eva-2000\Presu2000\EEFF-2000\Loreto\BG02%202000IQ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uditoria\PPO2004\Inversiones_20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EP\27pse-OECF-II\SPres-resumen\Pr-21\RpCH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PSE%20Valle%20la%20Convencion%20II\Adicional%2001%20Valle%20la%20Convenc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DEP\27pse-OECF-II\SPres-resumen\Pr-21\RpCH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\DEP\27pse-OECF-II\SPres-resumen\Pr-21\RpCH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P\27pse-OECF-II\SPres-resumen\Pr-21\RpCHI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ocuments%20and%20Settings\Jaime\Escritorio\DEP\27pse-OECF-II\SPres-resumen\Pr-21\RpCHI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DEP\27pse-OECF-II\SPres-resumen\Pr-21\RpCH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DEP\27pse-OECF-II\SPres-resumen\Pr-21\RpCH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P\27pse-OECF-II\SPres-resumen\Pr-21\RpC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ce\DEP\27pse-OECF-II\SPres-resumen\Pr-21\RpCH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R42VXKK0\DEP\27pse-OECF-II\SPres-resumen\Pr-21\RpCH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TUDIOS\Exp.Tec.%20POU-set2015\Memoria%20y%20EETT\DEP\27pse-OECF-II\SPres-resumen\Pr-21\RpCH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5.%20Yura%20-%20Cesur\1.%20Proyecto%20en%2033%20kV\01.%20Perfil\Informe%2001\Informe%20CD\Anexos\Anexo%20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DEP\27pse-OECF-II\SPres-resumen\Pr-21\RpCHI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LA%20DE%20ARMADOS%20RS%20COLCA%20II%20ETAPA%20FINAL%20FIN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c\PRESU_98\Presu98-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a2\C\Mis%20documentos\DEP\27pse-OECF-II\SPres-resumen\Pr-21\RpCH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K\Obra%20044\Mis%20documentos\ADJ-2006\Banco%20de%20la%20Nacion\Bases%20%20ADS-4-2006-DABMI_B_N_\analisis%20costos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\27pse-OECF-II\SPres-resumen\Pr-21\RpCH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e\DEP\27pse-OECF-II\SPres-resumen\Pr-21\RpCH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3006E2\RpCHI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GV\GESTION%202002\PPTO-2002\DECRETO%20DE%20URGENCIA\PSE%20SANDIA%20II\DEP\27pse-OECF-II\SPres-resumen\Pr-21\RpCH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CGV\GESTION%202002\PPTO-2002\DECRETO%20DE%20URGENCIA\PSE%20SANDIA%20II\DEP\27pse-OECF-II\SPres-resumen\Pr-21\RpCH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CITACIONES\ENERO%202018\BASES%20INTEGRADAS\Expediente%20Tarata%20RS\Expediente%20para%20Electrusur%20RS\metrado%20y%20presupuesto\MP%20RS%20Tarata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FMORA~1.ELS\CONFIG~1\Temp\LIQUIDACION%20corregid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ter\d\DEP\27pse-OECF-II\SPres-resumen\Pr-21\RpCH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IMMY\CONFIG~1\Temp\Rar$DI00.812\Previo%20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Datos%20del%20Presupuest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4%20-%20GRUPO%202%20-%20MEM-DGER%20-%20LP%20N&#186;%20.1-2009\PSE'S\CALCULO%20DEL%20ADELANTO%20MATERIALES%20VALOR%20REFER.%20ELET_RURAL%20GRUPO%2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Metrado-Presup%20Conf%20Replant%20-%20Proy%2019%20REPLAN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PERFILES_TOMA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fil%20Chinch-Andahuay\Informes\Presentados\Exped%20Tecnico%20reformulado\Expediente%20total\Anteproyecto%20ok\Seccion%20II_Metrado%20y%20Presupuesto-modificado%20impreso\RRSS\DEP\27pse-OECF-II\SPres-resumen\Pr-21\RpCHI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5.%20Yura%20-%20Cesur\2.%20Proyecto%20en%20138%20kV\Informe%20CD\Anexos\Pres-SS.E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rlos%20Ballena\Licitaciones\ARUNTANI%20ARASI\Parte-II-L&#237;nea%2033kV-Ayav-Arasi%20CO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olf/Downloads/TARATA/PARTE%20II.-%20Anexos%20Perfil_V0.1/4.-%20Metrado%20y%20Presupuesto/Planillas%20LP/FORMATO%20LP%20PANAO%20PARTE%20II%20OK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GV\GESTION%202002\PPTO-2002\DECRETO%20DE%20URGENCIA\PSE%20SANDIA%20II\DEP\27pse-OECF-II\SPres-resumen\Pr-21\RpCHI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INFORME%20DE%20TOQUEPALA\METRADOS%20DE%20OBRA\VALORIZACIO%20FINA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ME.TP%20V7\ME%20FACTIBILIDAD\LOCALIDADDELSI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DEP\27pse-OECF-II\SPres-resumen\Pr-21\RpCHI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c-serv-02\DEP\27pse-OECF-II\SPres-resumen\Pr-21\RpCHI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trado%20y%20Presupuesto%20DMS%20CUSCO%20200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1Pto%20Ampliacion%20BT%20Cusco%2020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S%20RP%20TINTA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XP-FINAL-UNI-DIPLOMADO-2004-energia-hass\anexos%202.1,%202.2,%202.3,%202.4,%202.5,%203.1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uentes\c\Archivos%20de%20programa\AutoCAD%20R14\Practicante_Ronald\ANALISIS%20COSTOS%20UNITARIOS\COSTOS%20UNITARIOS%20RED%20PRIMARI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RED%20PRIMARIA\-Presupuesto%20RP%20%20Proy%20%2010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S%20CONSTRUCCION%20(2)\DEFINITIVA%20II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3.SER%20Sta.Cruz-Chota-Bambamarca%20IV-E\1.%20P-F%20SER%20CHOTA%20IV%20ETAPA\2.%20Informe%201-%20Edici&#243;n%20Final-SER%20SANT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STUDIO%20DEFINITIVO%20CUPI\V-2%20PARTE%20I%20y%20II%20METRADO%20Y%20VALOR%20REF\Presupuesto%20M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Auxiliar\No%20RANDA\Proyectos%20Cam%20-%20parcial\Programas\Presupuestos%20IMPRESI&#211;N%20con%20f&#243;rmulas%20-%201%20Rand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LT.COSTERAS\LISTAS%20DE%20CONSTRUCCION\LISTA%20COSTERAS%20fi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2014\1.-%20REM_AMP_YARADA_CHASQUI_ELECTROSUR\8.-%20REPLANTEO%20DE%20OBRA\3.-%20VALORIZACIONES\VALORIZACION%2001%20ENERO\CALCULO%20VAL_01_ENERO\VAL_01_ENERO_CHASQUI_CORREGIDO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0%20Saldo%20de%20obra%20Grupo%2014%20DGER\Z_archivos%20anteriores\y_archivos%20saldo%20proyecto%2006\PRO06%20HUGO%20PEREZ\Proyecto%206\1%202%20RO%20P6\V-2%20PARTE%20I%20y%20II%20PRESUPUESTO\Pto%202\Ppt%20G14%20P6%20Rev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%20FINAL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EP\27pse-OECF-II\SPres-resumen\Pr-21\RpCHI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supuesto%20-%20Cora%20Cor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RMT%20V%20SAGRADO%20VILCANOTA\METRADO%20MT%20VALLE%20SAGRADO\Metrado%20RENOVACION%20Vilcanota%20MOD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4\d\DEP\27pse-OECF-II\SPres-resumen\Pr-21\RpCH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3.%20ED%20CATIVALU%20-%20PIURA/Volumen%20VI_Presupuesto/6.6%20Gastos%20Generales/6.1%20Valor%20Referencial-Lucas%20Cativalu_%20(F)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Copia%20de%20Presupuesto%20Final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%20RS%20TINTA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1.129.32\Helmer%20al%2022.10.07\WINDOWS\TEMP\APU_OOCC_LLTT_60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DEP\27pse-OECF-II\SPres-resumen\Pr-21\RpCHI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DEP\27pse-OECF-II\SPres-resumen\Pr-21\RpCHI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C\GAGO\PARAMETROS_JIMBE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supuesto%20Grupo%2016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rt\CTGART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cios%20Unitarios%20-%20Cora%20Cor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Presupuestos%20IMPRESI&#211;N%20con%20f&#243;rmulas%20-%201%20Randa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\Configuraci&#243;n%20local\Archivos%20temporales%20de%20Internet\Content.IE5\8V5ZC95P\ING.MAGOG\AREQUIPA\CONFORMACION%20FRANJAS%20LATERALES\ING.MIRANDA\AYACUCHO\AD074-98-METRA%20V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rs%20Canas\Liquidaci&#243;n%20Fina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CTO\ENPROCES\VARIOS\AYAC-SFR\COYM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masrv\projecte\Documents%20and%20Settings\Administrador\Escritorio\PERU\DOCS%20PERU\MATRIZ%20EVALUACION.v10%20de%20trabajo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METRADO%20RS_p69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Mis%20Documentos\Libros%20Excel\Valorizaciones\Electrificaci&#243;n%20Acraquia\02\Val%2002%20LP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NAVARRETE\Informe%20Final%20Ampliacion16\PE-AMAR-ANTE-2012-D200_Informe%20Final-Subestaci&#243;n%20(4)\Anexo%208%20Presupuesto\Anexo%208%20Presupuesto%20(SE%20Amarilis)%20-%20Mod%2017042013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gart\CTGART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novacion%20de%20Redes%20Sta%20Catalina%20y%20Otros\Presupuesto\PRECIOS%20UNITARIOS%20BT%20OPCION%203f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6.%20Trabajos%20de%20Campo\1.%20Ubicacion%20de%20Localidades\2.%20Trazo%20de%20Ruta\GPS\V&#233;rticeUTM%20%20a%20%20TrackMaker%20I,%20II,%20III%202%20de%20Mayo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Programas%20de%20C&#243;mputo\1.%20Programas%20Principales\Presupuestos%20PAFE\REDES%20SECUNDARIAS\-Presupuesto%20RS%20%20Proy%20%20Fuente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LSON\ARBEIT\RENOVACION%20REDES%20MT%20y%20BT%20ESE%20(Noemi)\ANTA\Metrado%20y%20Presupuesto%20-%20Renovaciones%20MT%20ANTA%202008%20(PARA%20IMRPIMIR)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ltimo%20-%20revidar\tasas%20de%20Crecimiento%207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1_Valor%20Referencial-Colca%20III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ZOF%20-%20ARCHIVOS\LP%20-%20019-%20CONSORCIO%20JP-PGA\ADIC%2006-DED%2004\Presupuesto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Metrado\Metrado%20y%20Presupuesto%20C65%20V4_FINAL\RP\DM_RP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3\5.-%20BORRADOR%20ESTUDIO%20DEFINITIVO%20(2DO%20INFORME)\0%20Auxiliares\04%20Presupuestos\Presupuesto%20RESUMEN%20-%20Grupo%2013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vio%202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7CF4B5\Jimbe-Pamparo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29\Escritorio\Anexo%205.2.c%20-%205.2.g%20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MEM\LP-0001-09\VOL%20-%20IV\VALOR%20REFERENCIAL%20E.R.%20GRUPO%202\1.%20Presup%20RP%20ZONA%20NORTE%20-%20GRUPO%201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ul%20Rios\Downloads\Desktop\Libro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_PROYECTOS_2006\001_SISTEMA%20DE%20DESAGUE%20KEPASHIATO\BolivarDefinitivo\CALC%20DEMANDA%20%20AP%20Y%20ALC-FINAL-SR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2.%20Informe%20II\Indicadores\REDES%20PRIMARIAS\Malla-ok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DEP\27pse-OECF-II\SPres-resumen\Pr-21\RpCHI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mesa\Volcan-oferta\Oferta%20LT%20220%20kV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LINEA%20PRIMARIA%20xtraer\-Presupuesto%20LP%20%20Proy%20%20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4.%20ED%20CATIVALU%20-%20PIURA%20(2)/Volumen%20VI_Presupuesto/6.3%20Analisis_Cost_Unitarios/Analisis%20Costo%20Unitarios.xlsm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CELDAS10kVTUMBES\PREPCELDASTUMBES10kV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SSEETUMBES3322.910kV\SSEETUMBES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g%20Detalle%20PSE%20San%20Ignacio%20IE-IIIF\1PARTE%20I%20-%20LP%20y%20RP\Vol%20I%20-%20Memoria%20y%20ET\Anexos\2_Planillas%20LPyRP\ID%20PSE%20SAN%20IGNACIO_CAJAMARCA\01_VOLUMEN%20Lineas%20y%20Redes%20%20Primarias\SECCION%20H\planilla_RP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REVISION\LP-RP\DEP\27pse-OECF-II\SPres-resumen\Pr-21\RpCHI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stin\exp.-%20drem\DEP\27pse-OECF-II\SPres-resumen\Pr-21\RpCHI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01\eeff%20-%202000\Consolidado\BG11%202000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0698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Tovar1\CD%20Grupo%2016\Formato_VReferencial_DGER-MEM%202011.03.10%20Grupo%2016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microsoft.com/office/2006/relationships/xlExternalLinkPath/xlStartup" Target="_Yauyos/2%20%20INVENTARIO/CONFORME%20A%20OBRA/REDES%20SECUNDARIAS/INVENTARIO%20%20%20RS%20EST%20x%20EST%20%20parte%202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RS\FORMATO%20%20%20Metrado%20RS%20+%20%20Ca&#237;daTensi&#243;n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pto.%20Ayacucho%20SAN%20FRANCISCO%20IV%20ETAPA\Auxiliar\Presupuesto%20Roca%2020%25%20H&#250;medo%202%25\RS\Proyectos%20Cama\_%20Programas\RS\Metrado%20RS%20%20Global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Ccollana\Pto%20RS%20Comunidad%20Ccollana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Interconexion\Liquidaci&#243;n%20Final%20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Backup\PSE%20Huarmey\Val%2010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PSE%20ACARI-CHALA\JAQUI\SG_ACARI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G/Videos/INFORME%204%20PAMPAROMAS%20-%20copia/Parte%20I_LP,%20RP,%20RS%20y%20SFV/Volumen%20V_Valor%20Referencial/L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RS METRAD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Sheet1"/>
      <sheetName val="Definitions"/>
      <sheetName val="Parametro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ASE DATOS"/>
      <sheetName val="A.P.U"/>
      <sheetName val="Insumos"/>
      <sheetName val="Costo HH"/>
      <sheetName val="GG"/>
      <sheetName val="Visita a obra"/>
      <sheetName val="puni"/>
      <sheetName val="IN_Services"/>
      <sheetName val="Call Load Data"/>
      <sheetName val="Signalling"/>
      <sheetName val="Results"/>
      <sheetName val="SUS_Services"/>
      <sheetName val="RESUMEN DE COTIZACION"/>
      <sheetName val="OBRA CIVIL"/>
      <sheetName val="ESTRUCTURA DE HORMIGON"/>
      <sheetName val="INSTALACION ELECTRICA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#REF"/>
      <sheetName val="Sumin-OE"/>
      <sheetName val="Sumin_Autom"/>
      <sheetName val="Monta-OE"/>
      <sheetName val="Monta-Autom"/>
      <sheetName val="Hoja10"/>
      <sheetName val="BT_DATOS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 refreshError="1"/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 refreshError="1"/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>
        <row r="9">
          <cell r="D9" t="str">
            <v>TORRES</v>
          </cell>
        </row>
      </sheetData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>
        <row r="9">
          <cell r="D9" t="str">
            <v>TORRES</v>
          </cell>
        </row>
      </sheetData>
      <sheetData sheetId="216">
        <row r="9">
          <cell r="D9" t="str">
            <v>TORRES</v>
          </cell>
        </row>
      </sheetData>
      <sheetData sheetId="217">
        <row r="9">
          <cell r="D9" t="str">
            <v>TORRES</v>
          </cell>
        </row>
      </sheetData>
      <sheetData sheetId="218">
        <row r="9">
          <cell r="D9" t="str">
            <v>TORRES</v>
          </cell>
        </row>
      </sheetData>
      <sheetData sheetId="219">
        <row r="9">
          <cell r="D9" t="str">
            <v>TORRES</v>
          </cell>
        </row>
      </sheetData>
      <sheetData sheetId="220">
        <row r="9">
          <cell r="D9" t="str">
            <v>TORRES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>
        <row r="9">
          <cell r="D9" t="str">
            <v>TORRES</v>
          </cell>
        </row>
      </sheetData>
      <sheetData sheetId="345">
        <row r="9">
          <cell r="D9" t="str">
            <v>TORRES</v>
          </cell>
        </row>
      </sheetData>
      <sheetData sheetId="346">
        <row r="9">
          <cell r="D9" t="str">
            <v>TORRES</v>
          </cell>
        </row>
      </sheetData>
      <sheetData sheetId="347">
        <row r="9">
          <cell r="D9" t="str">
            <v>TORRES</v>
          </cell>
        </row>
      </sheetData>
      <sheetData sheetId="348">
        <row r="9">
          <cell r="D9" t="str">
            <v>TORRES</v>
          </cell>
        </row>
      </sheetData>
      <sheetData sheetId="349">
        <row r="9">
          <cell r="D9" t="str">
            <v>TORRES</v>
          </cell>
        </row>
      </sheetData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 refreshError="1"/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>
        <row r="9">
          <cell r="D9" t="str">
            <v>TORRES</v>
          </cell>
        </row>
      </sheetData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/>
      <sheetData sheetId="471">
        <row r="12">
          <cell r="D12" t="str">
            <v>UND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>
        <row r="12">
          <cell r="D12" t="str">
            <v>UND</v>
          </cell>
        </row>
      </sheetData>
      <sheetData sheetId="476">
        <row r="12">
          <cell r="D12" t="str">
            <v>UND</v>
          </cell>
        </row>
      </sheetData>
      <sheetData sheetId="477">
        <row r="12">
          <cell r="D12" t="str">
            <v>UND</v>
          </cell>
        </row>
      </sheetData>
      <sheetData sheetId="478">
        <row r="12">
          <cell r="D12" t="str">
            <v>UND</v>
          </cell>
        </row>
      </sheetData>
      <sheetData sheetId="479">
        <row r="12">
          <cell r="D12" t="str">
            <v>UND</v>
          </cell>
        </row>
      </sheetData>
      <sheetData sheetId="480">
        <row r="12">
          <cell r="D12" t="str">
            <v>UND</v>
          </cell>
        </row>
      </sheetData>
      <sheetData sheetId="481">
        <row r="9">
          <cell r="D9" t="str">
            <v>PIURA</v>
          </cell>
        </row>
      </sheetData>
      <sheetData sheetId="482">
        <row r="12">
          <cell r="D12" t="str">
            <v>UND</v>
          </cell>
        </row>
      </sheetData>
      <sheetData sheetId="483">
        <row r="12">
          <cell r="D12" t="str">
            <v>UND</v>
          </cell>
        </row>
      </sheetData>
      <sheetData sheetId="484">
        <row r="12">
          <cell r="D12" t="str">
            <v>UND</v>
          </cell>
        </row>
      </sheetData>
      <sheetData sheetId="485"/>
      <sheetData sheetId="486"/>
      <sheetData sheetId="487">
        <row r="9">
          <cell r="D9" t="str">
            <v>PIURA</v>
          </cell>
        </row>
      </sheetData>
      <sheetData sheetId="488"/>
      <sheetData sheetId="489" refreshError="1"/>
      <sheetData sheetId="490" refreshError="1"/>
      <sheetData sheetId="491"/>
      <sheetData sheetId="492"/>
      <sheetData sheetId="493"/>
      <sheetData sheetId="494"/>
      <sheetData sheetId="495">
        <row r="9">
          <cell r="D9" t="str">
            <v>TORRES</v>
          </cell>
        </row>
      </sheetData>
      <sheetData sheetId="496">
        <row r="9">
          <cell r="D9" t="str">
            <v>TORRES</v>
          </cell>
        </row>
      </sheetData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Base Datos"/>
      <sheetName val="PLAN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4">
          <cell r="G4" t="str">
            <v>RESUMEN GENERAL ( REDES SECUNDARIAS Y CONEXIONES DOMICILIARIAS)</v>
          </cell>
        </row>
        <row r="6">
          <cell r="E6" t="str">
            <v>Presup. Base : S/.</v>
          </cell>
        </row>
        <row r="8">
          <cell r="G8" t="str">
            <v>CON LEVANTAMIENTO TOPOGRAFICO</v>
          </cell>
        </row>
        <row r="12">
          <cell r="G12" t="str">
            <v>SIN LEVANTAMIENTO TOPOGRAFICO</v>
          </cell>
        </row>
        <row r="17">
          <cell r="G17" t="str">
            <v>Redes Primarias ( 12 Localidades 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">
          <cell r="D3">
            <v>93.27</v>
          </cell>
        </row>
        <row r="4">
          <cell r="D4">
            <v>12.5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>: PSE TARAPOTO  I ETAPA y RS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</sheetNames>
    <sheetDataSet>
      <sheetData sheetId="0" refreshError="1">
        <row r="2">
          <cell r="D2" t="str">
            <v>: PSE TARAPOTO  I ETAPA y RS</v>
          </cell>
        </row>
        <row r="28">
          <cell r="D28" t="str">
            <v>REDES SECUNDARIAS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CONFIGURACIÓN"/>
      <sheetName val="ING. DATOS"/>
      <sheetName val="Fundacion"/>
      <sheetName val="cantidades"/>
      <sheetName val="Unit-op-cartel"/>
      <sheetName val="CALCULO"/>
      <sheetName val="__REF"/>
      <sheetName val="METRADO MON R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HH"/>
      <sheetName val="FlujoTJ"/>
      <sheetName val="RP-RE UMEN"/>
      <sheetName val="HIDRANDINA"/>
      <sheetName val="PT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>CTE PEAJES POR CONEXIÓN AL SPT</v>
          </cell>
        </row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">
          <cell r="A1" t="str">
            <v>CTE PEAJES POR CONEXIÓN AL SPT</v>
          </cell>
        </row>
        <row r="18">
          <cell r="A18" t="str">
            <v>ITEM</v>
          </cell>
          <cell r="B18" t="str">
            <v>VNR (US$)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Flujo Energia 9906"/>
      <sheetName val="Baremos"/>
      <sheetName val="BASE MATERIALES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LINEAS PRIMARIAS FINAL"/>
      <sheetName val="REDES PRIMARIAS FINAL"/>
      <sheetName val="BASE DE  DATOS "/>
      <sheetName val="MATERIALES ENTREGADOS A HORNA"/>
      <sheetName val="MONLRP"/>
      <sheetName val="MONRS"/>
      <sheetName val="SUM"/>
      <sheetName val="Tipo de Cambi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2">
          <cell r="D2" t="str">
            <v>: PSE TARAPOTO  I ETAPA y RS</v>
          </cell>
        </row>
        <row r="27">
          <cell r="D27" t="str">
            <v>RED PRIMARIA EN 22,9/13,2 KV</v>
          </cell>
        </row>
        <row r="29">
          <cell r="D29" t="str">
            <v>CONEXIONES DOMICILIARIAS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Recursos"/>
      <sheetName val="J"/>
      <sheetName val=""/>
      <sheetName val="AIJA-II"/>
      <sheetName val="LISTA DE DATOS"/>
      <sheetName val="Materiales Electricidad"/>
      <sheetName val="Preciario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LIMA-CANTA"/>
      <sheetName val="Fig 4-14"/>
      <sheetName val="Fig 5-17"/>
      <sheetName val="MFT TOC"/>
      <sheetName val="I-115 Res Mod ET"/>
      <sheetName val="Hoja2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BASE_LP_RP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Materiales_Electricidad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Menu_Desplegable1"/>
      <sheetName val="LISTA_DE_DATOS1"/>
      <sheetName val="BDZap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A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#�REF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CuadroIyII"/>
      <sheetName val="Hoja1"/>
      <sheetName val="Costos Alt2"/>
      <sheetName val="AnexoVI"/>
      <sheetName val="Tipo de Camb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siones_2004"/>
      <sheetName val="Grado_Elect_Infl"/>
      <sheetName val="Pme"/>
      <sheetName val="Adf"/>
      <sheetName val="Ifg"/>
      <sheetName val="BD_LL"/>
      <sheetName val="Bare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INEAS PRIMARIAS FINAL"/>
      <sheetName val="REDES PRIMARIAS FINAL"/>
      <sheetName val="REDES SECUNDARIAS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#¡REF"/>
      <sheetName val="Datos"/>
      <sheetName val="00-043.dat"/>
      <sheetName val="Libro1"/>
      <sheetName val="Hoja7 (2)"/>
      <sheetName val="Valorizaciones"/>
      <sheetName val="Sum.Dep"/>
      <sheetName val="Sum. Dep1"/>
      <sheetName val="Sum. Dep2"/>
      <sheetName val="May. Metr. Sum. De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Identificación Cargas _Anexo 4_"/>
      <sheetName val="A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OBRAS CIVILE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Base"/>
      <sheetName val="STRUCT"/>
      <sheetName val="CIVIL"/>
      <sheetName val="OBRAS_CIVILES"/>
      <sheetName val="DATOS DE CAMPO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RESUMEN OOCC"/>
      <sheetName val="HIDRANDINA"/>
      <sheetName val="FlujoTJ"/>
      <sheetName val="RESUMEN_OOC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. DE ARM."/>
      <sheetName val="RET"/>
      <sheetName val="CONEXION"/>
      <sheetName val="PT"/>
      <sheetName val="PASTO"/>
      <sheetName val="ARMABT"/>
      <sheetName val="RESUMEN PRESUP."/>
      <sheetName val="SUM. RS"/>
      <sheetName val="MONT. RS"/>
      <sheetName val="TRANSP.  RS"/>
      <sheetName val="PLANILLA RS."/>
      <sheetName val="1-HUAMBO RS"/>
      <sheetName val="2-CHALHUANCA RS "/>
      <sheetName val="3-CHOCO RS"/>
      <sheetName val="4-COTA COTA RS"/>
      <sheetName val="5-LLANCA RS "/>
      <sheetName val="6-IMATA RS"/>
      <sheetName val="7-TAPAY RS"/>
      <sheetName val="8-TISCO RS"/>
      <sheetName val="9-UCUCHACHAS RS"/>
      <sheetName val="10-CHININI RS"/>
      <sheetName val="11-LLATICA RS"/>
      <sheetName val="12-MIÑA RS"/>
      <sheetName val="13-COSÑIRHUA RS"/>
      <sheetName val="14-ESTACION PILLONES RS"/>
      <sheetName val="15-TOCALLO RS"/>
      <sheetName val="16-MALATA RS"/>
      <sheetName val="17-PULPERA RS"/>
      <sheetName val="18-COLCA RS"/>
      <sheetName val="19-S. J. CHUCCHO RS"/>
      <sheetName val="RESUMEN DE ARMADOS"/>
      <sheetName val="14 PIAS"/>
      <sheetName val="13 TUCARI"/>
      <sheetName val="4  VOTORANTIM 501"/>
      <sheetName val="EVAL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PT</v>
          </cell>
          <cell r="B3">
            <v>1</v>
          </cell>
          <cell r="C3">
            <v>1</v>
          </cell>
          <cell r="D3">
            <v>10</v>
          </cell>
          <cell r="E3">
            <v>60</v>
          </cell>
          <cell r="F3">
            <v>1</v>
          </cell>
          <cell r="G3">
            <v>1</v>
          </cell>
        </row>
        <row r="4">
          <cell r="A4" t="str">
            <v>PTC</v>
          </cell>
          <cell r="B4">
            <v>1</v>
          </cell>
          <cell r="C4">
            <v>1</v>
          </cell>
          <cell r="D4">
            <v>10</v>
          </cell>
          <cell r="F4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1_Perfil"/>
      <sheetName val="F-2a_Balance Gral."/>
      <sheetName val="F-3a_EPG"/>
      <sheetName val="F-4_Patrim.Neto"/>
      <sheetName val="F-5_Ingresos_Egresos"/>
      <sheetName val="F-6_Ingresos"/>
      <sheetName val="F-6a_Venta soles"/>
      <sheetName val="F-6b_Venta volumen"/>
      <sheetName val="F-7_Egresos"/>
      <sheetName val="F-15_Costos"/>
      <sheetName val="F-7a_Egresos"/>
      <sheetName val="F_7b_Producción"/>
      <sheetName val="F-7c_Compras-Dolar"/>
      <sheetName val="F-7d_Compras-Vol"/>
      <sheetName val="F-8_Personal"/>
      <sheetName val="F-9_Inversiones"/>
      <sheetName val="F-10_Inversiones"/>
      <sheetName val="F-10_Inversiones (2)"/>
      <sheetName val="F-10a_Inversiones"/>
      <sheetName val="F-11_Flujo Caja"/>
      <sheetName val="F-12_Obligac.Financ."/>
      <sheetName val="F-14_Metas"/>
      <sheetName val="Anexos_Fichas"/>
      <sheetName val="Anexos_Costos"/>
      <sheetName val="Consolidado"/>
      <sheetName val="Anexos_Loreto"/>
      <sheetName val="Anexos_SM"/>
      <sheetName val="Hoja1"/>
      <sheetName val="Hoja2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1">
          <cell r="G31">
            <v>2.85</v>
          </cell>
          <cell r="H31">
            <v>2.94</v>
          </cell>
          <cell r="I31">
            <v>3.03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NALISIS VENTAS"/>
      <sheetName val="2 TUCARI"/>
      <sheetName val="8  VOTORANTIN 5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 COSTOS UNIT."/>
      <sheetName val="PRESUPUESTO"/>
      <sheetName val="polinomica"/>
      <sheetName val="METRADO"/>
      <sheetName val="SUSTENTO METRADOS"/>
      <sheetName val="DESAGREGADP GGU"/>
      <sheetName val="INSUMO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Lagsram2"/>
      <sheetName val="Detail"/>
      <sheetName val="LPU_AXD155_3"/>
      <sheetName val="EVAL"/>
      <sheetName val="Sheet1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Hoja1"/>
      <sheetName val="Hoja2"/>
      <sheetName val="Hoja3"/>
      <sheetName val="DATOS"/>
      <sheetName val="FlujoTJ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P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"/>
      <sheetName val="FPol"/>
      <sheetName val="DB"/>
      <sheetName val="BD_RS"/>
      <sheetName val="DATOS"/>
      <sheetName val="RESUMEN RS"/>
      <sheetName val="METRADO"/>
      <sheetName val="M_01"/>
      <sheetName val="P_01"/>
      <sheetName val="M_02"/>
      <sheetName val="P_02"/>
      <sheetName val="M_03"/>
      <sheetName val="P_03"/>
      <sheetName val="M_04"/>
      <sheetName val="P_04"/>
      <sheetName val="M_05"/>
      <sheetName val="P_05"/>
      <sheetName val="M_06"/>
      <sheetName val="P_06"/>
      <sheetName val="M_07"/>
      <sheetName val="P_07"/>
      <sheetName val="Hoja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F2">
            <v>1.03</v>
          </cell>
        </row>
        <row r="3">
          <cell r="F3">
            <v>1.2</v>
          </cell>
        </row>
        <row r="6">
          <cell r="D6">
            <v>20</v>
          </cell>
        </row>
        <row r="7">
          <cell r="D7">
            <v>30</v>
          </cell>
        </row>
        <row r="8">
          <cell r="D8">
            <v>30</v>
          </cell>
        </row>
        <row r="52">
          <cell r="R52">
            <v>1</v>
          </cell>
          <cell r="S52" t="str">
            <v>E1</v>
          </cell>
          <cell r="T52" t="str">
            <v>E'1</v>
          </cell>
        </row>
        <row r="53">
          <cell r="R53">
            <v>2</v>
          </cell>
          <cell r="S53" t="str">
            <v>E1/S</v>
          </cell>
          <cell r="T53" t="str">
            <v>E'1/S</v>
          </cell>
          <cell r="V53">
            <v>0</v>
          </cell>
        </row>
        <row r="54">
          <cell r="R54">
            <v>3</v>
          </cell>
          <cell r="S54" t="str">
            <v>E2</v>
          </cell>
          <cell r="T54" t="str">
            <v>E'2</v>
          </cell>
        </row>
        <row r="55">
          <cell r="R55">
            <v>4</v>
          </cell>
          <cell r="S55" t="str">
            <v>E2/S</v>
          </cell>
          <cell r="T55" t="str">
            <v>E'2/S</v>
          </cell>
        </row>
        <row r="56">
          <cell r="R56">
            <v>5</v>
          </cell>
          <cell r="S56" t="str">
            <v>E3</v>
          </cell>
          <cell r="T56" t="str">
            <v>E'3</v>
          </cell>
        </row>
        <row r="57">
          <cell r="R57">
            <v>6</v>
          </cell>
          <cell r="S57" t="str">
            <v>E3/S</v>
          </cell>
          <cell r="T57" t="str">
            <v>E'3/S</v>
          </cell>
        </row>
        <row r="58">
          <cell r="R58">
            <v>7</v>
          </cell>
          <cell r="S58" t="str">
            <v>E4</v>
          </cell>
          <cell r="T58" t="str">
            <v>E'4</v>
          </cell>
        </row>
        <row r="59">
          <cell r="R59">
            <v>8</v>
          </cell>
          <cell r="S59" t="str">
            <v>E4/S</v>
          </cell>
          <cell r="T59" t="str">
            <v>E'4/S</v>
          </cell>
        </row>
        <row r="60">
          <cell r="R60">
            <v>9</v>
          </cell>
          <cell r="S60" t="str">
            <v>E5</v>
          </cell>
          <cell r="T60" t="str">
            <v>E'5</v>
          </cell>
        </row>
        <row r="61">
          <cell r="R61">
            <v>10</v>
          </cell>
          <cell r="S61" t="str">
            <v>E5/S</v>
          </cell>
          <cell r="T61" t="str">
            <v>E'5/S</v>
          </cell>
        </row>
        <row r="62">
          <cell r="R62">
            <v>12</v>
          </cell>
          <cell r="S62" t="str">
            <v>E6</v>
          </cell>
          <cell r="T62" t="str">
            <v>E'6</v>
          </cell>
        </row>
        <row r="63">
          <cell r="R63">
            <v>11</v>
          </cell>
          <cell r="S63" t="str">
            <v>E6/S</v>
          </cell>
          <cell r="T63" t="str">
            <v>E'6/S</v>
          </cell>
        </row>
        <row r="64">
          <cell r="R64">
            <v>17</v>
          </cell>
          <cell r="S64" t="str">
            <v>E2A/S</v>
          </cell>
          <cell r="T64" t="str">
            <v>E'2A/S</v>
          </cell>
        </row>
        <row r="65">
          <cell r="R65">
            <v>18</v>
          </cell>
          <cell r="S65" t="str">
            <v>E3A/S</v>
          </cell>
          <cell r="T65" t="str">
            <v>E'3A/S</v>
          </cell>
        </row>
        <row r="66">
          <cell r="R66">
            <v>19</v>
          </cell>
          <cell r="S66" t="str">
            <v>E4A/S</v>
          </cell>
          <cell r="T66" t="str">
            <v>E'4A/S</v>
          </cell>
        </row>
        <row r="67">
          <cell r="R67">
            <v>20</v>
          </cell>
          <cell r="S67" t="str">
            <v>E6A/S</v>
          </cell>
          <cell r="T67" t="str">
            <v>E'6A/S</v>
          </cell>
        </row>
        <row r="68">
          <cell r="R68">
            <v>21</v>
          </cell>
          <cell r="S68" t="str">
            <v>E1G/S</v>
          </cell>
          <cell r="T68" t="str">
            <v>E'1G/S</v>
          </cell>
        </row>
        <row r="71">
          <cell r="R71">
            <v>15</v>
          </cell>
          <cell r="S71" t="str">
            <v>E4P/S</v>
          </cell>
          <cell r="T71" t="str">
            <v>E'4P/S</v>
          </cell>
        </row>
        <row r="72">
          <cell r="R72">
            <v>13</v>
          </cell>
          <cell r="S72" t="str">
            <v>A</v>
          </cell>
          <cell r="T72" t="str">
            <v>A</v>
          </cell>
        </row>
        <row r="73">
          <cell r="R73">
            <v>14</v>
          </cell>
          <cell r="S73" t="str">
            <v>B</v>
          </cell>
          <cell r="T73" t="str">
            <v>B</v>
          </cell>
        </row>
        <row r="74">
          <cell r="R74">
            <v>16</v>
          </cell>
          <cell r="S74" t="str">
            <v>b</v>
          </cell>
          <cell r="T74" t="str">
            <v>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es"/>
      <sheetName val="DEDUCTIVO"/>
      <sheetName val="RESUMEN AD"/>
      <sheetName val="VALORIZ"/>
      <sheetName val="Factor k"/>
      <sheetName val="Efectivo"/>
      <sheetName val="Val-Reprocesadas"/>
      <sheetName val="Val-Efectuadas"/>
      <sheetName val="Resumen-General"/>
      <sheetName val="Resumen-General (2)"/>
    </sheetNames>
    <sheetDataSet>
      <sheetData sheetId="0" refreshError="1">
        <row r="2">
          <cell r="B2">
            <v>10749.889830508475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 refreshError="1">
        <row r="13">
          <cell r="T13" t="str">
            <v>SI</v>
          </cell>
        </row>
        <row r="14">
          <cell r="T14" t="str">
            <v>NO</v>
          </cell>
        </row>
        <row r="83">
          <cell r="B83">
            <v>1</v>
          </cell>
          <cell r="C83" t="str">
            <v>INSTALACION DEL SUBSISTEMA DE DISTRIBUCION PRIMARIA EN 10-22,9 kV TRIFASICO Y SUBSISTEMA DE DISTRIBUCION SECUNDARIA 380-220V TRIFASICO DEL AA.HH 24 DE JUNIO DEL CASERIO SIMBILA, DISTRITO DE CATACAOS - PIURA - PIURA</v>
          </cell>
          <cell r="D83" t="str">
            <v>PIURA</v>
          </cell>
          <cell r="E83" t="str">
            <v>RANDA</v>
          </cell>
        </row>
        <row r="84">
          <cell r="B84">
            <v>2</v>
          </cell>
          <cell r="C84" t="str">
            <v>INSTALACION DEL SISTEMA DE ELECTRIFICACION EN EL A.H NUEVO BAZAN PERTENECIENTE AL DISTRITO Y, PROVINCIA DE SECHURA - PIURA</v>
          </cell>
          <cell r="D84" t="str">
            <v>PIURA</v>
          </cell>
          <cell r="E84" t="str">
            <v>RANDA</v>
          </cell>
        </row>
        <row r="85">
          <cell r="B85">
            <v>3</v>
          </cell>
          <cell r="C85" t="str">
            <v>ELECTRIFICACIÓN DE 19 LOCALIDADES DEL VALLE DEL ALTO MAYO -JURISDICCIÓN DE LOS DISTRITOS DE JEPELACIO Y MOYOBAMBA, PROVINCIA DE MOYOBAMBA, DEPARTAMENTO DE SAN MARTÍN</v>
          </cell>
          <cell r="D85" t="str">
            <v>SAN MARTIN</v>
          </cell>
          <cell r="E85" t="str">
            <v>SERPLUS</v>
          </cell>
        </row>
        <row r="86">
          <cell r="B86">
            <v>4</v>
          </cell>
          <cell r="C86" t="str">
            <v>ELECTRIFICACIÓN DEL VALLE DEL ALTO MAYO - LOCALIDADES DE RIOJA Y MOYOBAMBA, JURISDICCIÓN DE LA PROVINCIA DE RIOJA Y MOYOBAMBA, DEPARTAMENTO DE SAN MARTÍN</v>
          </cell>
          <cell r="D86" t="str">
            <v>SAN MARTIN</v>
          </cell>
          <cell r="E86" t="str">
            <v>SERPLUS</v>
          </cell>
        </row>
        <row r="87">
          <cell r="B87">
            <v>5</v>
          </cell>
          <cell r="C87" t="str">
            <v>ELECTRIFICACIÓN RURAL DEL VALLE DEL ALTO MAYO, SECTORES SORITOR Y YORONGOS, JURISDICCIÓN DE LAS PROVINCIAS DE MOYOBAMBA Y RIOJA, DEPARTAMENTO DE SAN MARTÍN</v>
          </cell>
          <cell r="D87" t="str">
            <v>SAN MARTIN</v>
          </cell>
          <cell r="E87" t="str">
            <v>SERPLUS</v>
          </cell>
        </row>
        <row r="88">
          <cell r="B88">
            <v>6</v>
          </cell>
          <cell r="C88" t="str">
            <v>SISTEMA ELÉCTRICO RURAL JIMBE - PAMPAROMAS IV ETAPA</v>
          </cell>
          <cell r="D88" t="str">
            <v>ANCASH</v>
          </cell>
          <cell r="E88" t="str">
            <v>RANDA</v>
          </cell>
        </row>
        <row r="89">
          <cell r="B89">
            <v>7</v>
          </cell>
          <cell r="C89" t="str">
            <v xml:space="preserve">SISTEMA DE ELECTRIFICACIÓN RURAL LA ENCAÑADA - HUASMIN ALTO </v>
          </cell>
          <cell r="D89" t="str">
            <v>CAJAMARCA</v>
          </cell>
        </row>
        <row r="90">
          <cell r="B90">
            <v>8</v>
          </cell>
          <cell r="C90" t="str">
            <v xml:space="preserve">PEQUEÑO SISTEMA ELECTRICO SOROCHUCO - HUASMIN </v>
          </cell>
          <cell r="D90" t="str">
            <v>CAJAMARCA</v>
          </cell>
        </row>
        <row r="91">
          <cell r="B91">
            <v>9</v>
          </cell>
          <cell r="C91" t="str">
            <v>SISTEMA ELECTRICO RURAL CHEPEN-GUADALUPE II ETAPA</v>
          </cell>
          <cell r="D91" t="str">
            <v xml:space="preserve">LA LIBERTAD </v>
          </cell>
          <cell r="E91" t="str">
            <v>RANDA</v>
          </cell>
        </row>
        <row r="92">
          <cell r="B92">
            <v>10</v>
          </cell>
          <cell r="C92" t="str">
            <v>SISTEMA ELECTRICO RURAL OTUZCO V ETAPA</v>
          </cell>
          <cell r="D92" t="str">
            <v>LA LIBERTAD</v>
          </cell>
          <cell r="E92" t="str">
            <v>RANDA</v>
          </cell>
        </row>
        <row r="93">
          <cell r="B93">
            <v>11</v>
          </cell>
          <cell r="C93" t="str">
            <v>SISTEMA ELECTRICO RURAL OTUZCO IV ETAPA</v>
          </cell>
          <cell r="D93" t="str">
            <v>LA LIBERTAD</v>
          </cell>
          <cell r="E93" t="str">
            <v>RANDA</v>
          </cell>
        </row>
        <row r="94">
          <cell r="B94">
            <v>12</v>
          </cell>
          <cell r="C94" t="str">
            <v>SISTEMA ELECTRICO RURAL HUAMACHUCO III ETAPA</v>
          </cell>
          <cell r="D94" t="str">
            <v>LA LIBERTAD</v>
          </cell>
          <cell r="E94" t="str">
            <v>RANDA</v>
          </cell>
        </row>
        <row r="95">
          <cell r="B95">
            <v>13</v>
          </cell>
          <cell r="C95" t="str">
            <v>SISTEMA ELECTRICO RURAL TAYABAMBA-HUANCASPATA V ETAPA</v>
          </cell>
          <cell r="D95" t="str">
            <v>LA LIBERTAD</v>
          </cell>
          <cell r="E95" t="str">
            <v>RANDA</v>
          </cell>
        </row>
        <row r="96">
          <cell r="B96">
            <v>14</v>
          </cell>
          <cell r="C96" t="str">
            <v>SISTEMA ELÉCTRICO RURAL HUACRACHUCO III ETAPA</v>
          </cell>
          <cell r="D96" t="str">
            <v>LA LIBERTAD Y  HUÁNUCO</v>
          </cell>
          <cell r="E96" t="str">
            <v>RANDA</v>
          </cell>
        </row>
        <row r="97">
          <cell r="B97">
            <v>15</v>
          </cell>
          <cell r="C97" t="str">
            <v>SISTEMA ELÉCTRICO RURAL TOCACHE III ETAPA</v>
          </cell>
          <cell r="D97" t="str">
            <v>SAN MARTIN</v>
          </cell>
          <cell r="E97" t="str">
            <v>SERPLUS</v>
          </cell>
        </row>
        <row r="98">
          <cell r="B98">
            <v>16</v>
          </cell>
          <cell r="C98" t="str">
            <v>SISTEMA ELÉCTRICO RURAL TOCACHE II ETAPA</v>
          </cell>
          <cell r="D98" t="str">
            <v>SAN MARTIN</v>
          </cell>
          <cell r="E98" t="str">
            <v>SERPLUS</v>
          </cell>
        </row>
        <row r="99">
          <cell r="B99">
            <v>17</v>
          </cell>
          <cell r="C99" t="str">
            <v>ELECTRIFICACION RURAL GRUPO 14 EN SEIS (06) DEPARTAMENTOS</v>
          </cell>
          <cell r="D99" t="str">
            <v>VARIOS</v>
          </cell>
        </row>
      </sheetData>
      <sheetData sheetId="1" refreshError="1"/>
      <sheetData sheetId="2" refreshError="1">
        <row r="3">
          <cell r="AW3" t="str">
            <v>13/300 SECC    (u)</v>
          </cell>
          <cell r="AX3" t="str">
            <v>13/400 SECC    (u)</v>
          </cell>
          <cell r="AY3" t="str">
            <v>RS
SI VA   
NO VA</v>
          </cell>
          <cell r="AZ3" t="str">
            <v>Poste de Madera de B.T.
(u)</v>
          </cell>
          <cell r="BA3" t="str">
            <v>Conductor Red Secundaria
(km)</v>
          </cell>
          <cell r="BB3" t="str">
            <v>Conexión Domiciliaria
(u)</v>
          </cell>
          <cell r="BC3" t="str">
            <v>Poste de Concreto de B.T.
(u)</v>
          </cell>
          <cell r="BD3" t="str">
            <v>Armado
(u)</v>
          </cell>
          <cell r="BE3" t="str">
            <v>Pastoral
(u)</v>
          </cell>
          <cell r="BF3" t="str">
            <v>Retenidas
(u)</v>
          </cell>
          <cell r="BG3" t="str">
            <v>CIMENTACIÓN DE POSTES DE CAC</v>
          </cell>
          <cell r="BH3" t="str">
            <v>Postes de CAC 
(SI/NO)</v>
          </cell>
          <cell r="BI3" t="str">
            <v>Postes de MAD         &lt;4 km           (SI/NO)</v>
          </cell>
          <cell r="BJ3" t="str">
            <v>Postes de MAD         &lt;8 km           (SI/NO)</v>
          </cell>
          <cell r="BK3" t="str">
            <v>Postes de MAD         &lt;12 km           (SI/NO)</v>
          </cell>
          <cell r="BL3" t="str">
            <v>Postes de MAD         &lt;16 km           (SI/NO)</v>
          </cell>
          <cell r="BM3" t="str">
            <v>Postes de MAD         &lt;20 km           (SI/NO)</v>
          </cell>
          <cell r="BN3" t="str">
            <v>Postes de MAD         &lt;24 km           (SI/NO)</v>
          </cell>
          <cell r="BO3" t="str">
            <v>Postes de MAD         &lt;28 km           (SI/NO)</v>
          </cell>
          <cell r="BP3" t="str">
            <v>Postes de MAD         &lt;32 km           (SI/NO)</v>
          </cell>
          <cell r="BQ3" t="str">
            <v>Postes de MAD         &lt;36 km           (SI/NO)</v>
          </cell>
          <cell r="BR3" t="str">
            <v>Retenidas (Bloque de concreto)        (SI/NO)</v>
          </cell>
          <cell r="BS3" t="str">
            <v>Ferreterias de Retenidas             (SI/NO)</v>
          </cell>
          <cell r="BT3" t="str">
            <v>Ferreterias para Armados        (SI/NO)</v>
          </cell>
          <cell r="BU3" t="str">
            <v>Conduct. Autosoportado                    (SI/NO)</v>
          </cell>
          <cell r="BV3" t="str">
            <v>Ferreterias para PAT            (SI/NO)</v>
          </cell>
          <cell r="BW3" t="str">
            <v>Ferreterias para Pastorales            (SI/NO)</v>
          </cell>
          <cell r="BX3" t="str">
            <v>Medidor y Portamedidor                (SI/NO)</v>
          </cell>
          <cell r="BY3" t="str">
            <v>Ferretería para Conex. Domicil.        (SI/NO)</v>
          </cell>
          <cell r="BZ3" t="str">
            <v>RETENIDA  DOBLE CON ÁNGULO DE 15° A 75°</v>
          </cell>
          <cell r="CA3" t="str">
            <v>RETENIDA SIMPLE</v>
          </cell>
          <cell r="CB3" t="str">
            <v>para la cimentación de Postes y Retenidas</v>
          </cell>
          <cell r="CC3" t="str">
            <v>Poste    (m3)</v>
          </cell>
          <cell r="CD3" t="str">
            <v>Retenida    (m3)</v>
          </cell>
          <cell r="CE3" t="str">
            <v>PAT    (m3)</v>
          </cell>
          <cell r="CF3" t="str">
            <v>8/200    (u)</v>
          </cell>
          <cell r="CG3" t="str">
            <v>8/300    (u)</v>
          </cell>
          <cell r="CH3" t="str">
            <v>9/200    (u)</v>
          </cell>
          <cell r="CI3" t="str">
            <v>9/300    (u)</v>
          </cell>
          <cell r="CJ3" t="str">
            <v>11/200    (u)</v>
          </cell>
          <cell r="CK3" t="str">
            <v>Lámpa-ra         de AP    (Watts)</v>
          </cell>
          <cell r="CL3" t="str">
            <v>AP en Poste CAC 11m    (u)</v>
          </cell>
          <cell r="CM3" t="str">
            <v>AP en Poste CAC 12m    (u)</v>
          </cell>
          <cell r="CN3" t="str">
            <v>AP en Poste CAC 13m    (u)</v>
          </cell>
          <cell r="CO3" t="str">
            <v>Empalme T</v>
          </cell>
          <cell r="CP3" t="str">
            <v>Empalme +</v>
          </cell>
          <cell r="CQ3" t="str">
            <v>Extensores                (u)</v>
          </cell>
          <cell r="CR3" t="str">
            <v>Sin Murete     (u)</v>
          </cell>
          <cell r="CS3" t="str">
            <v>Con Murete     (u)</v>
          </cell>
        </row>
        <row r="4">
          <cell r="A4">
            <v>1</v>
          </cell>
          <cell r="B4" t="str">
            <v>ALISOPAMPA</v>
          </cell>
          <cell r="C4" t="str">
            <v>NO</v>
          </cell>
          <cell r="D4" t="str">
            <v/>
          </cell>
          <cell r="E4" t="str">
            <v>MAD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Empotrado</v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>
            <v>0</v>
          </cell>
          <cell r="AH4">
            <v>0</v>
          </cell>
          <cell r="AI4" t="str">
            <v>NO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 t="str">
            <v/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 t="str">
            <v>Empotrado</v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>
            <v>0</v>
          </cell>
          <cell r="CA4">
            <v>0</v>
          </cell>
          <cell r="CB4" t="str">
            <v>NO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50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2</v>
          </cell>
          <cell r="CS4">
            <v>0</v>
          </cell>
        </row>
        <row r="5">
          <cell r="A5">
            <v>2</v>
          </cell>
          <cell r="B5" t="str">
            <v>LAS COLPAS</v>
          </cell>
          <cell r="C5" t="str">
            <v>NO</v>
          </cell>
          <cell r="D5" t="str">
            <v/>
          </cell>
          <cell r="E5" t="str">
            <v>MAD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>Empotrado</v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>
            <v>0</v>
          </cell>
          <cell r="AH5">
            <v>0</v>
          </cell>
          <cell r="AI5" t="str">
            <v>NO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 t="str">
            <v/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 t="str">
            <v>Empotrado</v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>
            <v>0</v>
          </cell>
          <cell r="CA5">
            <v>0</v>
          </cell>
          <cell r="CB5" t="str">
            <v>NO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50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A6">
            <v>3</v>
          </cell>
          <cell r="B6" t="str">
            <v>PEINAO</v>
          </cell>
          <cell r="C6" t="str">
            <v>NO</v>
          </cell>
          <cell r="D6" t="str">
            <v>NO</v>
          </cell>
          <cell r="E6" t="str">
            <v>MAD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Empotrado</v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>
            <v>0</v>
          </cell>
          <cell r="AH6">
            <v>0</v>
          </cell>
          <cell r="AI6" t="str">
            <v>NO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 t="str">
            <v/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 t="str">
            <v>Empotrado</v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0</v>
          </cell>
          <cell r="CA6">
            <v>0</v>
          </cell>
          <cell r="CB6" t="str">
            <v>NO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50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A7">
            <v>4</v>
          </cell>
          <cell r="B7" t="str">
            <v>CHAQUILLO</v>
          </cell>
          <cell r="C7" t="str">
            <v>NO</v>
          </cell>
          <cell r="D7" t="str">
            <v/>
          </cell>
          <cell r="E7" t="str">
            <v>MAD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Empotrado</v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>
            <v>0</v>
          </cell>
          <cell r="AH7">
            <v>0</v>
          </cell>
          <cell r="AI7" t="str">
            <v>NO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 t="str">
            <v/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 t="str">
            <v>Empotrado</v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>
            <v>0</v>
          </cell>
          <cell r="CA7">
            <v>0</v>
          </cell>
          <cell r="CB7" t="str">
            <v>NO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50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A8">
            <v>5</v>
          </cell>
          <cell r="B8" t="str">
            <v>URBANIZACIÓN HUAYAO</v>
          </cell>
          <cell r="C8" t="str">
            <v>NO</v>
          </cell>
          <cell r="D8" t="str">
            <v/>
          </cell>
          <cell r="E8" t="str">
            <v>MAD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Empotrado</v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>
            <v>0</v>
          </cell>
          <cell r="AH8">
            <v>0</v>
          </cell>
          <cell r="AI8" t="str">
            <v>NO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 t="str">
            <v/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 t="str">
            <v>Empotrado</v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>
            <v>0</v>
          </cell>
          <cell r="CA8">
            <v>0</v>
          </cell>
          <cell r="CB8" t="str">
            <v>NO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50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16</v>
          </cell>
          <cell r="CS8">
            <v>0</v>
          </cell>
        </row>
        <row r="9">
          <cell r="A9">
            <v>6</v>
          </cell>
          <cell r="B9" t="str">
            <v>TORREPATA ABARRAGRA</v>
          </cell>
          <cell r="C9" t="str">
            <v>NO</v>
          </cell>
          <cell r="D9" t="str">
            <v/>
          </cell>
          <cell r="E9" t="str">
            <v>MAD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Empotrado</v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>
            <v>0</v>
          </cell>
          <cell r="AH9">
            <v>0</v>
          </cell>
          <cell r="AI9" t="str">
            <v>NO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 t="str">
            <v/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 t="str">
            <v>Empotrado</v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>
            <v>0</v>
          </cell>
          <cell r="CA9">
            <v>0</v>
          </cell>
          <cell r="CB9" t="str">
            <v>NO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50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1</v>
          </cell>
          <cell r="CS9">
            <v>0</v>
          </cell>
        </row>
        <row r="10">
          <cell r="A10">
            <v>7</v>
          </cell>
          <cell r="B10" t="str">
            <v>ALBORADA DE LOS ANDES</v>
          </cell>
          <cell r="C10" t="str">
            <v>NO</v>
          </cell>
          <cell r="D10" t="str">
            <v/>
          </cell>
          <cell r="E10" t="str">
            <v>MAD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Empotrado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>
            <v>0</v>
          </cell>
          <cell r="AH10">
            <v>0</v>
          </cell>
          <cell r="AI10" t="str">
            <v>NO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 t="str">
            <v/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 t="str">
            <v>Empotrado</v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>
            <v>0</v>
          </cell>
          <cell r="CA10">
            <v>0</v>
          </cell>
          <cell r="CB10" t="str">
            <v>NO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50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9</v>
          </cell>
          <cell r="CS10">
            <v>0</v>
          </cell>
        </row>
        <row r="11">
          <cell r="A11">
            <v>8</v>
          </cell>
          <cell r="B11" t="str">
            <v>BUENOS AIRES</v>
          </cell>
          <cell r="C11" t="str">
            <v>NO</v>
          </cell>
          <cell r="D11" t="str">
            <v/>
          </cell>
          <cell r="E11" t="str">
            <v>MAD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Empotrado</v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>
            <v>0</v>
          </cell>
          <cell r="AH11">
            <v>0</v>
          </cell>
          <cell r="AI11" t="str">
            <v>NO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 t="str">
            <v/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 t="str">
            <v>Empotrado</v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>
            <v>0</v>
          </cell>
          <cell r="CA11">
            <v>0</v>
          </cell>
          <cell r="CB11" t="str">
            <v>NO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50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4</v>
          </cell>
          <cell r="CS11">
            <v>0</v>
          </cell>
        </row>
        <row r="12">
          <cell r="A12">
            <v>9</v>
          </cell>
          <cell r="B12" t="str">
            <v>CHONGOS</v>
          </cell>
          <cell r="C12" t="str">
            <v>NO</v>
          </cell>
          <cell r="D12" t="str">
            <v/>
          </cell>
          <cell r="E12" t="str">
            <v>MAD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Empotrado</v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>
            <v>0</v>
          </cell>
          <cell r="AH12">
            <v>0</v>
          </cell>
          <cell r="AI12" t="str">
            <v>NO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 t="str">
            <v/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 t="str">
            <v>Empotrado</v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>
            <v>0</v>
          </cell>
          <cell r="CA12">
            <v>0</v>
          </cell>
          <cell r="CB12" t="str">
            <v>NO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50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4</v>
          </cell>
          <cell r="CS12">
            <v>0</v>
          </cell>
        </row>
        <row r="13">
          <cell r="A13">
            <v>10</v>
          </cell>
          <cell r="B13" t="str">
            <v>CIELO ANDINO</v>
          </cell>
          <cell r="C13" t="str">
            <v>NO</v>
          </cell>
          <cell r="D13" t="str">
            <v/>
          </cell>
          <cell r="E13" t="str">
            <v>MAD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Empotrado</v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>NO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 t="str">
            <v/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 t="str">
            <v>Empotrado</v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>
            <v>0</v>
          </cell>
          <cell r="CA13">
            <v>0</v>
          </cell>
          <cell r="CB13" t="str">
            <v>NO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50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A14">
            <v>11</v>
          </cell>
          <cell r="B14" t="str">
            <v>CARANYACO</v>
          </cell>
          <cell r="C14" t="str">
            <v>NO</v>
          </cell>
          <cell r="D14" t="str">
            <v/>
          </cell>
          <cell r="E14" t="str">
            <v>MAD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Empotrado</v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>
            <v>0</v>
          </cell>
          <cell r="AH14">
            <v>0</v>
          </cell>
          <cell r="AI14" t="str">
            <v>NO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 t="str">
            <v/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 t="str">
            <v>Empotrado</v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>
            <v>0</v>
          </cell>
          <cell r="CA14">
            <v>0</v>
          </cell>
          <cell r="CB14" t="str">
            <v>NO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50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4</v>
          </cell>
          <cell r="CS14">
            <v>0</v>
          </cell>
        </row>
        <row r="15">
          <cell r="A15">
            <v>12</v>
          </cell>
          <cell r="B15" t="str">
            <v>LA MERCED</v>
          </cell>
          <cell r="C15" t="str">
            <v>NO</v>
          </cell>
          <cell r="D15" t="str">
            <v/>
          </cell>
          <cell r="E15" t="str">
            <v>MAD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Empotrado</v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>
            <v>0</v>
          </cell>
          <cell r="AH15">
            <v>0</v>
          </cell>
          <cell r="AI15" t="str">
            <v>NO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 t="str">
            <v/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 t="str">
            <v>Empotrado</v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>
            <v>0</v>
          </cell>
          <cell r="CA15">
            <v>0</v>
          </cell>
          <cell r="CB15" t="str">
            <v>NO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50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A16">
            <v>13</v>
          </cell>
          <cell r="B16" t="str">
            <v>LA TRANCA</v>
          </cell>
          <cell r="C16" t="str">
            <v>NO</v>
          </cell>
          <cell r="D16" t="str">
            <v/>
          </cell>
          <cell r="E16" t="str">
            <v>MAD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Empotrado</v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>
            <v>0</v>
          </cell>
          <cell r="AH16">
            <v>0</v>
          </cell>
          <cell r="AI16" t="str">
            <v>NO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/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 t="str">
            <v>Empotrado</v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0</v>
          </cell>
          <cell r="CA16">
            <v>0</v>
          </cell>
          <cell r="CB16" t="str">
            <v>NO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50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A17">
            <v>14</v>
          </cell>
          <cell r="B17" t="str">
            <v>NUEVA ESPERANZA</v>
          </cell>
          <cell r="C17" t="str">
            <v>NO</v>
          </cell>
          <cell r="D17" t="str">
            <v/>
          </cell>
          <cell r="E17" t="str">
            <v>MAD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Empotrado</v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>NO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 t="str">
            <v/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 t="str">
            <v>Empotrado</v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>
            <v>0</v>
          </cell>
          <cell r="CA17">
            <v>0</v>
          </cell>
          <cell r="CB17" t="str">
            <v>NO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50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A18">
            <v>15</v>
          </cell>
          <cell r="B18" t="str">
            <v>PAMPA GRANDE</v>
          </cell>
          <cell r="C18" t="str">
            <v>NO</v>
          </cell>
          <cell r="D18" t="str">
            <v/>
          </cell>
          <cell r="E18" t="str">
            <v>MAD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Empotrado</v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>
            <v>0</v>
          </cell>
          <cell r="AH18">
            <v>0</v>
          </cell>
          <cell r="AI18" t="str">
            <v>NO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 t="str">
            <v/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 t="str">
            <v>Empotrado</v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>
            <v>0</v>
          </cell>
          <cell r="CA18">
            <v>0</v>
          </cell>
          <cell r="CB18" t="str">
            <v>NO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50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A19">
            <v>16</v>
          </cell>
          <cell r="B19" t="str">
            <v>PIAN</v>
          </cell>
          <cell r="C19" t="str">
            <v>NO</v>
          </cell>
          <cell r="D19" t="str">
            <v/>
          </cell>
          <cell r="E19" t="str">
            <v>MAD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Empotrado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>
            <v>0</v>
          </cell>
          <cell r="AH19">
            <v>0</v>
          </cell>
          <cell r="AI19" t="str">
            <v>NO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 t="str">
            <v/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 t="str">
            <v>Empotrado</v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0</v>
          </cell>
          <cell r="CA19">
            <v>0</v>
          </cell>
          <cell r="CB19" t="str">
            <v>NO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50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A20">
            <v>17</v>
          </cell>
          <cell r="B20" t="str">
            <v>SANTA ROSA</v>
          </cell>
          <cell r="C20" t="str">
            <v>NO</v>
          </cell>
          <cell r="D20" t="str">
            <v/>
          </cell>
          <cell r="E20" t="str">
            <v>MAD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Empotrado</v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>NO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 t="str">
            <v/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 t="str">
            <v>Empotrado</v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0</v>
          </cell>
          <cell r="CA20">
            <v>0</v>
          </cell>
          <cell r="CB20" t="str">
            <v>NO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50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A21">
            <v>18</v>
          </cell>
          <cell r="B21" t="str">
            <v>MANCHIBAMBA</v>
          </cell>
          <cell r="C21" t="str">
            <v>NO</v>
          </cell>
          <cell r="D21" t="str">
            <v/>
          </cell>
          <cell r="E21" t="str">
            <v>MAD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Empotrado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>NO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 t="str">
            <v/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 t="str">
            <v>Empotrado</v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0</v>
          </cell>
          <cell r="CA21">
            <v>0</v>
          </cell>
          <cell r="CB21" t="str">
            <v>NO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50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A22">
            <v>19</v>
          </cell>
          <cell r="B22" t="str">
            <v>SEGSERAGRA</v>
          </cell>
          <cell r="C22" t="str">
            <v>NO</v>
          </cell>
          <cell r="D22" t="str">
            <v/>
          </cell>
          <cell r="E22" t="str">
            <v>MAD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Empotrado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>NO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/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 t="str">
            <v>Empotrado</v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0</v>
          </cell>
          <cell r="CA22">
            <v>0</v>
          </cell>
          <cell r="CB22" t="str">
            <v>NO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50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A23">
            <v>20</v>
          </cell>
          <cell r="B23" t="str">
            <v>TAMBILLOS</v>
          </cell>
          <cell r="C23" t="str">
            <v>NO</v>
          </cell>
          <cell r="D23" t="str">
            <v/>
          </cell>
          <cell r="E23" t="str">
            <v>MAD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Empotrado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>NO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 t="str">
            <v/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 t="str">
            <v>Empotrado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0</v>
          </cell>
          <cell r="CA23">
            <v>0</v>
          </cell>
          <cell r="CB23" t="str">
            <v>NO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50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</row>
        <row r="24">
          <cell r="A24">
            <v>21</v>
          </cell>
          <cell r="B24" t="str">
            <v>EL TINGO</v>
          </cell>
          <cell r="C24" t="str">
            <v>NO</v>
          </cell>
          <cell r="D24" t="str">
            <v/>
          </cell>
          <cell r="E24" t="str">
            <v>MAD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Empotrado</v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>
            <v>0</v>
          </cell>
          <cell r="AH24">
            <v>0</v>
          </cell>
          <cell r="AI24" t="str">
            <v>NO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 t="str">
            <v/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 t="str">
            <v>Empotrado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0</v>
          </cell>
          <cell r="CA24">
            <v>0</v>
          </cell>
          <cell r="CB24" t="str">
            <v>NO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50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</v>
          </cell>
          <cell r="CS24">
            <v>0</v>
          </cell>
        </row>
        <row r="25">
          <cell r="A25">
            <v>22</v>
          </cell>
          <cell r="B25" t="str">
            <v>VAQUERIA DE LOS ANDES-YAPIANAYO</v>
          </cell>
          <cell r="C25" t="str">
            <v>NO</v>
          </cell>
          <cell r="D25" t="str">
            <v/>
          </cell>
          <cell r="E25" t="str">
            <v>MAD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Empotrado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>
            <v>0</v>
          </cell>
          <cell r="AH25">
            <v>0</v>
          </cell>
          <cell r="AI25" t="str">
            <v>NO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 t="str">
            <v/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 t="str">
            <v>Empotrado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0</v>
          </cell>
          <cell r="CA25">
            <v>0</v>
          </cell>
          <cell r="CB25" t="str">
            <v>NO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50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3</v>
          </cell>
          <cell r="CS25">
            <v>0</v>
          </cell>
        </row>
        <row r="26">
          <cell r="A26">
            <v>23</v>
          </cell>
          <cell r="B26" t="str">
            <v>YURAGPACCHA</v>
          </cell>
          <cell r="C26" t="str">
            <v>NO</v>
          </cell>
          <cell r="D26" t="str">
            <v/>
          </cell>
          <cell r="E26" t="str">
            <v>MAD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Empotrado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>
            <v>0</v>
          </cell>
          <cell r="AH26">
            <v>0</v>
          </cell>
          <cell r="AI26" t="str">
            <v>NO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 t="str">
            <v/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 t="str">
            <v>Empotrado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0</v>
          </cell>
          <cell r="CA26">
            <v>0</v>
          </cell>
          <cell r="CB26" t="str">
            <v>NO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50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</row>
        <row r="27">
          <cell r="A27">
            <v>24</v>
          </cell>
          <cell r="B27" t="str">
            <v>PUQUIOBAMBA</v>
          </cell>
          <cell r="C27" t="str">
            <v>NO</v>
          </cell>
          <cell r="D27" t="str">
            <v/>
          </cell>
          <cell r="E27" t="str">
            <v>MAD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Empotrado</v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0</v>
          </cell>
          <cell r="AH27">
            <v>0</v>
          </cell>
          <cell r="AI27" t="str">
            <v>NO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 t="str">
            <v/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 t="str">
            <v>Empotrado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0</v>
          </cell>
          <cell r="CA27">
            <v>0</v>
          </cell>
          <cell r="CB27" t="str">
            <v>NO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50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</row>
        <row r="28">
          <cell r="A28">
            <v>25</v>
          </cell>
          <cell r="B28" t="str">
            <v>LA UNIÓN</v>
          </cell>
          <cell r="C28" t="str">
            <v>NO</v>
          </cell>
          <cell r="D28" t="str">
            <v/>
          </cell>
          <cell r="E28" t="str">
            <v>MAD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Empotrado</v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0</v>
          </cell>
          <cell r="AH28">
            <v>0</v>
          </cell>
          <cell r="AI28" t="str">
            <v>NO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 t="str">
            <v/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 t="str">
            <v>Empotrado</v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0</v>
          </cell>
          <cell r="CA28">
            <v>0</v>
          </cell>
          <cell r="CB28" t="str">
            <v>NO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50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14</v>
          </cell>
          <cell r="CS28">
            <v>0</v>
          </cell>
        </row>
        <row r="29">
          <cell r="A29">
            <v>26</v>
          </cell>
          <cell r="B29" t="str">
            <v>SAN PEDRO</v>
          </cell>
          <cell r="C29" t="str">
            <v>NO</v>
          </cell>
          <cell r="D29" t="str">
            <v/>
          </cell>
          <cell r="E29" t="str">
            <v>MAD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Empotrado</v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>NO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/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 t="str">
            <v>Empotrado</v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0</v>
          </cell>
          <cell r="CA29">
            <v>0</v>
          </cell>
          <cell r="CB29" t="str">
            <v>NO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50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14</v>
          </cell>
          <cell r="CS29">
            <v>0</v>
          </cell>
        </row>
        <row r="30">
          <cell r="A30">
            <v>27</v>
          </cell>
          <cell r="B30" t="str">
            <v>HUARAL</v>
          </cell>
          <cell r="C30" t="str">
            <v>NO</v>
          </cell>
          <cell r="D30" t="str">
            <v/>
          </cell>
          <cell r="E30" t="str">
            <v>MAD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Empotrado</v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0</v>
          </cell>
          <cell r="AH30">
            <v>0</v>
          </cell>
          <cell r="AI30" t="str">
            <v>NO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 t="str">
            <v/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 t="str">
            <v>Empotrado</v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0</v>
          </cell>
          <cell r="CA30">
            <v>0</v>
          </cell>
          <cell r="CB30" t="str">
            <v>NO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50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A31">
            <v>28</v>
          </cell>
          <cell r="B31" t="str">
            <v>TOMAC</v>
          </cell>
          <cell r="C31" t="str">
            <v>NO</v>
          </cell>
          <cell r="D31" t="str">
            <v/>
          </cell>
          <cell r="E31" t="str">
            <v>MAD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Empotrado</v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0</v>
          </cell>
          <cell r="AH31">
            <v>0</v>
          </cell>
          <cell r="AI31" t="str">
            <v>NO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 t="str">
            <v/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 t="str">
            <v>Empotrado</v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0</v>
          </cell>
          <cell r="CA31">
            <v>0</v>
          </cell>
          <cell r="CB31" t="str">
            <v>NO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50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A32">
            <v>29</v>
          </cell>
          <cell r="B32" t="str">
            <v>CHILCABAMBA</v>
          </cell>
          <cell r="C32" t="str">
            <v>NO</v>
          </cell>
          <cell r="D32" t="str">
            <v/>
          </cell>
          <cell r="E32" t="str">
            <v>MAD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Empotrado</v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>NO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/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 t="str">
            <v>Empotrado</v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0</v>
          </cell>
          <cell r="CA32">
            <v>0</v>
          </cell>
          <cell r="CB32" t="str">
            <v>NO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50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9</v>
          </cell>
          <cell r="CS32">
            <v>0</v>
          </cell>
        </row>
        <row r="33">
          <cell r="A33">
            <v>30</v>
          </cell>
          <cell r="B33" t="str">
            <v>CORAMPAMPA</v>
          </cell>
          <cell r="C33" t="str">
            <v>NO</v>
          </cell>
          <cell r="D33" t="str">
            <v/>
          </cell>
          <cell r="E33" t="str">
            <v>MAD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Empotrado</v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>NO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 t="str">
            <v/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 t="str">
            <v>Empotrado</v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>
            <v>0</v>
          </cell>
          <cell r="CA33">
            <v>0</v>
          </cell>
          <cell r="CB33" t="str">
            <v>NO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50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6</v>
          </cell>
          <cell r="CS33">
            <v>0</v>
          </cell>
        </row>
        <row r="34">
          <cell r="A34">
            <v>31</v>
          </cell>
          <cell r="B34" t="str">
            <v>TIOBAMBA</v>
          </cell>
          <cell r="C34" t="str">
            <v>NO</v>
          </cell>
          <cell r="D34" t="str">
            <v/>
          </cell>
          <cell r="E34" t="str">
            <v>MAD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Empotrado</v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>NO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/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 t="str">
            <v>Empotrado</v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0</v>
          </cell>
          <cell r="CA34">
            <v>0</v>
          </cell>
          <cell r="CB34" t="str">
            <v>NO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50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1</v>
          </cell>
          <cell r="CS34">
            <v>0</v>
          </cell>
        </row>
        <row r="35">
          <cell r="A35">
            <v>32</v>
          </cell>
          <cell r="B35" t="str">
            <v>BARRIO BAJO DE HUARIAMARCA</v>
          </cell>
          <cell r="C35" t="str">
            <v>NO</v>
          </cell>
          <cell r="D35" t="str">
            <v/>
          </cell>
          <cell r="E35" t="str">
            <v>MAD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Empotrado</v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>
            <v>0</v>
          </cell>
          <cell r="AH35">
            <v>0</v>
          </cell>
          <cell r="AI35" t="str">
            <v>NO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/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 t="str">
            <v>Empotrado</v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>
            <v>0</v>
          </cell>
          <cell r="CA35">
            <v>0</v>
          </cell>
          <cell r="CB35" t="str">
            <v>NO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50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4</v>
          </cell>
          <cell r="CS35">
            <v>0</v>
          </cell>
        </row>
        <row r="36">
          <cell r="A36">
            <v>33</v>
          </cell>
          <cell r="B36" t="str">
            <v>PACHOMONTE</v>
          </cell>
          <cell r="C36" t="str">
            <v>NO</v>
          </cell>
          <cell r="D36" t="str">
            <v/>
          </cell>
          <cell r="E36" t="str">
            <v>MAD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Empotrado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>NO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 t="str">
            <v/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 t="str">
            <v>Empotrado</v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>
            <v>0</v>
          </cell>
          <cell r="CA36">
            <v>0</v>
          </cell>
          <cell r="CB36" t="str">
            <v>NO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50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3</v>
          </cell>
          <cell r="CS36">
            <v>0</v>
          </cell>
        </row>
        <row r="37">
          <cell r="A37">
            <v>34</v>
          </cell>
          <cell r="B37" t="str">
            <v>SUYANGA</v>
          </cell>
          <cell r="C37" t="str">
            <v>NO</v>
          </cell>
          <cell r="D37" t="str">
            <v/>
          </cell>
          <cell r="E37" t="str">
            <v>MAD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Empotrado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>
            <v>0</v>
          </cell>
          <cell r="AH37">
            <v>0</v>
          </cell>
          <cell r="AI37" t="str">
            <v>NO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 t="str">
            <v/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 t="str">
            <v>Empotrado</v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>
            <v>0</v>
          </cell>
          <cell r="CA37">
            <v>0</v>
          </cell>
          <cell r="CB37" t="str">
            <v>NO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50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8</v>
          </cell>
          <cell r="CS37">
            <v>0</v>
          </cell>
        </row>
        <row r="38">
          <cell r="A38">
            <v>35</v>
          </cell>
          <cell r="B38" t="str">
            <v>MACANIA</v>
          </cell>
          <cell r="C38" t="str">
            <v>NO</v>
          </cell>
          <cell r="D38" t="str">
            <v/>
          </cell>
          <cell r="E38" t="str">
            <v>MAD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str">
            <v>Empotrado</v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>NO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 t="str">
            <v/>
          </cell>
          <cell r="AZ38">
            <v>45</v>
          </cell>
          <cell r="BA38">
            <v>2.9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 t="str">
            <v>Empotrado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0</v>
          </cell>
          <cell r="CA38">
            <v>0</v>
          </cell>
          <cell r="CB38" t="str">
            <v>NO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50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22</v>
          </cell>
          <cell r="CS38">
            <v>0</v>
          </cell>
        </row>
        <row r="39">
          <cell r="A39">
            <v>36</v>
          </cell>
          <cell r="B39" t="str">
            <v>LA SOLEDAD</v>
          </cell>
          <cell r="C39" t="str">
            <v>NO</v>
          </cell>
          <cell r="D39" t="str">
            <v/>
          </cell>
          <cell r="E39" t="str">
            <v>MAD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Empotrado</v>
          </cell>
          <cell r="O39" t="str">
            <v/>
          </cell>
          <cell r="P39" t="str">
            <v/>
          </cell>
          <cell r="Q39" t="str">
            <v>SI</v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SI</v>
          </cell>
          <cell r="Z39" t="str">
            <v>SI</v>
          </cell>
          <cell r="AA39" t="str">
            <v>SI</v>
          </cell>
          <cell r="AB39" t="str">
            <v>SI</v>
          </cell>
          <cell r="AC39" t="str">
            <v>SI</v>
          </cell>
          <cell r="AD39" t="str">
            <v>SI</v>
          </cell>
          <cell r="AE39" t="str">
            <v>SI</v>
          </cell>
          <cell r="AF39" t="str">
            <v>SI</v>
          </cell>
          <cell r="AG39">
            <v>0</v>
          </cell>
          <cell r="AH39">
            <v>0</v>
          </cell>
          <cell r="AI39" t="str">
            <v>NO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 t="str">
            <v/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 t="str">
            <v>Empotrado</v>
          </cell>
          <cell r="BH39" t="str">
            <v/>
          </cell>
          <cell r="BI39" t="str">
            <v/>
          </cell>
          <cell r="BJ39" t="str">
            <v>SI</v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>SI</v>
          </cell>
          <cell r="BS39" t="str">
            <v>SI</v>
          </cell>
          <cell r="BT39" t="str">
            <v>SI</v>
          </cell>
          <cell r="BU39" t="str">
            <v>SI</v>
          </cell>
          <cell r="BV39" t="str">
            <v>SI</v>
          </cell>
          <cell r="BW39" t="str">
            <v>SI</v>
          </cell>
          <cell r="BX39" t="str">
            <v>SI</v>
          </cell>
          <cell r="BY39" t="str">
            <v>SI</v>
          </cell>
          <cell r="BZ39">
            <v>0</v>
          </cell>
          <cell r="CA39">
            <v>0</v>
          </cell>
          <cell r="CB39" t="str">
            <v>NO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50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A40">
            <v>37</v>
          </cell>
          <cell r="B40" t="str">
            <v>BELLAVISTA</v>
          </cell>
          <cell r="C40" t="str">
            <v>NO</v>
          </cell>
          <cell r="D40" t="str">
            <v/>
          </cell>
          <cell r="E40" t="str">
            <v>MAD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str">
            <v>Empotrado</v>
          </cell>
          <cell r="O40" t="str">
            <v/>
          </cell>
          <cell r="P40" t="str">
            <v>SI</v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SI</v>
          </cell>
          <cell r="Z40" t="str">
            <v>SI</v>
          </cell>
          <cell r="AA40" t="str">
            <v>SI</v>
          </cell>
          <cell r="AB40" t="str">
            <v>SI</v>
          </cell>
          <cell r="AC40" t="str">
            <v>SI</v>
          </cell>
          <cell r="AD40" t="str">
            <v>SI</v>
          </cell>
          <cell r="AE40" t="str">
            <v>SI</v>
          </cell>
          <cell r="AF40" t="str">
            <v>SI</v>
          </cell>
          <cell r="AG40">
            <v>0</v>
          </cell>
          <cell r="AH40">
            <v>0</v>
          </cell>
          <cell r="AI40" t="str">
            <v>NO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 t="str">
            <v/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 t="str">
            <v>Empotrado</v>
          </cell>
          <cell r="BH40" t="str">
            <v/>
          </cell>
          <cell r="BI40" t="str">
            <v>SI</v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>SI</v>
          </cell>
          <cell r="BS40" t="str">
            <v>SI</v>
          </cell>
          <cell r="BT40" t="str">
            <v>SI</v>
          </cell>
          <cell r="BU40" t="str">
            <v>SI</v>
          </cell>
          <cell r="BV40" t="str">
            <v>SI</v>
          </cell>
          <cell r="BW40" t="str">
            <v>SI</v>
          </cell>
          <cell r="BX40" t="str">
            <v>SI</v>
          </cell>
          <cell r="BY40" t="str">
            <v>SI</v>
          </cell>
          <cell r="BZ40">
            <v>0</v>
          </cell>
          <cell r="CA40">
            <v>0</v>
          </cell>
          <cell r="CB40" t="str">
            <v>NO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50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1</v>
          </cell>
          <cell r="CS40">
            <v>0</v>
          </cell>
        </row>
        <row r="41">
          <cell r="A41">
            <v>38</v>
          </cell>
          <cell r="B41" t="str">
            <v>PILANCO</v>
          </cell>
          <cell r="C41" t="str">
            <v>NO</v>
          </cell>
          <cell r="D41" t="str">
            <v/>
          </cell>
          <cell r="E41" t="str">
            <v>MAD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 t="str">
            <v>Empotrado</v>
          </cell>
          <cell r="O41" t="str">
            <v/>
          </cell>
          <cell r="P41" t="str">
            <v/>
          </cell>
          <cell r="Q41" t="str">
            <v>SI</v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SI</v>
          </cell>
          <cell r="Z41" t="str">
            <v>SI</v>
          </cell>
          <cell r="AA41" t="str">
            <v>SI</v>
          </cell>
          <cell r="AB41" t="str">
            <v>SI</v>
          </cell>
          <cell r="AC41" t="str">
            <v>SI</v>
          </cell>
          <cell r="AD41" t="str">
            <v>SI</v>
          </cell>
          <cell r="AE41" t="str">
            <v>SI</v>
          </cell>
          <cell r="AF41" t="str">
            <v>SI</v>
          </cell>
          <cell r="AG41">
            <v>0</v>
          </cell>
          <cell r="AH41">
            <v>0</v>
          </cell>
          <cell r="AI41" t="str">
            <v>NO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/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 t="str">
            <v>Empotrado</v>
          </cell>
          <cell r="BH41" t="str">
            <v/>
          </cell>
          <cell r="BI41" t="str">
            <v/>
          </cell>
          <cell r="BJ41" t="str">
            <v>SI</v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>SI</v>
          </cell>
          <cell r="BS41" t="str">
            <v>SI</v>
          </cell>
          <cell r="BT41" t="str">
            <v>SI</v>
          </cell>
          <cell r="BU41" t="str">
            <v>SI</v>
          </cell>
          <cell r="BV41" t="str">
            <v>SI</v>
          </cell>
          <cell r="BW41" t="str">
            <v>SI</v>
          </cell>
          <cell r="BX41" t="str">
            <v>SI</v>
          </cell>
          <cell r="BY41" t="str">
            <v>SI</v>
          </cell>
          <cell r="BZ41">
            <v>0</v>
          </cell>
          <cell r="CA41">
            <v>0</v>
          </cell>
          <cell r="CB41" t="str">
            <v>NO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50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8</v>
          </cell>
          <cell r="CS41">
            <v>0</v>
          </cell>
        </row>
        <row r="42">
          <cell r="A42">
            <v>39</v>
          </cell>
          <cell r="B42" t="str">
            <v>LLOCLLA</v>
          </cell>
          <cell r="C42" t="str">
            <v>NO</v>
          </cell>
          <cell r="D42" t="str">
            <v/>
          </cell>
          <cell r="E42" t="str">
            <v>MAD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str">
            <v>Empotrado</v>
          </cell>
          <cell r="O42" t="str">
            <v/>
          </cell>
          <cell r="P42" t="str">
            <v/>
          </cell>
          <cell r="Q42" t="str">
            <v>SI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SI</v>
          </cell>
          <cell r="Z42" t="str">
            <v>SI</v>
          </cell>
          <cell r="AA42" t="str">
            <v>SI</v>
          </cell>
          <cell r="AB42" t="str">
            <v>SI</v>
          </cell>
          <cell r="AC42" t="str">
            <v>SI</v>
          </cell>
          <cell r="AD42" t="str">
            <v>SI</v>
          </cell>
          <cell r="AE42" t="str">
            <v>SI</v>
          </cell>
          <cell r="AF42" t="str">
            <v>SI</v>
          </cell>
          <cell r="AG42">
            <v>0</v>
          </cell>
          <cell r="AH42">
            <v>0</v>
          </cell>
          <cell r="AI42" t="str">
            <v>NO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 t="str">
            <v/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 t="str">
            <v>Empotrado</v>
          </cell>
          <cell r="BH42" t="str">
            <v/>
          </cell>
          <cell r="BI42" t="str">
            <v/>
          </cell>
          <cell r="BJ42" t="str">
            <v>SI</v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>SI</v>
          </cell>
          <cell r="BS42" t="str">
            <v>SI</v>
          </cell>
          <cell r="BT42" t="str">
            <v>SI</v>
          </cell>
          <cell r="BU42" t="str">
            <v>SI</v>
          </cell>
          <cell r="BV42" t="str">
            <v>SI</v>
          </cell>
          <cell r="BW42" t="str">
            <v>SI</v>
          </cell>
          <cell r="BX42" t="str">
            <v>SI</v>
          </cell>
          <cell r="BY42" t="str">
            <v>SI</v>
          </cell>
          <cell r="BZ42">
            <v>0</v>
          </cell>
          <cell r="CA42">
            <v>0</v>
          </cell>
          <cell r="CB42" t="str">
            <v>NO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50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</v>
          </cell>
          <cell r="CS42">
            <v>0</v>
          </cell>
        </row>
        <row r="43">
          <cell r="A43">
            <v>40</v>
          </cell>
          <cell r="B43" t="str">
            <v>SANTA ROSA DE POTRERO</v>
          </cell>
          <cell r="C43" t="str">
            <v>NO</v>
          </cell>
          <cell r="D43" t="str">
            <v/>
          </cell>
          <cell r="E43" t="str">
            <v>MAD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 t="str">
            <v>Empotrado</v>
          </cell>
          <cell r="O43" t="str">
            <v/>
          </cell>
          <cell r="P43" t="str">
            <v/>
          </cell>
          <cell r="Q43" t="str">
            <v>SI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SI</v>
          </cell>
          <cell r="Z43" t="str">
            <v>SI</v>
          </cell>
          <cell r="AA43" t="str">
            <v>SI</v>
          </cell>
          <cell r="AB43" t="str">
            <v>SI</v>
          </cell>
          <cell r="AC43" t="str">
            <v>SI</v>
          </cell>
          <cell r="AD43" t="str">
            <v>SI</v>
          </cell>
          <cell r="AE43" t="str">
            <v>SI</v>
          </cell>
          <cell r="AF43" t="str">
            <v>SI</v>
          </cell>
          <cell r="AG43">
            <v>0</v>
          </cell>
          <cell r="AH43">
            <v>0</v>
          </cell>
          <cell r="AI43" t="str">
            <v>NO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 t="str">
            <v/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 t="str">
            <v>Empotrado</v>
          </cell>
          <cell r="BH43" t="str">
            <v/>
          </cell>
          <cell r="BI43" t="str">
            <v/>
          </cell>
          <cell r="BJ43" t="str">
            <v>SI</v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>SI</v>
          </cell>
          <cell r="BS43" t="str">
            <v>SI</v>
          </cell>
          <cell r="BT43" t="str">
            <v>SI</v>
          </cell>
          <cell r="BU43" t="str">
            <v>SI</v>
          </cell>
          <cell r="BV43" t="str">
            <v>SI</v>
          </cell>
          <cell r="BW43" t="str">
            <v>SI</v>
          </cell>
          <cell r="BX43" t="str">
            <v>SI</v>
          </cell>
          <cell r="BY43" t="str">
            <v>SI</v>
          </cell>
          <cell r="BZ43">
            <v>0</v>
          </cell>
          <cell r="CA43">
            <v>0</v>
          </cell>
          <cell r="CB43" t="str">
            <v>NO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50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8</v>
          </cell>
          <cell r="CS43">
            <v>0</v>
          </cell>
        </row>
        <row r="44">
          <cell r="A44">
            <v>41</v>
          </cell>
          <cell r="B44" t="str">
            <v>YANARRANGRA</v>
          </cell>
          <cell r="C44" t="str">
            <v>NO</v>
          </cell>
          <cell r="D44" t="str">
            <v/>
          </cell>
          <cell r="E44" t="str">
            <v>MAD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Empotrado</v>
          </cell>
          <cell r="O44" t="str">
            <v/>
          </cell>
          <cell r="P44" t="str">
            <v/>
          </cell>
          <cell r="Q44" t="str">
            <v>SI</v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SI</v>
          </cell>
          <cell r="Z44" t="str">
            <v>SI</v>
          </cell>
          <cell r="AA44" t="str">
            <v>SI</v>
          </cell>
          <cell r="AB44" t="str">
            <v>SI</v>
          </cell>
          <cell r="AC44" t="str">
            <v>SI</v>
          </cell>
          <cell r="AD44" t="str">
            <v>SI</v>
          </cell>
          <cell r="AE44" t="str">
            <v>SI</v>
          </cell>
          <cell r="AF44" t="str">
            <v>SI</v>
          </cell>
          <cell r="AG44">
            <v>0</v>
          </cell>
          <cell r="AH44">
            <v>0</v>
          </cell>
          <cell r="AI44" t="str">
            <v>NO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 t="str">
            <v/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 t="str">
            <v>Empotrado</v>
          </cell>
          <cell r="BH44" t="str">
            <v/>
          </cell>
          <cell r="BI44" t="str">
            <v/>
          </cell>
          <cell r="BJ44" t="str">
            <v>SI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>SI</v>
          </cell>
          <cell r="BS44" t="str">
            <v>SI</v>
          </cell>
          <cell r="BT44" t="str">
            <v>SI</v>
          </cell>
          <cell r="BU44" t="str">
            <v>SI</v>
          </cell>
          <cell r="BV44" t="str">
            <v>SI</v>
          </cell>
          <cell r="BW44" t="str">
            <v>SI</v>
          </cell>
          <cell r="BX44" t="str">
            <v>SI</v>
          </cell>
          <cell r="BY44" t="str">
            <v>SI</v>
          </cell>
          <cell r="BZ44">
            <v>0</v>
          </cell>
          <cell r="CA44">
            <v>0</v>
          </cell>
          <cell r="CB44" t="str">
            <v>NO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50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A45">
            <v>42</v>
          </cell>
          <cell r="B45" t="str">
            <v>NUEVO SANTA CRUZ DEL COLCA</v>
          </cell>
          <cell r="C45" t="str">
            <v>NO</v>
          </cell>
          <cell r="D45" t="str">
            <v/>
          </cell>
          <cell r="E45" t="str">
            <v>MAD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Empotrado</v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>SI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SI</v>
          </cell>
          <cell r="Z45" t="str">
            <v>SI</v>
          </cell>
          <cell r="AA45" t="str">
            <v>SI</v>
          </cell>
          <cell r="AB45" t="str">
            <v>SI</v>
          </cell>
          <cell r="AC45" t="str">
            <v>SI</v>
          </cell>
          <cell r="AD45" t="str">
            <v>SI</v>
          </cell>
          <cell r="AE45" t="str">
            <v>SI</v>
          </cell>
          <cell r="AF45" t="str">
            <v>SI</v>
          </cell>
          <cell r="AG45">
            <v>0</v>
          </cell>
          <cell r="AH45">
            <v>0</v>
          </cell>
          <cell r="AI45" t="str">
            <v>NO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 t="str">
            <v/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 t="str">
            <v>Empotrado</v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>SI</v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>SI</v>
          </cell>
          <cell r="BS45" t="str">
            <v>SI</v>
          </cell>
          <cell r="BT45" t="str">
            <v>SI</v>
          </cell>
          <cell r="BU45" t="str">
            <v>SI</v>
          </cell>
          <cell r="BV45" t="str">
            <v>SI</v>
          </cell>
          <cell r="BW45" t="str">
            <v>SI</v>
          </cell>
          <cell r="BX45" t="str">
            <v>SI</v>
          </cell>
          <cell r="BY45" t="str">
            <v>SI</v>
          </cell>
          <cell r="BZ45">
            <v>0</v>
          </cell>
          <cell r="CA45">
            <v>0</v>
          </cell>
          <cell r="CB45" t="str">
            <v>NO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50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</v>
          </cell>
          <cell r="CS45">
            <v>0</v>
          </cell>
        </row>
        <row r="46">
          <cell r="A46">
            <v>43</v>
          </cell>
          <cell r="B46" t="str">
            <v>NUEVO PORTUGAL DE HUASIN</v>
          </cell>
          <cell r="C46" t="str">
            <v>NO</v>
          </cell>
          <cell r="D46" t="str">
            <v/>
          </cell>
          <cell r="E46" t="str">
            <v>MAD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 t="str">
            <v>Empotrado</v>
          </cell>
          <cell r="O46" t="str">
            <v/>
          </cell>
          <cell r="P46" t="str">
            <v/>
          </cell>
          <cell r="Q46" t="str">
            <v/>
          </cell>
          <cell r="R46" t="str">
            <v>SI</v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SI</v>
          </cell>
          <cell r="Z46" t="str">
            <v>SI</v>
          </cell>
          <cell r="AA46" t="str">
            <v>SI</v>
          </cell>
          <cell r="AB46" t="str">
            <v>SI</v>
          </cell>
          <cell r="AC46" t="str">
            <v>SI</v>
          </cell>
          <cell r="AD46" t="str">
            <v>SI</v>
          </cell>
          <cell r="AE46" t="str">
            <v>SI</v>
          </cell>
          <cell r="AF46" t="str">
            <v>SI</v>
          </cell>
          <cell r="AG46">
            <v>0</v>
          </cell>
          <cell r="AH46">
            <v>0</v>
          </cell>
          <cell r="AI46" t="str">
            <v>NO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 t="str">
            <v/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 t="str">
            <v>Empotrado</v>
          </cell>
          <cell r="BH46" t="str">
            <v/>
          </cell>
          <cell r="BI46" t="str">
            <v/>
          </cell>
          <cell r="BJ46" t="str">
            <v/>
          </cell>
          <cell r="BK46" t="str">
            <v>SI</v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>SI</v>
          </cell>
          <cell r="BS46" t="str">
            <v>SI</v>
          </cell>
          <cell r="BT46" t="str">
            <v>SI</v>
          </cell>
          <cell r="BU46" t="str">
            <v>SI</v>
          </cell>
          <cell r="BV46" t="str">
            <v>SI</v>
          </cell>
          <cell r="BW46" t="str">
            <v>SI</v>
          </cell>
          <cell r="BX46" t="str">
            <v>SI</v>
          </cell>
          <cell r="BY46" t="str">
            <v>SI</v>
          </cell>
          <cell r="BZ46">
            <v>0</v>
          </cell>
          <cell r="CA46">
            <v>0</v>
          </cell>
          <cell r="CB46" t="str">
            <v>NO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1</v>
          </cell>
          <cell r="CS46">
            <v>0</v>
          </cell>
        </row>
        <row r="47">
          <cell r="A47">
            <v>44</v>
          </cell>
          <cell r="B47" t="str">
            <v>ORUM</v>
          </cell>
          <cell r="C47" t="str">
            <v>NO</v>
          </cell>
          <cell r="D47" t="str">
            <v/>
          </cell>
          <cell r="E47" t="str">
            <v>MAD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str">
            <v>Empotrado</v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>SI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SI</v>
          </cell>
          <cell r="Z47" t="str">
            <v>SI</v>
          </cell>
          <cell r="AA47" t="str">
            <v>SI</v>
          </cell>
          <cell r="AB47" t="str">
            <v>SI</v>
          </cell>
          <cell r="AC47" t="str">
            <v>SI</v>
          </cell>
          <cell r="AD47" t="str">
            <v>SI</v>
          </cell>
          <cell r="AE47" t="str">
            <v>SI</v>
          </cell>
          <cell r="AF47" t="str">
            <v>SI</v>
          </cell>
          <cell r="AG47">
            <v>0</v>
          </cell>
          <cell r="AH47">
            <v>0</v>
          </cell>
          <cell r="AI47" t="str">
            <v>NO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 t="str">
            <v/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 t="str">
            <v>Empotrado</v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>SI</v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>SI</v>
          </cell>
          <cell r="BS47" t="str">
            <v>SI</v>
          </cell>
          <cell r="BT47" t="str">
            <v>SI</v>
          </cell>
          <cell r="BU47" t="str">
            <v>SI</v>
          </cell>
          <cell r="BV47" t="str">
            <v>SI</v>
          </cell>
          <cell r="BW47" t="str">
            <v>SI</v>
          </cell>
          <cell r="BX47" t="str">
            <v>SI</v>
          </cell>
          <cell r="BY47" t="str">
            <v>SI</v>
          </cell>
          <cell r="BZ47">
            <v>0</v>
          </cell>
          <cell r="CA47">
            <v>0</v>
          </cell>
          <cell r="CB47" t="str">
            <v>NO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50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A48">
            <v>45</v>
          </cell>
          <cell r="B48" t="str">
            <v>JIRCAHUASI</v>
          </cell>
          <cell r="C48" t="str">
            <v>NO</v>
          </cell>
          <cell r="D48" t="str">
            <v/>
          </cell>
          <cell r="E48" t="str">
            <v>MAD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str">
            <v>Empotrado</v>
          </cell>
          <cell r="O48" t="str">
            <v/>
          </cell>
          <cell r="P48" t="str">
            <v>SI</v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SI</v>
          </cell>
          <cell r="Z48" t="str">
            <v>SI</v>
          </cell>
          <cell r="AA48" t="str">
            <v>SI</v>
          </cell>
          <cell r="AB48" t="str">
            <v>SI</v>
          </cell>
          <cell r="AC48" t="str">
            <v>SI</v>
          </cell>
          <cell r="AD48" t="str">
            <v>SI</v>
          </cell>
          <cell r="AE48" t="str">
            <v>SI</v>
          </cell>
          <cell r="AF48" t="str">
            <v>SI</v>
          </cell>
          <cell r="AG48">
            <v>0</v>
          </cell>
          <cell r="AH48">
            <v>0</v>
          </cell>
          <cell r="AI48" t="str">
            <v>NO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/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 t="str">
            <v>Empotrado</v>
          </cell>
          <cell r="BH48" t="str">
            <v/>
          </cell>
          <cell r="BI48" t="str">
            <v>SI</v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>SI</v>
          </cell>
          <cell r="BS48" t="str">
            <v>SI</v>
          </cell>
          <cell r="BT48" t="str">
            <v>SI</v>
          </cell>
          <cell r="BU48" t="str">
            <v>SI</v>
          </cell>
          <cell r="BV48" t="str">
            <v>SI</v>
          </cell>
          <cell r="BW48" t="str">
            <v>SI</v>
          </cell>
          <cell r="BX48" t="str">
            <v>SI</v>
          </cell>
          <cell r="BY48" t="str">
            <v>SI</v>
          </cell>
          <cell r="BZ48">
            <v>0</v>
          </cell>
          <cell r="CA48">
            <v>0</v>
          </cell>
          <cell r="CB48" t="str">
            <v>NO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50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A49">
            <v>46</v>
          </cell>
          <cell r="B49" t="str">
            <v>HUACHAYCITO</v>
          </cell>
          <cell r="C49" t="str">
            <v>NO</v>
          </cell>
          <cell r="D49" t="str">
            <v/>
          </cell>
          <cell r="E49" t="str">
            <v>MAD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Empotrado</v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>NO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/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 t="str">
            <v>Empotrado</v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>
            <v>0</v>
          </cell>
          <cell r="CA49">
            <v>0</v>
          </cell>
          <cell r="CB49" t="str">
            <v>NO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50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5</v>
          </cell>
          <cell r="CS49">
            <v>0</v>
          </cell>
        </row>
        <row r="50">
          <cell r="A50">
            <v>47</v>
          </cell>
          <cell r="B50" t="str">
            <v>COCHOHUACÁN</v>
          </cell>
          <cell r="C50" t="str">
            <v>NO</v>
          </cell>
          <cell r="D50" t="str">
            <v/>
          </cell>
          <cell r="E50" t="str">
            <v>MAD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str">
            <v>Empotrado</v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>
            <v>0</v>
          </cell>
          <cell r="AH50">
            <v>0</v>
          </cell>
          <cell r="AI50" t="str">
            <v>NO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/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 t="str">
            <v>Empotrado</v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>
            <v>0</v>
          </cell>
          <cell r="CA50">
            <v>0</v>
          </cell>
          <cell r="CB50" t="str">
            <v>NO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50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A51">
            <v>48</v>
          </cell>
          <cell r="B51" t="str">
            <v>SHIQUISH</v>
          </cell>
          <cell r="C51" t="str">
            <v>NO</v>
          </cell>
          <cell r="D51" t="str">
            <v/>
          </cell>
          <cell r="E51" t="str">
            <v>MAD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Empotrado</v>
          </cell>
          <cell r="O51" t="str">
            <v/>
          </cell>
          <cell r="P51" t="str">
            <v/>
          </cell>
          <cell r="Q51" t="str">
            <v/>
          </cell>
          <cell r="R51" t="str">
            <v>SI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SI</v>
          </cell>
          <cell r="Z51" t="str">
            <v>SI</v>
          </cell>
          <cell r="AA51" t="str">
            <v>SI</v>
          </cell>
          <cell r="AB51" t="str">
            <v>SI</v>
          </cell>
          <cell r="AC51" t="str">
            <v>SI</v>
          </cell>
          <cell r="AD51" t="str">
            <v>SI</v>
          </cell>
          <cell r="AE51" t="str">
            <v>SI</v>
          </cell>
          <cell r="AF51" t="str">
            <v>SI</v>
          </cell>
          <cell r="AG51">
            <v>0</v>
          </cell>
          <cell r="AH51">
            <v>0</v>
          </cell>
          <cell r="AI51" t="str">
            <v>NO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 t="str">
            <v/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str">
            <v>Empotrado</v>
          </cell>
          <cell r="BH51" t="str">
            <v/>
          </cell>
          <cell r="BI51" t="str">
            <v/>
          </cell>
          <cell r="BJ51" t="str">
            <v/>
          </cell>
          <cell r="BK51" t="str">
            <v>SI</v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>SI</v>
          </cell>
          <cell r="BS51" t="str">
            <v>SI</v>
          </cell>
          <cell r="BT51" t="str">
            <v>SI</v>
          </cell>
          <cell r="BU51" t="str">
            <v>SI</v>
          </cell>
          <cell r="BV51" t="str">
            <v>SI</v>
          </cell>
          <cell r="BW51" t="str">
            <v>SI</v>
          </cell>
          <cell r="BX51" t="str">
            <v>SI</v>
          </cell>
          <cell r="BY51" t="str">
            <v>SI</v>
          </cell>
          <cell r="BZ51">
            <v>0</v>
          </cell>
          <cell r="CA51">
            <v>0</v>
          </cell>
          <cell r="CB51" t="str">
            <v>NO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50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  <row r="52">
          <cell r="A52">
            <v>49</v>
          </cell>
          <cell r="B52" t="str">
            <v>NUEVO CHAVÍN</v>
          </cell>
          <cell r="C52" t="str">
            <v>NO</v>
          </cell>
          <cell r="D52" t="str">
            <v/>
          </cell>
          <cell r="E52" t="str">
            <v>MAD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str">
            <v>Empotrado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>
            <v>0</v>
          </cell>
          <cell r="AH52">
            <v>0</v>
          </cell>
          <cell r="AI52" t="str">
            <v>NO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 t="str">
            <v/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 t="str">
            <v>Empotrado</v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>
            <v>0</v>
          </cell>
          <cell r="CA52">
            <v>0</v>
          </cell>
          <cell r="CB52" t="str">
            <v>NO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50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3</v>
          </cell>
          <cell r="CS52">
            <v>0</v>
          </cell>
        </row>
        <row r="53">
          <cell r="A53">
            <v>50</v>
          </cell>
          <cell r="B53" t="str">
            <v>HUÁCHAJ</v>
          </cell>
          <cell r="C53" t="str">
            <v>NO</v>
          </cell>
          <cell r="D53" t="str">
            <v/>
          </cell>
          <cell r="E53" t="str">
            <v>MAD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str">
            <v>Empotrado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>
            <v>0</v>
          </cell>
          <cell r="AH53">
            <v>0</v>
          </cell>
          <cell r="AI53" t="str">
            <v>NO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 t="str">
            <v/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 t="str">
            <v>Empotrado</v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>
            <v>0</v>
          </cell>
          <cell r="CA53">
            <v>0</v>
          </cell>
          <cell r="CB53" t="str">
            <v>NO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50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3</v>
          </cell>
          <cell r="CS53">
            <v>0</v>
          </cell>
        </row>
        <row r="54">
          <cell r="A54">
            <v>51</v>
          </cell>
          <cell r="B54" t="str">
            <v>CHILLGARRAGRA </v>
          </cell>
          <cell r="C54" t="str">
            <v>NO</v>
          </cell>
          <cell r="D54" t="str">
            <v>NO</v>
          </cell>
          <cell r="E54" t="str">
            <v>MAD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 t="str">
            <v>Empotrado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>
            <v>0</v>
          </cell>
          <cell r="AH54">
            <v>0</v>
          </cell>
          <cell r="AI54" t="str">
            <v>NO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 t="str">
            <v>NO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 t="str">
            <v>Empotrado</v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>
            <v>0</v>
          </cell>
          <cell r="CA54">
            <v>0</v>
          </cell>
          <cell r="CB54" t="str">
            <v>NO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50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</row>
        <row r="55">
          <cell r="A55">
            <v>52</v>
          </cell>
          <cell r="B55" t="str">
            <v>UPAGOLLPA</v>
          </cell>
          <cell r="C55" t="str">
            <v>NO</v>
          </cell>
          <cell r="D55" t="str">
            <v/>
          </cell>
          <cell r="E55" t="str">
            <v>MAD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 t="str">
            <v>Empotrado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>NO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 t="str">
            <v/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 t="str">
            <v>Empotrado</v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>
            <v>0</v>
          </cell>
          <cell r="CA55">
            <v>0</v>
          </cell>
          <cell r="CB55" t="str">
            <v>NO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50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</row>
        <row r="56">
          <cell r="A56">
            <v>53</v>
          </cell>
          <cell r="B56" t="str">
            <v>CHAQUILCO</v>
          </cell>
          <cell r="C56" t="str">
            <v>NO</v>
          </cell>
          <cell r="D56" t="str">
            <v/>
          </cell>
          <cell r="E56" t="str">
            <v>MAD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 t="str">
            <v>Empotrado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>
            <v>0</v>
          </cell>
          <cell r="AH56">
            <v>0</v>
          </cell>
          <cell r="AI56" t="str">
            <v>NO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 t="str">
            <v/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 t="str">
            <v>Empotrado</v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>
            <v>0</v>
          </cell>
          <cell r="CA56">
            <v>0</v>
          </cell>
          <cell r="CB56" t="str">
            <v>NO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1</v>
          </cell>
          <cell r="CS56">
            <v>0</v>
          </cell>
        </row>
        <row r="57">
          <cell r="A57">
            <v>54</v>
          </cell>
          <cell r="B57" t="str">
            <v>ISHPINCO</v>
          </cell>
          <cell r="C57" t="str">
            <v>NO</v>
          </cell>
          <cell r="D57" t="str">
            <v/>
          </cell>
          <cell r="E57" t="str">
            <v>MAD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 t="str">
            <v>Empotrado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>
            <v>0</v>
          </cell>
          <cell r="AH57">
            <v>0</v>
          </cell>
          <cell r="AI57" t="str">
            <v>NO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 t="str">
            <v/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 t="str">
            <v>Empotrado</v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/>
          </cell>
          <cell r="BY57" t="str">
            <v/>
          </cell>
          <cell r="BZ57">
            <v>0</v>
          </cell>
          <cell r="CA57">
            <v>0</v>
          </cell>
          <cell r="CB57" t="str">
            <v>NO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50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1</v>
          </cell>
          <cell r="CS57">
            <v>0</v>
          </cell>
        </row>
        <row r="58">
          <cell r="A58">
            <v>55</v>
          </cell>
          <cell r="B58" t="str">
            <v>EL PORVENIR (CONDORPÚN)</v>
          </cell>
          <cell r="C58" t="str">
            <v>NO</v>
          </cell>
          <cell r="D58" t="str">
            <v/>
          </cell>
          <cell r="E58" t="str">
            <v>MAD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 t="str">
            <v>Empotrado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>
            <v>0</v>
          </cell>
          <cell r="AH58">
            <v>0</v>
          </cell>
          <cell r="AI58" t="str">
            <v>NO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 t="str">
            <v/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 t="str">
            <v>Empotrado</v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/>
          </cell>
          <cell r="BT58" t="str">
            <v/>
          </cell>
          <cell r="BU58" t="str">
            <v/>
          </cell>
          <cell r="BV58" t="str">
            <v/>
          </cell>
          <cell r="BW58" t="str">
            <v/>
          </cell>
          <cell r="BX58" t="str">
            <v/>
          </cell>
          <cell r="BY58" t="str">
            <v/>
          </cell>
          <cell r="BZ58">
            <v>0</v>
          </cell>
          <cell r="CA58">
            <v>0</v>
          </cell>
          <cell r="CB58" t="str">
            <v>NO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50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</row>
        <row r="59">
          <cell r="A59">
            <v>56</v>
          </cell>
          <cell r="B59" t="str">
            <v>PUCARÁ</v>
          </cell>
          <cell r="C59" t="str">
            <v>NO</v>
          </cell>
          <cell r="D59" t="str">
            <v/>
          </cell>
          <cell r="E59" t="str">
            <v>MAD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 t="str">
            <v>Empotrado</v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>NO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 t="str">
            <v/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>Empotrado</v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BZ59">
            <v>0</v>
          </cell>
          <cell r="CA59">
            <v>0</v>
          </cell>
          <cell r="CB59" t="str">
            <v>NO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50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</row>
        <row r="60">
          <cell r="A60">
            <v>57</v>
          </cell>
          <cell r="B60" t="str">
            <v>ARGUSH BAJO</v>
          </cell>
          <cell r="C60" t="str">
            <v>NO</v>
          </cell>
          <cell r="D60" t="str">
            <v/>
          </cell>
          <cell r="E60" t="str">
            <v>MAD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 t="str">
            <v>Empotrado</v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>NO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 t="str">
            <v/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 t="str">
            <v>Empotrado</v>
          </cell>
          <cell r="BH60" t="str">
            <v/>
          </cell>
          <cell r="BI60" t="str">
            <v/>
          </cell>
          <cell r="BJ60" t="str">
            <v/>
          </cell>
          <cell r="BK60" t="str">
            <v/>
          </cell>
          <cell r="BL60" t="str">
            <v/>
          </cell>
          <cell r="BM60" t="str">
            <v/>
          </cell>
          <cell r="BN60" t="str">
            <v/>
          </cell>
          <cell r="BO60" t="str">
            <v/>
          </cell>
          <cell r="BP60" t="str">
            <v/>
          </cell>
          <cell r="BQ60" t="str">
            <v/>
          </cell>
          <cell r="BR60" t="str">
            <v/>
          </cell>
          <cell r="BS60" t="str">
            <v/>
          </cell>
          <cell r="BT60" t="str">
            <v/>
          </cell>
          <cell r="BU60" t="str">
            <v/>
          </cell>
          <cell r="BV60" t="str">
            <v/>
          </cell>
          <cell r="BW60" t="str">
            <v/>
          </cell>
          <cell r="BX60" t="str">
            <v/>
          </cell>
          <cell r="BY60" t="str">
            <v/>
          </cell>
          <cell r="BZ60">
            <v>0</v>
          </cell>
          <cell r="CA60">
            <v>0</v>
          </cell>
          <cell r="CB60" t="str">
            <v>NO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50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4</v>
          </cell>
          <cell r="CS60">
            <v>0</v>
          </cell>
        </row>
        <row r="61">
          <cell r="A61">
            <v>58</v>
          </cell>
          <cell r="B61" t="str">
            <v>RUMPA</v>
          </cell>
          <cell r="C61" t="str">
            <v>NO</v>
          </cell>
          <cell r="D61" t="str">
            <v/>
          </cell>
          <cell r="E61" t="str">
            <v>MAD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 t="str">
            <v>Empotrado</v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>NO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 t="str">
            <v/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Empotrado</v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/>
          </cell>
          <cell r="BT61" t="str">
            <v/>
          </cell>
          <cell r="BU61" t="str">
            <v/>
          </cell>
          <cell r="BV61" t="str">
            <v/>
          </cell>
          <cell r="BW61" t="str">
            <v/>
          </cell>
          <cell r="BX61" t="str">
            <v/>
          </cell>
          <cell r="BY61" t="str">
            <v/>
          </cell>
          <cell r="BZ61">
            <v>0</v>
          </cell>
          <cell r="CA61">
            <v>0</v>
          </cell>
          <cell r="CB61" t="str">
            <v>NO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50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</row>
        <row r="62">
          <cell r="A62">
            <v>59</v>
          </cell>
          <cell r="B62" t="str">
            <v/>
          </cell>
          <cell r="C62">
            <v>0</v>
          </cell>
          <cell r="D62" t="str">
            <v/>
          </cell>
          <cell r="E62" t="str">
            <v/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 t="str">
            <v/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/>
          </cell>
          <cell r="BI62" t="str">
            <v/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>
            <v>0</v>
          </cell>
          <cell r="CA62">
            <v>0</v>
          </cell>
          <cell r="CB62" t="str">
            <v/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</row>
        <row r="63">
          <cell r="A63">
            <v>60</v>
          </cell>
          <cell r="B63" t="str">
            <v/>
          </cell>
          <cell r="C63">
            <v>0</v>
          </cell>
          <cell r="D63" t="str">
            <v/>
          </cell>
          <cell r="E63" t="str">
            <v/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>
            <v>0</v>
          </cell>
          <cell r="AH63">
            <v>0</v>
          </cell>
          <cell r="AI63" t="str">
            <v/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 t="str">
            <v/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 t="str">
            <v/>
          </cell>
          <cell r="BI63" t="str">
            <v/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/>
          </cell>
          <cell r="BT63" t="str">
            <v/>
          </cell>
          <cell r="BU63" t="str">
            <v/>
          </cell>
          <cell r="BV63" t="str">
            <v/>
          </cell>
          <cell r="BW63" t="str">
            <v/>
          </cell>
          <cell r="BX63" t="str">
            <v/>
          </cell>
          <cell r="BY63" t="str">
            <v/>
          </cell>
          <cell r="BZ63">
            <v>0</v>
          </cell>
          <cell r="CA63">
            <v>0</v>
          </cell>
          <cell r="CB63" t="str">
            <v/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</row>
        <row r="64">
          <cell r="A64">
            <v>61</v>
          </cell>
          <cell r="B64" t="str">
            <v/>
          </cell>
          <cell r="C64">
            <v>0</v>
          </cell>
          <cell r="D64" t="str">
            <v/>
          </cell>
          <cell r="E64" t="str">
            <v/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>
            <v>0</v>
          </cell>
          <cell r="AH64">
            <v>0</v>
          </cell>
          <cell r="AI64" t="str">
            <v/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 t="str">
            <v/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 t="str">
            <v/>
          </cell>
          <cell r="BI64" t="str">
            <v/>
          </cell>
          <cell r="BJ64" t="str">
            <v/>
          </cell>
          <cell r="BK64" t="str">
            <v/>
          </cell>
          <cell r="BL64" t="str">
            <v/>
          </cell>
          <cell r="BM64" t="str">
            <v/>
          </cell>
          <cell r="BN64" t="str">
            <v/>
          </cell>
          <cell r="BO64" t="str">
            <v/>
          </cell>
          <cell r="BP64" t="str">
            <v/>
          </cell>
          <cell r="BQ64" t="str">
            <v/>
          </cell>
          <cell r="BR64" t="str">
            <v/>
          </cell>
          <cell r="BS64" t="str">
            <v/>
          </cell>
          <cell r="BT64" t="str">
            <v/>
          </cell>
          <cell r="BU64" t="str">
            <v/>
          </cell>
          <cell r="BV64" t="str">
            <v/>
          </cell>
          <cell r="BW64" t="str">
            <v/>
          </cell>
          <cell r="BX64" t="str">
            <v/>
          </cell>
          <cell r="BY64" t="str">
            <v/>
          </cell>
          <cell r="BZ64">
            <v>0</v>
          </cell>
          <cell r="CA64">
            <v>0</v>
          </cell>
          <cell r="CB64" t="str">
            <v/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</row>
        <row r="65">
          <cell r="A65">
            <v>62</v>
          </cell>
          <cell r="B65" t="str">
            <v/>
          </cell>
          <cell r="C65">
            <v>0</v>
          </cell>
          <cell r="D65" t="str">
            <v/>
          </cell>
          <cell r="E65" t="str">
            <v/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>
            <v>0</v>
          </cell>
          <cell r="AH65">
            <v>0</v>
          </cell>
          <cell r="AI65" t="str">
            <v/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 t="str">
            <v/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L65" t="str">
            <v/>
          </cell>
          <cell r="BM65" t="str">
            <v/>
          </cell>
          <cell r="BN65" t="str">
            <v/>
          </cell>
          <cell r="BO65" t="str">
            <v/>
          </cell>
          <cell r="BP65" t="str">
            <v/>
          </cell>
          <cell r="BQ65" t="str">
            <v/>
          </cell>
          <cell r="BR65" t="str">
            <v/>
          </cell>
          <cell r="BS65" t="str">
            <v/>
          </cell>
          <cell r="BT65" t="str">
            <v/>
          </cell>
          <cell r="BU65" t="str">
            <v/>
          </cell>
          <cell r="BV65" t="str">
            <v/>
          </cell>
          <cell r="BW65" t="str">
            <v/>
          </cell>
          <cell r="BX65" t="str">
            <v/>
          </cell>
          <cell r="BY65" t="str">
            <v/>
          </cell>
          <cell r="BZ65">
            <v>0</v>
          </cell>
          <cell r="CA65">
            <v>0</v>
          </cell>
          <cell r="CB65" t="str">
            <v/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</row>
        <row r="66">
          <cell r="A66">
            <v>63</v>
          </cell>
          <cell r="B66" t="str">
            <v/>
          </cell>
          <cell r="C66">
            <v>0</v>
          </cell>
          <cell r="D66" t="str">
            <v/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>
            <v>0</v>
          </cell>
          <cell r="AH66">
            <v>0</v>
          </cell>
          <cell r="AI66" t="str">
            <v/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 t="str">
            <v/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 t="str">
            <v/>
          </cell>
          <cell r="BI66" t="str">
            <v/>
          </cell>
          <cell r="BJ66" t="str">
            <v/>
          </cell>
          <cell r="BK66" t="str">
            <v/>
          </cell>
          <cell r="BL66" t="str">
            <v/>
          </cell>
          <cell r="BM66" t="str">
            <v/>
          </cell>
          <cell r="BN66" t="str">
            <v/>
          </cell>
          <cell r="BO66" t="str">
            <v/>
          </cell>
          <cell r="BP66" t="str">
            <v/>
          </cell>
          <cell r="BQ66" t="str">
            <v/>
          </cell>
          <cell r="BR66" t="str">
            <v/>
          </cell>
          <cell r="BS66" t="str">
            <v/>
          </cell>
          <cell r="BT66" t="str">
            <v/>
          </cell>
          <cell r="BU66" t="str">
            <v/>
          </cell>
          <cell r="BV66" t="str">
            <v/>
          </cell>
          <cell r="BW66" t="str">
            <v/>
          </cell>
          <cell r="BX66" t="str">
            <v/>
          </cell>
          <cell r="BY66" t="str">
            <v/>
          </cell>
          <cell r="BZ66">
            <v>0</v>
          </cell>
          <cell r="CA66">
            <v>0</v>
          </cell>
          <cell r="CB66" t="str">
            <v/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</row>
        <row r="67">
          <cell r="A67">
            <v>64</v>
          </cell>
          <cell r="B67" t="str">
            <v/>
          </cell>
          <cell r="C67">
            <v>0</v>
          </cell>
          <cell r="D67" t="str">
            <v/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>
            <v>0</v>
          </cell>
          <cell r="AH67">
            <v>0</v>
          </cell>
          <cell r="AI67" t="str">
            <v/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 t="str">
            <v/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/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BZ67">
            <v>0</v>
          </cell>
          <cell r="CA67">
            <v>0</v>
          </cell>
          <cell r="CB67" t="str">
            <v/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</row>
        <row r="68">
          <cell r="A68">
            <v>65</v>
          </cell>
          <cell r="B68" t="str">
            <v/>
          </cell>
          <cell r="C68">
            <v>0</v>
          </cell>
          <cell r="D68" t="str">
            <v/>
          </cell>
          <cell r="E68" t="str">
            <v/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>
            <v>0</v>
          </cell>
          <cell r="AH68">
            <v>0</v>
          </cell>
          <cell r="AI68" t="str">
            <v/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 t="str">
            <v/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L68" t="str">
            <v/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>
            <v>0</v>
          </cell>
          <cell r="CA68">
            <v>0</v>
          </cell>
          <cell r="CB68" t="str">
            <v/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</row>
        <row r="69">
          <cell r="A69">
            <v>66</v>
          </cell>
          <cell r="B69" t="str">
            <v/>
          </cell>
          <cell r="C69">
            <v>0</v>
          </cell>
          <cell r="D69" t="str">
            <v/>
          </cell>
          <cell r="E69" t="str">
            <v/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>
            <v>0</v>
          </cell>
          <cell r="AH69">
            <v>0</v>
          </cell>
          <cell r="AI69" t="str">
            <v/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 t="str">
            <v/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/>
          </cell>
          <cell r="BT69" t="str">
            <v/>
          </cell>
          <cell r="BU69" t="str">
            <v/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  <cell r="BZ69">
            <v>0</v>
          </cell>
          <cell r="CA69">
            <v>0</v>
          </cell>
          <cell r="CB69" t="str">
            <v/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</row>
        <row r="70">
          <cell r="A70">
            <v>67</v>
          </cell>
          <cell r="B70" t="str">
            <v/>
          </cell>
          <cell r="C70">
            <v>0</v>
          </cell>
          <cell r="D70" t="str">
            <v/>
          </cell>
          <cell r="E70" t="str">
            <v/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 t="str">
            <v/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 t="str">
            <v/>
          </cell>
          <cell r="BI70" t="str">
            <v/>
          </cell>
          <cell r="BJ70" t="str">
            <v/>
          </cell>
          <cell r="BK70" t="str">
            <v/>
          </cell>
          <cell r="BL70" t="str">
            <v/>
          </cell>
          <cell r="BM70" t="str">
            <v/>
          </cell>
          <cell r="BN70" t="str">
            <v/>
          </cell>
          <cell r="BO70" t="str">
            <v/>
          </cell>
          <cell r="BP70" t="str">
            <v/>
          </cell>
          <cell r="BQ70" t="str">
            <v/>
          </cell>
          <cell r="BR70" t="str">
            <v/>
          </cell>
          <cell r="BS70" t="str">
            <v/>
          </cell>
          <cell r="BT70" t="str">
            <v/>
          </cell>
          <cell r="BU70" t="str">
            <v/>
          </cell>
          <cell r="BV70" t="str">
            <v/>
          </cell>
          <cell r="BW70" t="str">
            <v/>
          </cell>
          <cell r="BX70" t="str">
            <v/>
          </cell>
          <cell r="BY70" t="str">
            <v/>
          </cell>
          <cell r="BZ70">
            <v>0</v>
          </cell>
          <cell r="CA70">
            <v>0</v>
          </cell>
          <cell r="CB70" t="str">
            <v/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</row>
        <row r="71">
          <cell r="A71">
            <v>68</v>
          </cell>
          <cell r="B71" t="str">
            <v/>
          </cell>
          <cell r="C71">
            <v>0</v>
          </cell>
          <cell r="D71" t="str">
            <v/>
          </cell>
          <cell r="E71" t="str">
            <v/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 t="str">
            <v/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L71" t="str">
            <v/>
          </cell>
          <cell r="BM71" t="str">
            <v/>
          </cell>
          <cell r="BN71" t="str">
            <v/>
          </cell>
          <cell r="BO71" t="str">
            <v/>
          </cell>
          <cell r="BP71" t="str">
            <v/>
          </cell>
          <cell r="BQ71" t="str">
            <v/>
          </cell>
          <cell r="BR71" t="str">
            <v/>
          </cell>
          <cell r="BS71" t="str">
            <v/>
          </cell>
          <cell r="BT71" t="str">
            <v/>
          </cell>
          <cell r="BU71" t="str">
            <v/>
          </cell>
          <cell r="BV71" t="str">
            <v/>
          </cell>
          <cell r="BW71" t="str">
            <v/>
          </cell>
          <cell r="BX71" t="str">
            <v/>
          </cell>
          <cell r="BY71" t="str">
            <v/>
          </cell>
          <cell r="BZ71">
            <v>0</v>
          </cell>
          <cell r="CA71">
            <v>0</v>
          </cell>
          <cell r="CB71" t="str">
            <v/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</row>
        <row r="72">
          <cell r="A72">
            <v>69</v>
          </cell>
          <cell r="B72" t="str">
            <v/>
          </cell>
          <cell r="C72">
            <v>0</v>
          </cell>
          <cell r="D72" t="str">
            <v/>
          </cell>
          <cell r="E72" t="str">
            <v/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 t="str">
            <v/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/>
          </cell>
          <cell r="BT72" t="str">
            <v/>
          </cell>
          <cell r="BU72" t="str">
            <v/>
          </cell>
          <cell r="BV72" t="str">
            <v/>
          </cell>
          <cell r="BW72" t="str">
            <v/>
          </cell>
          <cell r="BX72" t="str">
            <v/>
          </cell>
          <cell r="BY72" t="str">
            <v/>
          </cell>
          <cell r="BZ72">
            <v>0</v>
          </cell>
          <cell r="CA72">
            <v>0</v>
          </cell>
          <cell r="CB72" t="str">
            <v/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</row>
        <row r="73">
          <cell r="A73">
            <v>70</v>
          </cell>
          <cell r="B73" t="str">
            <v/>
          </cell>
          <cell r="C73">
            <v>0</v>
          </cell>
          <cell r="D73" t="str">
            <v/>
          </cell>
          <cell r="E73" t="str">
            <v/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 t="str">
            <v/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L73" t="str">
            <v/>
          </cell>
          <cell r="BM73" t="str">
            <v/>
          </cell>
          <cell r="BN73" t="str">
            <v/>
          </cell>
          <cell r="BO73" t="str">
            <v/>
          </cell>
          <cell r="BP73" t="str">
            <v/>
          </cell>
          <cell r="BQ73" t="str">
            <v/>
          </cell>
          <cell r="BR73" t="str">
            <v/>
          </cell>
          <cell r="BS73" t="str">
            <v/>
          </cell>
          <cell r="BT73" t="str">
            <v/>
          </cell>
          <cell r="BU73" t="str">
            <v/>
          </cell>
          <cell r="BV73" t="str">
            <v/>
          </cell>
          <cell r="BW73" t="str">
            <v/>
          </cell>
          <cell r="BX73" t="str">
            <v/>
          </cell>
          <cell r="BY73" t="str">
            <v/>
          </cell>
          <cell r="BZ73">
            <v>0</v>
          </cell>
          <cell r="CA73">
            <v>0</v>
          </cell>
          <cell r="CB73" t="str">
            <v/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</row>
        <row r="74">
          <cell r="A74">
            <v>71</v>
          </cell>
          <cell r="B74" t="str">
            <v/>
          </cell>
          <cell r="C74">
            <v>0</v>
          </cell>
          <cell r="D74" t="str">
            <v/>
          </cell>
          <cell r="E74" t="str">
            <v/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>
            <v>0</v>
          </cell>
          <cell r="AH74">
            <v>0</v>
          </cell>
          <cell r="AI74" t="str">
            <v/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 t="str">
            <v/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  <cell r="BL74" t="str">
            <v/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>
            <v>0</v>
          </cell>
          <cell r="CA74">
            <v>0</v>
          </cell>
          <cell r="CB74" t="str">
            <v/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</row>
        <row r="75">
          <cell r="A75">
            <v>72</v>
          </cell>
          <cell r="B75" t="str">
            <v/>
          </cell>
          <cell r="C75">
            <v>0</v>
          </cell>
          <cell r="D75" t="str">
            <v/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>
            <v>0</v>
          </cell>
          <cell r="AH75">
            <v>0</v>
          </cell>
          <cell r="AI75" t="str">
            <v/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 t="str">
            <v/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/>
          </cell>
          <cell r="BT75" t="str">
            <v/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BZ75">
            <v>0</v>
          </cell>
          <cell r="CA75">
            <v>0</v>
          </cell>
          <cell r="CB75" t="str">
            <v/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</row>
        <row r="76">
          <cell r="A76">
            <v>73</v>
          </cell>
          <cell r="B76" t="str">
            <v/>
          </cell>
          <cell r="C76">
            <v>0</v>
          </cell>
          <cell r="D76" t="str">
            <v/>
          </cell>
          <cell r="E76" t="str">
            <v/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 t="str">
            <v/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  <cell r="BM76" t="str">
            <v/>
          </cell>
          <cell r="BN76" t="str">
            <v/>
          </cell>
          <cell r="BO76" t="str">
            <v/>
          </cell>
          <cell r="BP76" t="str">
            <v/>
          </cell>
          <cell r="BQ76" t="str">
            <v/>
          </cell>
          <cell r="BR76" t="str">
            <v/>
          </cell>
          <cell r="BS76" t="str">
            <v/>
          </cell>
          <cell r="BT76" t="str">
            <v/>
          </cell>
          <cell r="BU76" t="str">
            <v/>
          </cell>
          <cell r="BV76" t="str">
            <v/>
          </cell>
          <cell r="BW76" t="str">
            <v/>
          </cell>
          <cell r="BX76" t="str">
            <v/>
          </cell>
          <cell r="BY76" t="str">
            <v/>
          </cell>
          <cell r="BZ76">
            <v>0</v>
          </cell>
          <cell r="CA76">
            <v>0</v>
          </cell>
          <cell r="CB76" t="str">
            <v/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</row>
        <row r="77">
          <cell r="A77">
            <v>74</v>
          </cell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>
            <v>0</v>
          </cell>
          <cell r="AH77">
            <v>0</v>
          </cell>
          <cell r="AI77" t="str">
            <v/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 t="str">
            <v/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  <cell r="BM77" t="str">
            <v/>
          </cell>
          <cell r="BN77" t="str">
            <v/>
          </cell>
          <cell r="BO77" t="str">
            <v/>
          </cell>
          <cell r="BP77" t="str">
            <v/>
          </cell>
          <cell r="BQ77" t="str">
            <v/>
          </cell>
          <cell r="BR77" t="str">
            <v/>
          </cell>
          <cell r="BS77" t="str">
            <v/>
          </cell>
          <cell r="BT77" t="str">
            <v/>
          </cell>
          <cell r="BU77" t="str">
            <v/>
          </cell>
          <cell r="BV77" t="str">
            <v/>
          </cell>
          <cell r="BW77" t="str">
            <v/>
          </cell>
          <cell r="BX77" t="str">
            <v/>
          </cell>
          <cell r="BY77" t="str">
            <v/>
          </cell>
          <cell r="BZ77">
            <v>0</v>
          </cell>
          <cell r="CA77">
            <v>0</v>
          </cell>
          <cell r="CB77" t="str">
            <v/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</row>
        <row r="78">
          <cell r="A78">
            <v>75</v>
          </cell>
          <cell r="B78" t="str">
            <v/>
          </cell>
          <cell r="C78">
            <v>0</v>
          </cell>
          <cell r="D78" t="str">
            <v/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>
            <v>0</v>
          </cell>
          <cell r="AH78">
            <v>0</v>
          </cell>
          <cell r="AI78" t="str">
            <v/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/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/>
          </cell>
          <cell r="BT78" t="str">
            <v/>
          </cell>
          <cell r="BU78" t="str">
            <v/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>
            <v>0</v>
          </cell>
          <cell r="CA78">
            <v>0</v>
          </cell>
          <cell r="CB78" t="str">
            <v/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</row>
        <row r="79">
          <cell r="A79">
            <v>76</v>
          </cell>
          <cell r="B79" t="str">
            <v/>
          </cell>
          <cell r="C79">
            <v>0</v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>
            <v>0</v>
          </cell>
          <cell r="AH79">
            <v>0</v>
          </cell>
          <cell r="AI79" t="str">
            <v/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 t="str">
            <v/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 t="str">
            <v/>
          </cell>
          <cell r="BR79" t="str">
            <v/>
          </cell>
          <cell r="BS79" t="str">
            <v/>
          </cell>
          <cell r="BT79" t="str">
            <v/>
          </cell>
          <cell r="BU79" t="str">
            <v/>
          </cell>
          <cell r="BV79" t="str">
            <v/>
          </cell>
          <cell r="BW79" t="str">
            <v/>
          </cell>
          <cell r="BX79" t="str">
            <v/>
          </cell>
          <cell r="BY79" t="str">
            <v/>
          </cell>
          <cell r="BZ79">
            <v>0</v>
          </cell>
          <cell r="CA79">
            <v>0</v>
          </cell>
          <cell r="CB79" t="str">
            <v/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</row>
        <row r="80">
          <cell r="A80">
            <v>77</v>
          </cell>
          <cell r="B80" t="str">
            <v/>
          </cell>
          <cell r="C80">
            <v>0</v>
          </cell>
          <cell r="D80" t="str">
            <v/>
          </cell>
          <cell r="E80" t="str">
            <v/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>
            <v>0</v>
          </cell>
          <cell r="AH80">
            <v>0</v>
          </cell>
          <cell r="AI80" t="str">
            <v/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 t="str">
            <v/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  <cell r="BM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>
            <v>0</v>
          </cell>
          <cell r="CA80">
            <v>0</v>
          </cell>
          <cell r="CB80" t="str">
            <v/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</row>
        <row r="81">
          <cell r="A81">
            <v>78</v>
          </cell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>
            <v>0</v>
          </cell>
          <cell r="AH81">
            <v>0</v>
          </cell>
          <cell r="AI81" t="str">
            <v/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 t="str">
            <v/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  <cell r="BM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R81" t="str">
            <v/>
          </cell>
          <cell r="BS81" t="str">
            <v/>
          </cell>
          <cell r="BT81" t="str">
            <v/>
          </cell>
          <cell r="BU81" t="str">
            <v/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>
            <v>0</v>
          </cell>
          <cell r="CA81">
            <v>0</v>
          </cell>
          <cell r="CB81" t="str">
            <v/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</row>
        <row r="82">
          <cell r="A82">
            <v>79</v>
          </cell>
          <cell r="B82" t="str">
            <v/>
          </cell>
          <cell r="C82">
            <v>0</v>
          </cell>
          <cell r="D82" t="str">
            <v/>
          </cell>
          <cell r="E82" t="str">
            <v/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>
            <v>0</v>
          </cell>
          <cell r="AH82">
            <v>0</v>
          </cell>
          <cell r="AI82" t="str">
            <v/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 t="str">
            <v/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  <cell r="BM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R82" t="str">
            <v/>
          </cell>
          <cell r="BS82" t="str">
            <v/>
          </cell>
          <cell r="BT82" t="str">
            <v/>
          </cell>
          <cell r="BU82" t="str">
            <v/>
          </cell>
          <cell r="BV82" t="str">
            <v/>
          </cell>
          <cell r="BW82" t="str">
            <v/>
          </cell>
          <cell r="BX82" t="str">
            <v/>
          </cell>
          <cell r="BY82" t="str">
            <v/>
          </cell>
          <cell r="BZ82">
            <v>0</v>
          </cell>
          <cell r="CA82">
            <v>0</v>
          </cell>
          <cell r="CB82" t="str">
            <v/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</row>
        <row r="83">
          <cell r="A83">
            <v>80</v>
          </cell>
          <cell r="B83" t="str">
            <v/>
          </cell>
          <cell r="C83">
            <v>0</v>
          </cell>
          <cell r="D83" t="str">
            <v/>
          </cell>
          <cell r="E83" t="str">
            <v/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>
            <v>0</v>
          </cell>
          <cell r="AH83">
            <v>0</v>
          </cell>
          <cell r="AI83" t="str">
            <v/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 t="str">
            <v/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/>
          </cell>
          <cell r="BT83" t="str">
            <v/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BZ83">
            <v>0</v>
          </cell>
          <cell r="CA83">
            <v>0</v>
          </cell>
          <cell r="CB83" t="str">
            <v/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</row>
        <row r="84">
          <cell r="A84">
            <v>81</v>
          </cell>
          <cell r="B84" t="str">
            <v/>
          </cell>
          <cell r="C84">
            <v>0</v>
          </cell>
          <cell r="D84" t="str">
            <v/>
          </cell>
          <cell r="E84" t="str">
            <v/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>
            <v>0</v>
          </cell>
          <cell r="AH84">
            <v>0</v>
          </cell>
          <cell r="AI84" t="str">
            <v/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 t="str">
            <v/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  <cell r="BM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R84" t="str">
            <v/>
          </cell>
          <cell r="BS84" t="str">
            <v/>
          </cell>
          <cell r="BT84" t="str">
            <v/>
          </cell>
          <cell r="BU84" t="str">
            <v/>
          </cell>
          <cell r="BV84" t="str">
            <v/>
          </cell>
          <cell r="BW84" t="str">
            <v/>
          </cell>
          <cell r="BX84" t="str">
            <v/>
          </cell>
          <cell r="BY84" t="str">
            <v/>
          </cell>
          <cell r="BZ84">
            <v>0</v>
          </cell>
          <cell r="CA84">
            <v>0</v>
          </cell>
          <cell r="CB84" t="str">
            <v/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</row>
        <row r="85">
          <cell r="A85">
            <v>82</v>
          </cell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>
            <v>0</v>
          </cell>
          <cell r="AH85">
            <v>0</v>
          </cell>
          <cell r="AI85" t="str">
            <v/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 t="str">
            <v/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  <cell r="BM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R85" t="str">
            <v/>
          </cell>
          <cell r="BS85" t="str">
            <v/>
          </cell>
          <cell r="BT85" t="str">
            <v/>
          </cell>
          <cell r="BU85" t="str">
            <v/>
          </cell>
          <cell r="BV85" t="str">
            <v/>
          </cell>
          <cell r="BW85" t="str">
            <v/>
          </cell>
          <cell r="BX85" t="str">
            <v/>
          </cell>
          <cell r="BY85" t="str">
            <v/>
          </cell>
          <cell r="BZ85">
            <v>0</v>
          </cell>
          <cell r="CA85">
            <v>0</v>
          </cell>
          <cell r="CB85" t="str">
            <v/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</row>
        <row r="86">
          <cell r="A86">
            <v>83</v>
          </cell>
          <cell r="B86" t="str">
            <v/>
          </cell>
          <cell r="C86">
            <v>0</v>
          </cell>
          <cell r="D86" t="str">
            <v/>
          </cell>
          <cell r="E86" t="str">
            <v/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>
            <v>0</v>
          </cell>
          <cell r="AH86">
            <v>0</v>
          </cell>
          <cell r="AI86" t="str">
            <v/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 t="str">
            <v/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>
            <v>0</v>
          </cell>
          <cell r="CA86">
            <v>0</v>
          </cell>
          <cell r="CB86" t="str">
            <v/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</row>
        <row r="87">
          <cell r="A87">
            <v>84</v>
          </cell>
          <cell r="B87" t="str">
            <v/>
          </cell>
          <cell r="C87">
            <v>0</v>
          </cell>
          <cell r="D87" t="str">
            <v/>
          </cell>
          <cell r="E87" t="str">
            <v/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>
            <v>0</v>
          </cell>
          <cell r="AH87">
            <v>0</v>
          </cell>
          <cell r="AI87" t="str">
            <v/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/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  <cell r="BM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/>
          </cell>
          <cell r="BT87" t="str">
            <v/>
          </cell>
          <cell r="BU87" t="str">
            <v/>
          </cell>
          <cell r="BV87" t="str">
            <v/>
          </cell>
          <cell r="BW87" t="str">
            <v/>
          </cell>
          <cell r="BX87" t="str">
            <v/>
          </cell>
          <cell r="BY87" t="str">
            <v/>
          </cell>
          <cell r="BZ87">
            <v>0</v>
          </cell>
          <cell r="CA87">
            <v>0</v>
          </cell>
          <cell r="CB87" t="str">
            <v/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</row>
        <row r="88">
          <cell r="A88">
            <v>85</v>
          </cell>
          <cell r="B88" t="str">
            <v/>
          </cell>
          <cell r="C88">
            <v>0</v>
          </cell>
          <cell r="D88" t="str">
            <v/>
          </cell>
          <cell r="E88" t="str">
            <v/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>
            <v>0</v>
          </cell>
          <cell r="AH88">
            <v>0</v>
          </cell>
          <cell r="AI88" t="str">
            <v/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 t="str">
            <v/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  <cell r="BM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R88" t="str">
            <v/>
          </cell>
          <cell r="BS88" t="str">
            <v/>
          </cell>
          <cell r="BT88" t="str">
            <v/>
          </cell>
          <cell r="BU88" t="str">
            <v/>
          </cell>
          <cell r="BV88" t="str">
            <v/>
          </cell>
          <cell r="BW88" t="str">
            <v/>
          </cell>
          <cell r="BX88" t="str">
            <v/>
          </cell>
          <cell r="BY88" t="str">
            <v/>
          </cell>
          <cell r="BZ88">
            <v>0</v>
          </cell>
          <cell r="CA88">
            <v>0</v>
          </cell>
          <cell r="CB88" t="str">
            <v/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</row>
        <row r="89">
          <cell r="A89">
            <v>86</v>
          </cell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>
            <v>0</v>
          </cell>
          <cell r="AH89">
            <v>0</v>
          </cell>
          <cell r="AI89" t="str">
            <v/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 t="str">
            <v/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  <cell r="BM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R89" t="str">
            <v/>
          </cell>
          <cell r="BS89" t="str">
            <v/>
          </cell>
          <cell r="BT89" t="str">
            <v/>
          </cell>
          <cell r="BU89" t="str">
            <v/>
          </cell>
          <cell r="BV89" t="str">
            <v/>
          </cell>
          <cell r="BW89" t="str">
            <v/>
          </cell>
          <cell r="BX89" t="str">
            <v/>
          </cell>
          <cell r="BY89" t="str">
            <v/>
          </cell>
          <cell r="BZ89">
            <v>0</v>
          </cell>
          <cell r="CA89">
            <v>0</v>
          </cell>
          <cell r="CB89" t="str">
            <v/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</row>
        <row r="90">
          <cell r="A90">
            <v>87</v>
          </cell>
          <cell r="B90" t="str">
            <v/>
          </cell>
          <cell r="C90">
            <v>0</v>
          </cell>
          <cell r="D90" t="str">
            <v/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>
            <v>0</v>
          </cell>
          <cell r="AH90">
            <v>0</v>
          </cell>
          <cell r="AI90" t="str">
            <v/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 t="str">
            <v/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  <cell r="BM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R90" t="str">
            <v/>
          </cell>
          <cell r="BS90" t="str">
            <v/>
          </cell>
          <cell r="BT90" t="str">
            <v/>
          </cell>
          <cell r="BU90" t="str">
            <v/>
          </cell>
          <cell r="BV90" t="str">
            <v/>
          </cell>
          <cell r="BW90" t="str">
            <v/>
          </cell>
          <cell r="BX90" t="str">
            <v/>
          </cell>
          <cell r="BY90" t="str">
            <v/>
          </cell>
          <cell r="BZ90">
            <v>0</v>
          </cell>
          <cell r="CA90">
            <v>0</v>
          </cell>
          <cell r="CB90" t="str">
            <v/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</row>
        <row r="91">
          <cell r="A91">
            <v>88</v>
          </cell>
          <cell r="B91" t="str">
            <v/>
          </cell>
          <cell r="C91">
            <v>0</v>
          </cell>
          <cell r="D91" t="str">
            <v/>
          </cell>
          <cell r="E91" t="str">
            <v/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>
            <v>0</v>
          </cell>
          <cell r="AH91">
            <v>0</v>
          </cell>
          <cell r="AI91" t="str">
            <v/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 t="str">
            <v/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BZ91">
            <v>0</v>
          </cell>
          <cell r="CA91">
            <v>0</v>
          </cell>
          <cell r="CB91" t="str">
            <v/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</row>
        <row r="92">
          <cell r="A92">
            <v>89</v>
          </cell>
          <cell r="B92" t="str">
            <v/>
          </cell>
          <cell r="C92">
            <v>0</v>
          </cell>
          <cell r="D92" t="str">
            <v/>
          </cell>
          <cell r="E92" t="str">
            <v/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>
            <v>0</v>
          </cell>
          <cell r="AH92">
            <v>0</v>
          </cell>
          <cell r="AI92" t="str">
            <v/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 t="str">
            <v/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  <cell r="BM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/>
          </cell>
          <cell r="BT92" t="str">
            <v/>
          </cell>
          <cell r="BU92" t="str">
            <v/>
          </cell>
          <cell r="BV92" t="str">
            <v/>
          </cell>
          <cell r="BW92" t="str">
            <v/>
          </cell>
          <cell r="BX92" t="str">
            <v/>
          </cell>
          <cell r="BY92" t="str">
            <v/>
          </cell>
          <cell r="BZ92">
            <v>0</v>
          </cell>
          <cell r="CA92">
            <v>0</v>
          </cell>
          <cell r="CB92" t="str">
            <v/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</row>
        <row r="93">
          <cell r="A93">
            <v>90</v>
          </cell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>
            <v>0</v>
          </cell>
          <cell r="AH93">
            <v>0</v>
          </cell>
          <cell r="AI93" t="str">
            <v/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 t="str">
            <v/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L93" t="str">
            <v/>
          </cell>
          <cell r="BM93" t="str">
            <v/>
          </cell>
          <cell r="BN93" t="str">
            <v/>
          </cell>
          <cell r="BO93" t="str">
            <v/>
          </cell>
          <cell r="BP93" t="str">
            <v/>
          </cell>
          <cell r="BQ93" t="str">
            <v/>
          </cell>
          <cell r="BR93" t="str">
            <v/>
          </cell>
          <cell r="BS93" t="str">
            <v/>
          </cell>
          <cell r="BT93" t="str">
            <v/>
          </cell>
          <cell r="BU93" t="str">
            <v/>
          </cell>
          <cell r="BV93" t="str">
            <v/>
          </cell>
          <cell r="BW93" t="str">
            <v/>
          </cell>
          <cell r="BX93" t="str">
            <v/>
          </cell>
          <cell r="BY93" t="str">
            <v/>
          </cell>
          <cell r="BZ93">
            <v>0</v>
          </cell>
          <cell r="CA93">
            <v>0</v>
          </cell>
          <cell r="CB93" t="str">
            <v/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</row>
        <row r="94">
          <cell r="A94">
            <v>91</v>
          </cell>
          <cell r="B94" t="str">
            <v/>
          </cell>
          <cell r="C94">
            <v>0</v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>
            <v>0</v>
          </cell>
          <cell r="AH94">
            <v>0</v>
          </cell>
          <cell r="AI94" t="str">
            <v/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 t="str">
            <v/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/>
          </cell>
          <cell r="BI94" t="str">
            <v/>
          </cell>
          <cell r="BJ94" t="str">
            <v/>
          </cell>
          <cell r="BK94" t="str">
            <v/>
          </cell>
          <cell r="BL94" t="str">
            <v/>
          </cell>
          <cell r="BM94" t="str">
            <v/>
          </cell>
          <cell r="BN94" t="str">
            <v/>
          </cell>
          <cell r="BO94" t="str">
            <v/>
          </cell>
          <cell r="BP94" t="str">
            <v/>
          </cell>
          <cell r="BQ94" t="str">
            <v/>
          </cell>
          <cell r="BR94" t="str">
            <v/>
          </cell>
          <cell r="BS94" t="str">
            <v/>
          </cell>
          <cell r="BT94" t="str">
            <v/>
          </cell>
          <cell r="BU94" t="str">
            <v/>
          </cell>
          <cell r="BV94" t="str">
            <v/>
          </cell>
          <cell r="BW94" t="str">
            <v/>
          </cell>
          <cell r="BX94" t="str">
            <v/>
          </cell>
          <cell r="BY94" t="str">
            <v/>
          </cell>
          <cell r="BZ94">
            <v>0</v>
          </cell>
          <cell r="CA94">
            <v>0</v>
          </cell>
          <cell r="CB94" t="str">
            <v/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</row>
        <row r="95">
          <cell r="A95">
            <v>92</v>
          </cell>
          <cell r="B95" t="str">
            <v/>
          </cell>
          <cell r="C95">
            <v>0</v>
          </cell>
          <cell r="D95" t="str">
            <v/>
          </cell>
          <cell r="E95" t="str">
            <v/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>
            <v>0</v>
          </cell>
          <cell r="AH95">
            <v>0</v>
          </cell>
          <cell r="AI95" t="str">
            <v/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 t="str">
            <v/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/>
          </cell>
          <cell r="BI95" t="str">
            <v/>
          </cell>
          <cell r="BJ95" t="str">
            <v/>
          </cell>
          <cell r="BK95" t="str">
            <v/>
          </cell>
          <cell r="BL95" t="str">
            <v/>
          </cell>
          <cell r="BM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R95" t="str">
            <v/>
          </cell>
          <cell r="BS95" t="str">
            <v/>
          </cell>
          <cell r="BT95" t="str">
            <v/>
          </cell>
          <cell r="BU95" t="str">
            <v/>
          </cell>
          <cell r="BV95" t="str">
            <v/>
          </cell>
          <cell r="BW95" t="str">
            <v/>
          </cell>
          <cell r="BX95" t="str">
            <v/>
          </cell>
          <cell r="BY95" t="str">
            <v/>
          </cell>
          <cell r="BZ95">
            <v>0</v>
          </cell>
          <cell r="CA95">
            <v>0</v>
          </cell>
          <cell r="CB95" t="str">
            <v/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</row>
        <row r="96">
          <cell r="A96">
            <v>93</v>
          </cell>
          <cell r="B96" t="str">
            <v/>
          </cell>
          <cell r="C96">
            <v>0</v>
          </cell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>
            <v>0</v>
          </cell>
          <cell r="AH96">
            <v>0</v>
          </cell>
          <cell r="AI96" t="str">
            <v/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 t="str">
            <v/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/>
          </cell>
          <cell r="BI96" t="str">
            <v/>
          </cell>
          <cell r="BJ96" t="str">
            <v/>
          </cell>
          <cell r="BK96" t="str">
            <v/>
          </cell>
          <cell r="BL96" t="str">
            <v/>
          </cell>
          <cell r="BM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R96" t="str">
            <v/>
          </cell>
          <cell r="BS96" t="str">
            <v/>
          </cell>
          <cell r="BT96" t="str">
            <v/>
          </cell>
          <cell r="BU96" t="str">
            <v/>
          </cell>
          <cell r="BV96" t="str">
            <v/>
          </cell>
          <cell r="BW96" t="str">
            <v/>
          </cell>
          <cell r="BX96" t="str">
            <v/>
          </cell>
          <cell r="BY96" t="str">
            <v/>
          </cell>
          <cell r="BZ96">
            <v>0</v>
          </cell>
          <cell r="CA96">
            <v>0</v>
          </cell>
          <cell r="CB96" t="str">
            <v/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</row>
        <row r="97">
          <cell r="A97">
            <v>94</v>
          </cell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>
            <v>0</v>
          </cell>
          <cell r="AH97">
            <v>0</v>
          </cell>
          <cell r="AI97" t="str">
            <v/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 t="str">
            <v/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  <cell r="BL97" t="str">
            <v/>
          </cell>
          <cell r="BM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R97" t="str">
            <v/>
          </cell>
          <cell r="BS97" t="str">
            <v/>
          </cell>
          <cell r="BT97" t="str">
            <v/>
          </cell>
          <cell r="BU97" t="str">
            <v/>
          </cell>
          <cell r="BV97" t="str">
            <v/>
          </cell>
          <cell r="BW97" t="str">
            <v/>
          </cell>
          <cell r="BX97" t="str">
            <v/>
          </cell>
          <cell r="BY97" t="str">
            <v/>
          </cell>
          <cell r="BZ97">
            <v>0</v>
          </cell>
          <cell r="CA97">
            <v>0</v>
          </cell>
          <cell r="CB97" t="str">
            <v/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</row>
        <row r="98">
          <cell r="A98">
            <v>95</v>
          </cell>
          <cell r="B98" t="str">
            <v/>
          </cell>
          <cell r="C98">
            <v>0</v>
          </cell>
          <cell r="D98" t="str">
            <v/>
          </cell>
          <cell r="E98" t="str">
            <v/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>
            <v>0</v>
          </cell>
          <cell r="AH98">
            <v>0</v>
          </cell>
          <cell r="AI98" t="str">
            <v/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 t="str">
            <v/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>
            <v>0</v>
          </cell>
          <cell r="CA98">
            <v>0</v>
          </cell>
          <cell r="CB98" t="str">
            <v/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</row>
        <row r="99">
          <cell r="A99">
            <v>96</v>
          </cell>
          <cell r="B99" t="str">
            <v/>
          </cell>
          <cell r="C99">
            <v>0</v>
          </cell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>
            <v>0</v>
          </cell>
          <cell r="AH99">
            <v>0</v>
          </cell>
          <cell r="AI99" t="str">
            <v/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 t="str">
            <v/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>
            <v>0</v>
          </cell>
          <cell r="CA99">
            <v>0</v>
          </cell>
          <cell r="CB99" t="str">
            <v/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</row>
        <row r="100">
          <cell r="A100">
            <v>97</v>
          </cell>
          <cell r="B100" t="str">
            <v/>
          </cell>
          <cell r="C100">
            <v>0</v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>
            <v>0</v>
          </cell>
          <cell r="AH100">
            <v>0</v>
          </cell>
          <cell r="AI100" t="str">
            <v/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 t="str">
            <v/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/>
          </cell>
          <cell r="BI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>
            <v>0</v>
          </cell>
          <cell r="CA100">
            <v>0</v>
          </cell>
          <cell r="CB100" t="str">
            <v/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</row>
        <row r="101">
          <cell r="A101">
            <v>98</v>
          </cell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>
            <v>0</v>
          </cell>
          <cell r="AH101">
            <v>0</v>
          </cell>
          <cell r="AI101" t="str">
            <v/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 t="str">
            <v/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 t="str">
            <v/>
          </cell>
          <cell r="BI101" t="str">
            <v/>
          </cell>
          <cell r="BJ101" t="str">
            <v/>
          </cell>
          <cell r="BK101" t="str">
            <v/>
          </cell>
          <cell r="BL101" t="str">
            <v/>
          </cell>
          <cell r="BM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R101" t="str">
            <v/>
          </cell>
          <cell r="BS101" t="str">
            <v/>
          </cell>
          <cell r="BT101" t="str">
            <v/>
          </cell>
          <cell r="BU101" t="str">
            <v/>
          </cell>
          <cell r="BV101" t="str">
            <v/>
          </cell>
          <cell r="BW101" t="str">
            <v/>
          </cell>
          <cell r="BX101" t="str">
            <v/>
          </cell>
          <cell r="BY101" t="str">
            <v/>
          </cell>
          <cell r="BZ101">
            <v>0</v>
          </cell>
          <cell r="CA101">
            <v>0</v>
          </cell>
          <cell r="CB101" t="str">
            <v/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</row>
        <row r="102">
          <cell r="A102">
            <v>99</v>
          </cell>
          <cell r="B102" t="str">
            <v/>
          </cell>
          <cell r="C102">
            <v>0</v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>
            <v>0</v>
          </cell>
          <cell r="AH102">
            <v>0</v>
          </cell>
          <cell r="AI102" t="str">
            <v/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 t="str">
            <v/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/>
          </cell>
          <cell r="BI102" t="str">
            <v/>
          </cell>
          <cell r="BJ102" t="str">
            <v/>
          </cell>
          <cell r="BK102" t="str">
            <v/>
          </cell>
          <cell r="BL102" t="str">
            <v/>
          </cell>
          <cell r="BM102" t="str">
            <v/>
          </cell>
          <cell r="BN102" t="str">
            <v/>
          </cell>
          <cell r="BO102" t="str">
            <v/>
          </cell>
          <cell r="BP102" t="str">
            <v/>
          </cell>
          <cell r="BQ102" t="str">
            <v/>
          </cell>
          <cell r="BR102" t="str">
            <v/>
          </cell>
          <cell r="BS102" t="str">
            <v/>
          </cell>
          <cell r="BT102" t="str">
            <v/>
          </cell>
          <cell r="BU102" t="str">
            <v/>
          </cell>
          <cell r="BV102" t="str">
            <v/>
          </cell>
          <cell r="BW102" t="str">
            <v/>
          </cell>
          <cell r="BX102" t="str">
            <v/>
          </cell>
          <cell r="BY102" t="str">
            <v/>
          </cell>
          <cell r="BZ102">
            <v>0</v>
          </cell>
          <cell r="CA102">
            <v>0</v>
          </cell>
          <cell r="CB102" t="str">
            <v/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</row>
        <row r="103">
          <cell r="A103">
            <v>100</v>
          </cell>
          <cell r="B103" t="str">
            <v/>
          </cell>
          <cell r="C103">
            <v>0</v>
          </cell>
          <cell r="D103" t="str">
            <v/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>
            <v>0</v>
          </cell>
          <cell r="AH103">
            <v>0</v>
          </cell>
          <cell r="AI103" t="str">
            <v/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/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L103" t="str">
            <v/>
          </cell>
          <cell r="BM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/>
          </cell>
          <cell r="BT103" t="str">
            <v/>
          </cell>
          <cell r="BU103" t="str">
            <v/>
          </cell>
          <cell r="BV103" t="str">
            <v/>
          </cell>
          <cell r="BW103" t="str">
            <v/>
          </cell>
          <cell r="BX103" t="str">
            <v/>
          </cell>
          <cell r="BY103" t="str">
            <v/>
          </cell>
          <cell r="BZ103">
            <v>0</v>
          </cell>
          <cell r="CA103">
            <v>0</v>
          </cell>
          <cell r="CB103" t="str">
            <v/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Generales"/>
      <sheetName val="Datos_Proyectos"/>
      <sheetName val="Datos_Líneas"/>
      <sheetName val="Datos_Red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AD. MAT. GENERA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RES-GEN"/>
      <sheetName val="RES SOLO OBRAS"/>
      <sheetName val="RES SOLO ESTUDIO"/>
      <sheetName val="RES X PROY"/>
      <sheetName val="RES-LP"/>
      <sheetName val="SUM-LP"/>
      <sheetName val="MONT-LP"/>
      <sheetName val="TRANS-LP"/>
      <sheetName val="RES-RP"/>
      <sheetName val="SUM-RP"/>
      <sheetName val="MON-RP"/>
      <sheetName val="TRANS-RP"/>
      <sheetName val="RES-RS"/>
      <sheetName val="SUM-RS"/>
      <sheetName val="MON-RS"/>
      <sheetName val="TRANS-RS"/>
      <sheetName val="CRONOG VALORIZ"/>
      <sheetName val="EQUIPO"/>
      <sheetName val="MANO OBRA"/>
      <sheetName val="MATERIALES"/>
      <sheetName val="MAQUINARIA"/>
    </sheetNames>
    <sheetDataSet>
      <sheetData sheetId="0" refreshError="1">
        <row r="1">
          <cell r="D1">
            <v>1.08</v>
          </cell>
        </row>
        <row r="2">
          <cell r="D2">
            <v>0.89</v>
          </cell>
        </row>
        <row r="3">
          <cell r="J3">
            <v>1.1599999999999999</v>
          </cell>
          <cell r="P3">
            <v>1.9299999999999977</v>
          </cell>
        </row>
        <row r="4">
          <cell r="J4">
            <v>1.1700000000000002</v>
          </cell>
          <cell r="P4">
            <v>1.9418404907975439</v>
          </cell>
        </row>
        <row r="5">
          <cell r="D5">
            <v>0.34</v>
          </cell>
          <cell r="J5">
            <v>0.08</v>
          </cell>
          <cell r="P5">
            <v>0.16576687116564401</v>
          </cell>
        </row>
        <row r="6">
          <cell r="D6">
            <v>0.98</v>
          </cell>
          <cell r="J6">
            <v>1.2</v>
          </cell>
          <cell r="P6">
            <v>1.5866257668711641</v>
          </cell>
        </row>
        <row r="7">
          <cell r="D7">
            <v>0.8</v>
          </cell>
          <cell r="J7">
            <v>1.2200000000000002</v>
          </cell>
          <cell r="P7">
            <v>1.752392638036808</v>
          </cell>
        </row>
        <row r="8">
          <cell r="D8">
            <v>0.83</v>
          </cell>
          <cell r="J8">
            <v>0.11</v>
          </cell>
          <cell r="P8">
            <v>1.9063190184049059</v>
          </cell>
        </row>
        <row r="9">
          <cell r="J9">
            <v>1.27</v>
          </cell>
          <cell r="P9">
            <v>2.1904907975460102</v>
          </cell>
        </row>
        <row r="10">
          <cell r="J10">
            <v>1.47</v>
          </cell>
          <cell r="P10">
            <v>2.4036196319018375</v>
          </cell>
        </row>
        <row r="11">
          <cell r="D11">
            <v>0.33</v>
          </cell>
          <cell r="J11">
            <v>1.4</v>
          </cell>
          <cell r="P11">
            <v>2.4036196319018375</v>
          </cell>
        </row>
        <row r="12">
          <cell r="D12">
            <v>0.91</v>
          </cell>
          <cell r="J12">
            <v>1.06</v>
          </cell>
          <cell r="P12">
            <v>0.33</v>
          </cell>
        </row>
        <row r="13">
          <cell r="D13">
            <v>1.02</v>
          </cell>
          <cell r="J13">
            <v>1.1000000000000001</v>
          </cell>
          <cell r="P13">
            <v>0.34</v>
          </cell>
        </row>
        <row r="14">
          <cell r="J14">
            <v>0.09</v>
          </cell>
          <cell r="P14">
            <v>0.05</v>
          </cell>
        </row>
        <row r="15">
          <cell r="D15">
            <v>1.1200000000000001</v>
          </cell>
          <cell r="J15">
            <v>0.95</v>
          </cell>
          <cell r="P15">
            <v>0.44</v>
          </cell>
        </row>
        <row r="16">
          <cell r="D16">
            <v>1.1499999999999999</v>
          </cell>
          <cell r="J16">
            <v>1.0900000000000001</v>
          </cell>
          <cell r="P16">
            <v>0.49</v>
          </cell>
        </row>
        <row r="17">
          <cell r="D17">
            <v>0.95</v>
          </cell>
          <cell r="J17">
            <v>1.1399999999999999</v>
          </cell>
          <cell r="P17">
            <v>0.53</v>
          </cell>
        </row>
        <row r="18">
          <cell r="J18">
            <v>1.22</v>
          </cell>
          <cell r="P18">
            <v>0.42</v>
          </cell>
        </row>
        <row r="19">
          <cell r="J19">
            <v>1.41</v>
          </cell>
          <cell r="P19">
            <v>0.47</v>
          </cell>
        </row>
        <row r="20">
          <cell r="D20">
            <v>0.35</v>
          </cell>
          <cell r="J20">
            <v>1.35</v>
          </cell>
          <cell r="P20">
            <v>0.47</v>
          </cell>
        </row>
        <row r="21">
          <cell r="D21">
            <v>1.05</v>
          </cell>
        </row>
        <row r="22">
          <cell r="D22">
            <v>0.86</v>
          </cell>
        </row>
        <row r="23">
          <cell r="D23">
            <v>0.89</v>
          </cell>
        </row>
        <row r="25">
          <cell r="J25">
            <v>1.0999999999999999E-2</v>
          </cell>
        </row>
        <row r="26">
          <cell r="D26">
            <v>0.33</v>
          </cell>
        </row>
        <row r="27">
          <cell r="D27">
            <v>0.98</v>
          </cell>
          <cell r="J27">
            <v>0.6</v>
          </cell>
        </row>
        <row r="28">
          <cell r="D28">
            <v>1.08</v>
          </cell>
          <cell r="J28">
            <v>1.08</v>
          </cell>
        </row>
        <row r="29">
          <cell r="CK29">
            <v>3</v>
          </cell>
        </row>
        <row r="30">
          <cell r="D30">
            <v>1.19</v>
          </cell>
          <cell r="CI30">
            <v>1</v>
          </cell>
          <cell r="CJ30">
            <v>1</v>
          </cell>
        </row>
        <row r="32">
          <cell r="BO32" t="str">
            <v>DT-3Ø-Urbano</v>
          </cell>
          <cell r="BP32" t="str">
            <v>DT-3Ø</v>
          </cell>
        </row>
        <row r="33">
          <cell r="I33" t="str">
            <v>Selva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Localidades"/>
      <sheetName val="RESUMEN GRAL"/>
      <sheetName val="RESUMEN LP"/>
      <sheetName val="SUM LP"/>
      <sheetName val="MONT LP"/>
      <sheetName val="TRANSP LP"/>
      <sheetName val="POLINOMICA_LP"/>
      <sheetName val="RESUMEN RP"/>
      <sheetName val="SUM RP"/>
      <sheetName val="MONT RP"/>
      <sheetName val="TRANSP RP"/>
      <sheetName val="POLINOMICA_RP"/>
      <sheetName val="RES_PLANILLA_LP"/>
      <sheetName val="RES_PLANILLA_RP"/>
      <sheetName val="RESUMEN RS"/>
      <sheetName val="SUM RS"/>
      <sheetName val="MONT RS"/>
      <sheetName val="TRANSP RS"/>
      <sheetName val="POLINOMICA_RS"/>
      <sheetName val="RES_PLANILLA_RS"/>
      <sheetName val="METRADO LP"/>
      <sheetName val="METRADO RP"/>
      <sheetName val="METRADO RS"/>
      <sheetName val="PLANILLA LP"/>
      <sheetName val="PLANILLA RP"/>
      <sheetName val="PLANILLA RS"/>
      <sheetName val="BASE-LP"/>
      <sheetName val="BASE-RP"/>
      <sheetName val="BASE-RS"/>
      <sheetName val="Exc. PAT y  Reten"/>
      <sheetName val="Excav. Postes"/>
      <sheetName val="Hoja1"/>
    </sheetNames>
    <sheetDataSet>
      <sheetData sheetId="0">
        <row r="6">
          <cell r="J6" t="str">
            <v>OBRA   :</v>
          </cell>
        </row>
      </sheetData>
      <sheetData sheetId="1"/>
      <sheetData sheetId="2">
        <row r="5">
          <cell r="F5" t="str">
            <v>VARIOS</v>
          </cell>
        </row>
      </sheetData>
      <sheetData sheetId="3"/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0</v>
          </cell>
          <cell r="C12">
            <v>0</v>
          </cell>
          <cell r="D12" t="str">
            <v>LINEAS PRIMARIAS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</v>
          </cell>
          <cell r="C13">
            <v>0</v>
          </cell>
          <cell r="D13" t="str">
            <v>CRUCETAS  DE MADERA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</row>
        <row r="14">
          <cell r="A14">
            <v>6</v>
          </cell>
          <cell r="B14">
            <v>1.01</v>
          </cell>
          <cell r="C14">
            <v>0</v>
          </cell>
          <cell r="D14" t="str">
            <v>Cruceta de madera tratada de 90 mm x 115 mm x 1,20 m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12</v>
          </cell>
          <cell r="O14">
            <v>0</v>
          </cell>
          <cell r="P14">
            <v>2</v>
          </cell>
          <cell r="Q14">
            <v>9</v>
          </cell>
          <cell r="R14">
            <v>0</v>
          </cell>
          <cell r="S14">
            <v>0</v>
          </cell>
          <cell r="T14">
            <v>0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11</v>
          </cell>
          <cell r="Z14">
            <v>77</v>
          </cell>
          <cell r="AA14">
            <v>0</v>
          </cell>
          <cell r="AB14">
            <v>0</v>
          </cell>
          <cell r="AC14">
            <v>5</v>
          </cell>
          <cell r="AD14">
            <v>9</v>
          </cell>
          <cell r="AE14">
            <v>3</v>
          </cell>
          <cell r="AF14">
            <v>1</v>
          </cell>
          <cell r="AG14">
            <v>0</v>
          </cell>
          <cell r="AH14">
            <v>3</v>
          </cell>
          <cell r="AI14">
            <v>1</v>
          </cell>
          <cell r="AJ14">
            <v>1</v>
          </cell>
          <cell r="AK14">
            <v>0</v>
          </cell>
          <cell r="AL14">
            <v>1</v>
          </cell>
          <cell r="AM14">
            <v>1</v>
          </cell>
          <cell r="AN14">
            <v>1</v>
          </cell>
          <cell r="AO14">
            <v>3</v>
          </cell>
          <cell r="AP14">
            <v>1</v>
          </cell>
          <cell r="AQ14">
            <v>2</v>
          </cell>
          <cell r="AR14">
            <v>0</v>
          </cell>
          <cell r="AS14">
            <v>4</v>
          </cell>
          <cell r="AT14">
            <v>2</v>
          </cell>
          <cell r="AU14">
            <v>0</v>
          </cell>
          <cell r="AV14">
            <v>0</v>
          </cell>
          <cell r="AW14">
            <v>0</v>
          </cell>
          <cell r="AX14">
            <v>7</v>
          </cell>
          <cell r="AY14">
            <v>8</v>
          </cell>
          <cell r="AZ14">
            <v>0</v>
          </cell>
          <cell r="BA14">
            <v>2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13</v>
          </cell>
          <cell r="BI14">
            <v>2</v>
          </cell>
          <cell r="BJ14">
            <v>10</v>
          </cell>
          <cell r="BK14">
            <v>0</v>
          </cell>
          <cell r="BL14">
            <v>12</v>
          </cell>
          <cell r="BM14">
            <v>2</v>
          </cell>
          <cell r="BN14">
            <v>3</v>
          </cell>
          <cell r="BO14">
            <v>0</v>
          </cell>
          <cell r="BP14">
            <v>14</v>
          </cell>
          <cell r="BQ14">
            <v>0</v>
          </cell>
          <cell r="BR14">
            <v>0</v>
          </cell>
          <cell r="BS14">
            <v>234</v>
          </cell>
          <cell r="BT14">
            <v>0.66</v>
          </cell>
          <cell r="BU14">
            <v>154.44</v>
          </cell>
        </row>
        <row r="15">
          <cell r="A15">
            <v>7</v>
          </cell>
          <cell r="B15">
            <v>1.02</v>
          </cell>
          <cell r="C15">
            <v>0</v>
          </cell>
          <cell r="D15" t="str">
            <v>Cruceta de madera tratada de 90 mm x 115 mm x 1,50 m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4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9</v>
          </cell>
          <cell r="BT15">
            <v>0.77</v>
          </cell>
          <cell r="BU15">
            <v>6.93</v>
          </cell>
        </row>
        <row r="16">
          <cell r="A16">
            <v>8</v>
          </cell>
          <cell r="B16">
            <v>1.03</v>
          </cell>
          <cell r="C16">
            <v>0</v>
          </cell>
          <cell r="D16" t="str">
            <v>Cruceta de madera tratada de 90 mm x 115 mm x 2,00 m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</row>
        <row r="17">
          <cell r="A17">
            <v>9</v>
          </cell>
          <cell r="B17">
            <v>1.04</v>
          </cell>
          <cell r="C17">
            <v>0</v>
          </cell>
          <cell r="D17" t="str">
            <v>Cruceta de madera tratada de 90 mm x 115 mm x 2,40 m</v>
          </cell>
          <cell r="E17">
            <v>0</v>
          </cell>
          <cell r="F17">
            <v>0</v>
          </cell>
          <cell r="G17" t="str">
            <v>u</v>
          </cell>
          <cell r="H17">
            <v>112</v>
          </cell>
          <cell r="I17">
            <v>0</v>
          </cell>
          <cell r="J17">
            <v>0</v>
          </cell>
          <cell r="K17">
            <v>101</v>
          </cell>
          <cell r="L17">
            <v>14</v>
          </cell>
          <cell r="M17">
            <v>11</v>
          </cell>
          <cell r="N17">
            <v>26</v>
          </cell>
          <cell r="O17">
            <v>11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</v>
          </cell>
          <cell r="V17">
            <v>0</v>
          </cell>
          <cell r="W17">
            <v>0</v>
          </cell>
          <cell r="X17">
            <v>130</v>
          </cell>
          <cell r="Y17">
            <v>0</v>
          </cell>
          <cell r="Z17">
            <v>0</v>
          </cell>
          <cell r="AA17">
            <v>32</v>
          </cell>
          <cell r="AB17">
            <v>215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551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67</v>
          </cell>
          <cell r="BK17">
            <v>0</v>
          </cell>
          <cell r="BL17">
            <v>0</v>
          </cell>
          <cell r="BM17">
            <v>171</v>
          </cell>
          <cell r="BN17">
            <v>0</v>
          </cell>
          <cell r="BO17">
            <v>0</v>
          </cell>
          <cell r="BP17">
            <v>0</v>
          </cell>
          <cell r="BQ17">
            <v>595</v>
          </cell>
          <cell r="BR17">
            <v>269</v>
          </cell>
          <cell r="BS17">
            <v>2343</v>
          </cell>
          <cell r="BT17">
            <v>1.33</v>
          </cell>
          <cell r="BU17">
            <v>3116.19</v>
          </cell>
        </row>
        <row r="18">
          <cell r="A18">
            <v>10</v>
          </cell>
          <cell r="B18">
            <v>1.05</v>
          </cell>
          <cell r="C18">
            <v>0</v>
          </cell>
          <cell r="D18" t="str">
            <v>Cruceta de madera tratada de 102 mm x 127 mm x 2,40 m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63</v>
          </cell>
          <cell r="BO18">
            <v>0</v>
          </cell>
          <cell r="BP18">
            <v>108</v>
          </cell>
          <cell r="BQ18">
            <v>0</v>
          </cell>
          <cell r="BR18">
            <v>0</v>
          </cell>
          <cell r="BS18">
            <v>171</v>
          </cell>
          <cell r="BT18">
            <v>1.69</v>
          </cell>
          <cell r="BU18">
            <v>288.99</v>
          </cell>
        </row>
        <row r="19">
          <cell r="A19">
            <v>11</v>
          </cell>
          <cell r="B19">
            <v>1.06</v>
          </cell>
          <cell r="C19">
            <v>0</v>
          </cell>
          <cell r="D19" t="str">
            <v>Cruceta de madera tratada de 102 mm x 127 mm x 4,30 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4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</v>
          </cell>
          <cell r="BL19">
            <v>0</v>
          </cell>
          <cell r="BM19">
            <v>15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36</v>
          </cell>
          <cell r="BT19">
            <v>3.02</v>
          </cell>
          <cell r="BU19">
            <v>108.72</v>
          </cell>
        </row>
        <row r="20">
          <cell r="A20">
            <v>12</v>
          </cell>
          <cell r="B20">
            <v>1.07</v>
          </cell>
          <cell r="C20">
            <v>0</v>
          </cell>
          <cell r="D20" t="str">
            <v>Listón de madera tratada 50 x 19 mm sección, 2,7 m longitud (incluye clavos de fijación)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167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167</v>
          </cell>
          <cell r="BT20">
            <v>0.14000000000000001</v>
          </cell>
          <cell r="BU20">
            <v>23.38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3698.65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 DE CONCRETO ARMADO CENTRIFUGADO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C.A.C. de 11 m/200 daN (Incluye perilla)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30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</v>
          </cell>
          <cell r="Z23">
            <v>29</v>
          </cell>
          <cell r="AA23">
            <v>0</v>
          </cell>
          <cell r="AB23">
            <v>88</v>
          </cell>
          <cell r="AC23">
            <v>9</v>
          </cell>
          <cell r="AD23">
            <v>78</v>
          </cell>
          <cell r="AE23">
            <v>58</v>
          </cell>
          <cell r="AF23">
            <v>0</v>
          </cell>
          <cell r="AG23">
            <v>0</v>
          </cell>
          <cell r="AH23">
            <v>0</v>
          </cell>
          <cell r="AI23">
            <v>14</v>
          </cell>
          <cell r="AJ23">
            <v>12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11</v>
          </cell>
          <cell r="AT23">
            <v>0</v>
          </cell>
          <cell r="AU23">
            <v>0</v>
          </cell>
          <cell r="AV23">
            <v>28</v>
          </cell>
          <cell r="AW23">
            <v>325</v>
          </cell>
          <cell r="AX23">
            <v>0</v>
          </cell>
          <cell r="AY23">
            <v>91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306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294</v>
          </cell>
          <cell r="BR23">
            <v>205</v>
          </cell>
          <cell r="BS23">
            <v>1604</v>
          </cell>
          <cell r="BT23">
            <v>163.66</v>
          </cell>
          <cell r="BU23">
            <v>262510.64</v>
          </cell>
        </row>
        <row r="24">
          <cell r="A24">
            <v>16</v>
          </cell>
          <cell r="B24">
            <v>2.0199999999999996</v>
          </cell>
          <cell r="C24">
            <v>0</v>
          </cell>
          <cell r="D24" t="str">
            <v>Poste de C.A.C. de 11 m/300 daN (Incluye perilla)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26</v>
          </cell>
          <cell r="Z24">
            <v>68</v>
          </cell>
          <cell r="AA24">
            <v>0</v>
          </cell>
          <cell r="AB24">
            <v>121</v>
          </cell>
          <cell r="AC24">
            <v>8</v>
          </cell>
          <cell r="AD24">
            <v>55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</v>
          </cell>
          <cell r="AK24">
            <v>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9</v>
          </cell>
          <cell r="AT24">
            <v>0</v>
          </cell>
          <cell r="AU24">
            <v>0</v>
          </cell>
          <cell r="AV24">
            <v>10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20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50</v>
          </cell>
          <cell r="BR24">
            <v>0</v>
          </cell>
          <cell r="BS24">
            <v>375</v>
          </cell>
          <cell r="BT24">
            <v>172.28</v>
          </cell>
          <cell r="BU24">
            <v>64605</v>
          </cell>
        </row>
        <row r="25">
          <cell r="A25">
            <v>17</v>
          </cell>
          <cell r="B25">
            <v>2.0299999999999994</v>
          </cell>
          <cell r="C25">
            <v>0</v>
          </cell>
          <cell r="D25" t="str">
            <v>Poste de C.A.C. de 12 m/200 daN (Incluye perilla)</v>
          </cell>
          <cell r="E25">
            <v>0</v>
          </cell>
          <cell r="F25">
            <v>0</v>
          </cell>
          <cell r="G25" t="str">
            <v>u</v>
          </cell>
          <cell r="H25">
            <v>64</v>
          </cell>
          <cell r="I25">
            <v>0</v>
          </cell>
          <cell r="J25">
            <v>0</v>
          </cell>
          <cell r="K25">
            <v>69</v>
          </cell>
          <cell r="L25">
            <v>16</v>
          </cell>
          <cell r="M25">
            <v>5</v>
          </cell>
          <cell r="N25">
            <v>12</v>
          </cell>
          <cell r="O25">
            <v>0</v>
          </cell>
          <cell r="P25">
            <v>3</v>
          </cell>
          <cell r="Q25">
            <v>17</v>
          </cell>
          <cell r="R25">
            <v>0</v>
          </cell>
          <cell r="S25">
            <v>0</v>
          </cell>
          <cell r="T25">
            <v>0</v>
          </cell>
          <cell r="U25">
            <v>28</v>
          </cell>
          <cell r="V25">
            <v>0</v>
          </cell>
          <cell r="W25">
            <v>0</v>
          </cell>
          <cell r="X25">
            <v>53</v>
          </cell>
          <cell r="Y25">
            <v>0</v>
          </cell>
          <cell r="Z25">
            <v>31</v>
          </cell>
          <cell r="AA25">
            <v>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10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1</v>
          </cell>
          <cell r="AN25">
            <v>15</v>
          </cell>
          <cell r="AO25">
            <v>4</v>
          </cell>
          <cell r="AP25">
            <v>2</v>
          </cell>
          <cell r="AQ25">
            <v>6</v>
          </cell>
          <cell r="AR25">
            <v>0</v>
          </cell>
          <cell r="AS25">
            <v>0</v>
          </cell>
          <cell r="AT25">
            <v>23</v>
          </cell>
          <cell r="AU25">
            <v>0</v>
          </cell>
          <cell r="AV25">
            <v>0</v>
          </cell>
          <cell r="AW25">
            <v>131</v>
          </cell>
          <cell r="AX25">
            <v>0</v>
          </cell>
          <cell r="AY25">
            <v>16</v>
          </cell>
          <cell r="AZ25">
            <v>0</v>
          </cell>
          <cell r="BA25">
            <v>0</v>
          </cell>
          <cell r="BB25">
            <v>4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322</v>
          </cell>
          <cell r="BI25">
            <v>65</v>
          </cell>
          <cell r="BJ25">
            <v>310</v>
          </cell>
          <cell r="BK25">
            <v>62</v>
          </cell>
          <cell r="BL25">
            <v>0</v>
          </cell>
          <cell r="BM25">
            <v>77</v>
          </cell>
          <cell r="BN25">
            <v>30</v>
          </cell>
          <cell r="BO25">
            <v>11</v>
          </cell>
          <cell r="BP25">
            <v>48</v>
          </cell>
          <cell r="BQ25">
            <v>0</v>
          </cell>
          <cell r="BR25">
            <v>0</v>
          </cell>
          <cell r="BS25">
            <v>1441</v>
          </cell>
          <cell r="BT25">
            <v>179.55</v>
          </cell>
          <cell r="BU25">
            <v>258731.55</v>
          </cell>
        </row>
        <row r="26">
          <cell r="A26">
            <v>18</v>
          </cell>
          <cell r="B26">
            <v>2.0399999999999991</v>
          </cell>
          <cell r="C26">
            <v>0</v>
          </cell>
          <cell r="D26" t="str">
            <v>Poste de C.A.C. de 12 m/300 daN (Incluye perilla)</v>
          </cell>
          <cell r="E26">
            <v>0</v>
          </cell>
          <cell r="F26">
            <v>0</v>
          </cell>
          <cell r="G26" t="str">
            <v>u</v>
          </cell>
          <cell r="H26">
            <v>13</v>
          </cell>
          <cell r="I26">
            <v>0</v>
          </cell>
          <cell r="J26">
            <v>0</v>
          </cell>
          <cell r="K26">
            <v>28</v>
          </cell>
          <cell r="L26">
            <v>13</v>
          </cell>
          <cell r="M26">
            <v>6</v>
          </cell>
          <cell r="N26">
            <v>10</v>
          </cell>
          <cell r="O26">
            <v>0</v>
          </cell>
          <cell r="P26">
            <v>2</v>
          </cell>
          <cell r="Q26">
            <v>30</v>
          </cell>
          <cell r="R26">
            <v>0</v>
          </cell>
          <cell r="S26">
            <v>0</v>
          </cell>
          <cell r="T26">
            <v>0</v>
          </cell>
          <cell r="U26">
            <v>22</v>
          </cell>
          <cell r="V26">
            <v>0</v>
          </cell>
          <cell r="W26">
            <v>0</v>
          </cell>
          <cell r="X26">
            <v>121</v>
          </cell>
          <cell r="Y26">
            <v>15</v>
          </cell>
          <cell r="Z26">
            <v>52</v>
          </cell>
          <cell r="AA26">
            <v>26</v>
          </cell>
          <cell r="AB26">
            <v>0</v>
          </cell>
          <cell r="AC26">
            <v>6</v>
          </cell>
          <cell r="AD26">
            <v>0</v>
          </cell>
          <cell r="AE26">
            <v>0</v>
          </cell>
          <cell r="AF26">
            <v>27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7</v>
          </cell>
          <cell r="AN26">
            <v>0</v>
          </cell>
          <cell r="AO26">
            <v>4</v>
          </cell>
          <cell r="AP26">
            <v>2</v>
          </cell>
          <cell r="AQ26">
            <v>4</v>
          </cell>
          <cell r="AR26">
            <v>0</v>
          </cell>
          <cell r="AS26">
            <v>2</v>
          </cell>
          <cell r="AT26">
            <v>32</v>
          </cell>
          <cell r="AU26">
            <v>0</v>
          </cell>
          <cell r="AV26">
            <v>0</v>
          </cell>
          <cell r="AW26">
            <v>12</v>
          </cell>
          <cell r="AX26">
            <v>0</v>
          </cell>
          <cell r="AY26">
            <v>3</v>
          </cell>
          <cell r="AZ26">
            <v>0</v>
          </cell>
          <cell r="BA26">
            <v>0</v>
          </cell>
          <cell r="BB26">
            <v>3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33</v>
          </cell>
          <cell r="BK26">
            <v>40</v>
          </cell>
          <cell r="BL26">
            <v>0</v>
          </cell>
          <cell r="BM26">
            <v>57</v>
          </cell>
          <cell r="BN26">
            <v>49</v>
          </cell>
          <cell r="BO26">
            <v>2</v>
          </cell>
          <cell r="BP26">
            <v>48</v>
          </cell>
          <cell r="BQ26">
            <v>0</v>
          </cell>
          <cell r="BR26">
            <v>0</v>
          </cell>
          <cell r="BS26">
            <v>669</v>
          </cell>
          <cell r="BT26">
            <v>189.82</v>
          </cell>
          <cell r="BU26">
            <v>126989.58</v>
          </cell>
        </row>
        <row r="27">
          <cell r="A27">
            <v>19</v>
          </cell>
          <cell r="B27">
            <v>2.0499999999999989</v>
          </cell>
          <cell r="C27">
            <v>0</v>
          </cell>
          <cell r="D27" t="str">
            <v>Poste de C.A.C. de 13 m/300 daN (Incluye perilla)</v>
          </cell>
          <cell r="E27">
            <v>0</v>
          </cell>
          <cell r="F27">
            <v>0</v>
          </cell>
          <cell r="G27" t="str">
            <v>u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2</v>
          </cell>
          <cell r="BQ27">
            <v>0</v>
          </cell>
          <cell r="BR27">
            <v>0</v>
          </cell>
          <cell r="BS27">
            <v>2</v>
          </cell>
          <cell r="BT27">
            <v>205.63</v>
          </cell>
          <cell r="BU27">
            <v>411.26</v>
          </cell>
        </row>
        <row r="28">
          <cell r="A28">
            <v>20</v>
          </cell>
          <cell r="B28">
            <v>2.0599999999999987</v>
          </cell>
          <cell r="C28">
            <v>0</v>
          </cell>
          <cell r="D28" t="str">
            <v>Poste de C.A.C. de 18 m/500 daN (Incluye perilla)</v>
          </cell>
          <cell r="E28">
            <v>0</v>
          </cell>
          <cell r="F28">
            <v>0</v>
          </cell>
          <cell r="G28" t="str">
            <v>u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4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4</v>
          </cell>
          <cell r="BT28">
            <v>309.82</v>
          </cell>
          <cell r="BU28">
            <v>1239.28</v>
          </cell>
        </row>
        <row r="29">
          <cell r="A29">
            <v>21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>
            <v>23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</row>
        <row r="32">
          <cell r="A32">
            <v>24</v>
          </cell>
          <cell r="B32">
            <v>0</v>
          </cell>
          <cell r="C32">
            <v>0</v>
          </cell>
          <cell r="D32" t="str">
            <v xml:space="preserve">SUB-TOTAL   2:  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714487.30999999994</v>
          </cell>
        </row>
        <row r="33">
          <cell r="A33">
            <v>25</v>
          </cell>
          <cell r="B33">
            <v>3</v>
          </cell>
          <cell r="C33">
            <v>0</v>
          </cell>
          <cell r="D33" t="str">
            <v>POSTES  DE CONCRETO SECCIONABLE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>
            <v>26</v>
          </cell>
          <cell r="B34">
            <v>3.01</v>
          </cell>
          <cell r="C34">
            <v>0</v>
          </cell>
          <cell r="D34" t="str">
            <v>Poste de C.A.C. Seccionable 2 Cuerpos de 11 m/200 daN (Incluye perilla)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103</v>
          </cell>
          <cell r="BR34">
            <v>0</v>
          </cell>
          <cell r="BS34">
            <v>103</v>
          </cell>
          <cell r="BT34">
            <v>164.59</v>
          </cell>
          <cell r="BU34">
            <v>16952.77</v>
          </cell>
        </row>
        <row r="35">
          <cell r="A35">
            <v>27</v>
          </cell>
          <cell r="B35">
            <v>3.0199999999999996</v>
          </cell>
          <cell r="C35">
            <v>0</v>
          </cell>
          <cell r="D35" t="str">
            <v>Poste de C.A.C. Seccionable 2 Cuerpos de 11 m/300 daN (Incluye perilla)</v>
          </cell>
          <cell r="E35">
            <v>0</v>
          </cell>
          <cell r="F35">
            <v>0</v>
          </cell>
          <cell r="G35" t="str">
            <v>u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22</v>
          </cell>
          <cell r="BR35">
            <v>0</v>
          </cell>
          <cell r="BS35">
            <v>22</v>
          </cell>
          <cell r="BT35">
            <v>174</v>
          </cell>
          <cell r="BU35">
            <v>3828</v>
          </cell>
        </row>
        <row r="36">
          <cell r="A36">
            <v>28</v>
          </cell>
          <cell r="B36">
            <v>3.0299999999999994</v>
          </cell>
          <cell r="C36">
            <v>0</v>
          </cell>
          <cell r="D36" t="str">
            <v>Poste de C.A.C. Seccionable 2 Cuerpos de 12 m/200 daN (Incluye perilla)</v>
          </cell>
          <cell r="E36">
            <v>0</v>
          </cell>
          <cell r="F36">
            <v>0</v>
          </cell>
          <cell r="G36" t="str">
            <v>u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4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35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43</v>
          </cell>
          <cell r="BT36">
            <v>179.55</v>
          </cell>
          <cell r="BU36">
            <v>7720.65</v>
          </cell>
        </row>
        <row r="37">
          <cell r="A37">
            <v>29</v>
          </cell>
          <cell r="B37">
            <v>3.0399999999999991</v>
          </cell>
          <cell r="C37">
            <v>0</v>
          </cell>
          <cell r="D37" t="str">
            <v>Poste de C.A.C. Seccionable 2 Cuerpos de 12 m/300 daN (Incluye perilla)</v>
          </cell>
          <cell r="E37">
            <v>0</v>
          </cell>
          <cell r="F37">
            <v>0</v>
          </cell>
          <cell r="G37" t="str">
            <v>u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2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23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30</v>
          </cell>
          <cell r="BT37">
            <v>189.82</v>
          </cell>
          <cell r="BU37">
            <v>5694.6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34196.019999999997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POSTES DE MADERA IMPORTADA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>
            <v>0</v>
          </cell>
          <cell r="D40" t="str">
            <v>Poste de madera importada (Pino Amarillo del Sur) de 11 m, Clase 6</v>
          </cell>
          <cell r="E40">
            <v>0</v>
          </cell>
          <cell r="F40">
            <v>0</v>
          </cell>
          <cell r="G40" t="str">
            <v>u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167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167</v>
          </cell>
          <cell r="BT40">
            <v>65.459999999999994</v>
          </cell>
          <cell r="BU40">
            <v>10931.82</v>
          </cell>
        </row>
        <row r="41">
          <cell r="A41">
            <v>33</v>
          </cell>
          <cell r="B41">
            <v>0</v>
          </cell>
          <cell r="C41">
            <v>0</v>
          </cell>
          <cell r="D41" t="str">
            <v xml:space="preserve">SUB-TOTAL   4:  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10931.82</v>
          </cell>
        </row>
        <row r="42">
          <cell r="A42">
            <v>34</v>
          </cell>
          <cell r="B42">
            <v>5</v>
          </cell>
          <cell r="C42">
            <v>0</v>
          </cell>
          <cell r="D42" t="str">
            <v>OTROS MATERIALES DE CONCRETO ARMADO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</row>
        <row r="43">
          <cell r="A43">
            <v>35</v>
          </cell>
          <cell r="B43">
            <v>5.01</v>
          </cell>
          <cell r="C43">
            <v>0</v>
          </cell>
          <cell r="D43" t="str">
            <v>Cruceta de C.A.V. Z / 1,5 / 300 / 300 / 150 daN (Z / L / T / F / V)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43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43</v>
          </cell>
          <cell r="BT43">
            <v>2.11</v>
          </cell>
          <cell r="BU43">
            <v>90.73</v>
          </cell>
        </row>
        <row r="44">
          <cell r="A44">
            <v>36</v>
          </cell>
          <cell r="B44">
            <v>5.0199999999999996</v>
          </cell>
          <cell r="C44">
            <v>0</v>
          </cell>
          <cell r="D44" t="str">
            <v>Cruceta de C.A.V. Z / 2,0 / 300 / 300 / 150 daN (Z / L / T / F / V)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9</v>
          </cell>
          <cell r="BP44">
            <v>0</v>
          </cell>
          <cell r="BQ44">
            <v>0</v>
          </cell>
          <cell r="BR44">
            <v>0</v>
          </cell>
          <cell r="BS44">
            <v>9</v>
          </cell>
          <cell r="BT44">
            <v>2.4</v>
          </cell>
          <cell r="BU44">
            <v>21.6</v>
          </cell>
        </row>
        <row r="45">
          <cell r="A45">
            <v>37</v>
          </cell>
          <cell r="B45">
            <v>5.0299999999999994</v>
          </cell>
          <cell r="C45">
            <v>0</v>
          </cell>
          <cell r="D45" t="str">
            <v>Cruceta Asimétrica de C.A.V. Za / 1,5 / 0,9 / 250 / 200 / 100 daN (Za / L / L1/ T / F / V)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6</v>
          </cell>
          <cell r="BL45">
            <v>0</v>
          </cell>
          <cell r="BM45">
            <v>0</v>
          </cell>
          <cell r="BN45">
            <v>0</v>
          </cell>
          <cell r="BO45">
            <v>1</v>
          </cell>
          <cell r="BP45">
            <v>0</v>
          </cell>
          <cell r="BQ45">
            <v>0</v>
          </cell>
          <cell r="BR45">
            <v>0</v>
          </cell>
          <cell r="BS45">
            <v>7</v>
          </cell>
          <cell r="BT45">
            <v>1.92</v>
          </cell>
          <cell r="BU45">
            <v>13.44</v>
          </cell>
        </row>
        <row r="46">
          <cell r="A46">
            <v>38</v>
          </cell>
          <cell r="B46">
            <v>5.0399999999999991</v>
          </cell>
          <cell r="C46">
            <v>0</v>
          </cell>
          <cell r="D46" t="str">
            <v>Ménsula de C.A.V. M / 1,2 / 250 / 150 / 150 daN (M / L / T / F / V)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8</v>
          </cell>
          <cell r="BP46">
            <v>0</v>
          </cell>
          <cell r="BQ46">
            <v>0</v>
          </cell>
          <cell r="BR46">
            <v>0</v>
          </cell>
          <cell r="BS46">
            <v>8</v>
          </cell>
          <cell r="BT46">
            <v>2.02</v>
          </cell>
          <cell r="BU46">
            <v>16.16</v>
          </cell>
        </row>
        <row r="47">
          <cell r="A47">
            <v>39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0</v>
          </cell>
          <cell r="C50">
            <v>0</v>
          </cell>
          <cell r="D50" t="str">
            <v xml:space="preserve">SUB-TOTAL   5:  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141.93</v>
          </cell>
        </row>
        <row r="51">
          <cell r="A51">
            <v>43</v>
          </cell>
          <cell r="B51">
            <v>6</v>
          </cell>
          <cell r="C51">
            <v>0</v>
          </cell>
          <cell r="D51" t="str">
            <v>AISLADORES Y ACCESORIOS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6.01</v>
          </cell>
          <cell r="C52">
            <v>0</v>
          </cell>
          <cell r="D52" t="str">
            <v>Aislador de Porcelana Tipo Pin, Clase ANSI 56-3</v>
          </cell>
          <cell r="E52">
            <v>0</v>
          </cell>
          <cell r="F52">
            <v>0</v>
          </cell>
          <cell r="G52" t="str">
            <v>u</v>
          </cell>
          <cell r="H52">
            <v>172</v>
          </cell>
          <cell r="I52">
            <v>7</v>
          </cell>
          <cell r="J52">
            <v>0</v>
          </cell>
          <cell r="K52">
            <v>480</v>
          </cell>
          <cell r="L52">
            <v>39</v>
          </cell>
          <cell r="M52">
            <v>16</v>
          </cell>
          <cell r="N52">
            <v>38</v>
          </cell>
          <cell r="O52">
            <v>14</v>
          </cell>
          <cell r="P52">
            <v>33</v>
          </cell>
          <cell r="Q52">
            <v>32</v>
          </cell>
          <cell r="R52">
            <v>0</v>
          </cell>
          <cell r="S52">
            <v>0</v>
          </cell>
          <cell r="T52">
            <v>0</v>
          </cell>
          <cell r="U52">
            <v>94</v>
          </cell>
          <cell r="V52">
            <v>0</v>
          </cell>
          <cell r="W52">
            <v>0</v>
          </cell>
          <cell r="X52">
            <v>238</v>
          </cell>
          <cell r="Y52">
            <v>36</v>
          </cell>
          <cell r="Z52">
            <v>249</v>
          </cell>
          <cell r="AA52">
            <v>28</v>
          </cell>
          <cell r="AB52">
            <v>322</v>
          </cell>
          <cell r="AC52">
            <v>16</v>
          </cell>
          <cell r="AD52">
            <v>132</v>
          </cell>
          <cell r="AE52">
            <v>51</v>
          </cell>
          <cell r="AF52">
            <v>30</v>
          </cell>
          <cell r="AG52">
            <v>0</v>
          </cell>
          <cell r="AH52">
            <v>8</v>
          </cell>
          <cell r="AI52">
            <v>17</v>
          </cell>
          <cell r="AJ52">
            <v>15</v>
          </cell>
          <cell r="AK52">
            <v>2</v>
          </cell>
          <cell r="AL52">
            <v>2</v>
          </cell>
          <cell r="AM52">
            <v>8</v>
          </cell>
          <cell r="AN52">
            <v>14</v>
          </cell>
          <cell r="AO52">
            <v>12</v>
          </cell>
          <cell r="AP52">
            <v>6</v>
          </cell>
          <cell r="AQ52">
            <v>10</v>
          </cell>
          <cell r="AR52">
            <v>0</v>
          </cell>
          <cell r="AS52">
            <v>19</v>
          </cell>
          <cell r="AT52">
            <v>48</v>
          </cell>
          <cell r="AU52">
            <v>0</v>
          </cell>
          <cell r="AV52">
            <v>48</v>
          </cell>
          <cell r="AW52">
            <v>128</v>
          </cell>
          <cell r="AX52">
            <v>161</v>
          </cell>
          <cell r="AY52">
            <v>104</v>
          </cell>
          <cell r="AZ52">
            <v>0</v>
          </cell>
          <cell r="BA52">
            <v>7</v>
          </cell>
          <cell r="BB52">
            <v>5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313</v>
          </cell>
          <cell r="BI52">
            <v>63</v>
          </cell>
          <cell r="BJ52">
            <v>330</v>
          </cell>
          <cell r="BK52">
            <v>176</v>
          </cell>
          <cell r="BL52">
            <v>306</v>
          </cell>
          <cell r="BM52">
            <v>367</v>
          </cell>
          <cell r="BN52">
            <v>136</v>
          </cell>
          <cell r="BO52">
            <v>30</v>
          </cell>
          <cell r="BP52">
            <v>198</v>
          </cell>
          <cell r="BQ52">
            <v>910</v>
          </cell>
          <cell r="BR52">
            <v>490</v>
          </cell>
          <cell r="BS52">
            <v>5960</v>
          </cell>
          <cell r="BT52">
            <v>0.78</v>
          </cell>
          <cell r="BU52">
            <v>4648.8</v>
          </cell>
        </row>
        <row r="53">
          <cell r="A53">
            <v>45</v>
          </cell>
          <cell r="B53">
            <v>6.02</v>
          </cell>
          <cell r="C53">
            <v>0</v>
          </cell>
          <cell r="D53" t="str">
            <v>Espiga de AºGº de 609 mm longitud, para Cabeza de Poste y Aislador ANSI 56-3</v>
          </cell>
          <cell r="E53">
            <v>0</v>
          </cell>
          <cell r="F53">
            <v>0</v>
          </cell>
          <cell r="G53" t="str">
            <v>u</v>
          </cell>
          <cell r="H53">
            <v>32</v>
          </cell>
          <cell r="I53">
            <v>7</v>
          </cell>
          <cell r="J53">
            <v>0</v>
          </cell>
          <cell r="K53">
            <v>320</v>
          </cell>
          <cell r="L53">
            <v>17</v>
          </cell>
          <cell r="M53">
            <v>4</v>
          </cell>
          <cell r="N53">
            <v>2</v>
          </cell>
          <cell r="O53">
            <v>0</v>
          </cell>
          <cell r="P53">
            <v>33</v>
          </cell>
          <cell r="Q53">
            <v>32</v>
          </cell>
          <cell r="R53">
            <v>0</v>
          </cell>
          <cell r="S53">
            <v>0</v>
          </cell>
          <cell r="T53">
            <v>0</v>
          </cell>
          <cell r="U53">
            <v>47</v>
          </cell>
          <cell r="V53">
            <v>0</v>
          </cell>
          <cell r="W53">
            <v>0</v>
          </cell>
          <cell r="X53">
            <v>170</v>
          </cell>
          <cell r="Y53">
            <v>36</v>
          </cell>
          <cell r="Z53">
            <v>186</v>
          </cell>
          <cell r="AA53">
            <v>22</v>
          </cell>
          <cell r="AB53">
            <v>62</v>
          </cell>
          <cell r="AC53">
            <v>16</v>
          </cell>
          <cell r="AD53">
            <v>132</v>
          </cell>
          <cell r="AE53">
            <v>51</v>
          </cell>
          <cell r="AF53">
            <v>30</v>
          </cell>
          <cell r="AG53">
            <v>0</v>
          </cell>
          <cell r="AH53">
            <v>8</v>
          </cell>
          <cell r="AI53">
            <v>17</v>
          </cell>
          <cell r="AJ53">
            <v>15</v>
          </cell>
          <cell r="AK53">
            <v>2</v>
          </cell>
          <cell r="AL53">
            <v>1</v>
          </cell>
          <cell r="AM53">
            <v>8</v>
          </cell>
          <cell r="AN53">
            <v>14</v>
          </cell>
          <cell r="AO53">
            <v>10</v>
          </cell>
          <cell r="AP53">
            <v>5</v>
          </cell>
          <cell r="AQ53">
            <v>9</v>
          </cell>
          <cell r="AR53">
            <v>0</v>
          </cell>
          <cell r="AS53">
            <v>15</v>
          </cell>
          <cell r="AT53">
            <v>48</v>
          </cell>
          <cell r="AU53">
            <v>0</v>
          </cell>
          <cell r="AV53">
            <v>0</v>
          </cell>
          <cell r="AW53">
            <v>7</v>
          </cell>
          <cell r="AX53">
            <v>161</v>
          </cell>
          <cell r="AY53">
            <v>104</v>
          </cell>
          <cell r="AZ53">
            <v>0</v>
          </cell>
          <cell r="BA53">
            <v>7</v>
          </cell>
          <cell r="BB53">
            <v>5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313</v>
          </cell>
          <cell r="BI53">
            <v>63</v>
          </cell>
          <cell r="BJ53">
            <v>270</v>
          </cell>
          <cell r="BK53">
            <v>74</v>
          </cell>
          <cell r="BL53">
            <v>306</v>
          </cell>
          <cell r="BM53">
            <v>82</v>
          </cell>
          <cell r="BN53">
            <v>39</v>
          </cell>
          <cell r="BO53">
            <v>9</v>
          </cell>
          <cell r="BP53">
            <v>10</v>
          </cell>
          <cell r="BQ53">
            <v>0</v>
          </cell>
          <cell r="BR53">
            <v>22</v>
          </cell>
          <cell r="BS53">
            <v>2823</v>
          </cell>
          <cell r="BT53">
            <v>0.14000000000000001</v>
          </cell>
          <cell r="BU53">
            <v>395.22</v>
          </cell>
        </row>
        <row r="54">
          <cell r="A54">
            <v>46</v>
          </cell>
          <cell r="B54">
            <v>6.0299999999999994</v>
          </cell>
          <cell r="C54">
            <v>0</v>
          </cell>
          <cell r="D54" t="str">
            <v>Espiga de AºGº para Cruceta y Aislador 56-3, de 381 mm longitud y Accesorios</v>
          </cell>
          <cell r="E54">
            <v>0</v>
          </cell>
          <cell r="F54">
            <v>0</v>
          </cell>
          <cell r="G54" t="str">
            <v>u</v>
          </cell>
          <cell r="H54">
            <v>140</v>
          </cell>
          <cell r="I54">
            <v>0</v>
          </cell>
          <cell r="J54">
            <v>0</v>
          </cell>
          <cell r="K54">
            <v>160</v>
          </cell>
          <cell r="L54">
            <v>22</v>
          </cell>
          <cell r="M54">
            <v>12</v>
          </cell>
          <cell r="N54">
            <v>36</v>
          </cell>
          <cell r="O54">
            <v>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47</v>
          </cell>
          <cell r="V54">
            <v>0</v>
          </cell>
          <cell r="W54">
            <v>0</v>
          </cell>
          <cell r="X54">
            <v>68</v>
          </cell>
          <cell r="Y54">
            <v>0</v>
          </cell>
          <cell r="Z54">
            <v>63</v>
          </cell>
          <cell r="AA54">
            <v>6</v>
          </cell>
          <cell r="AB54">
            <v>260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</v>
          </cell>
          <cell r="AM54">
            <v>0</v>
          </cell>
          <cell r="AN54">
            <v>0</v>
          </cell>
          <cell r="AO54">
            <v>2</v>
          </cell>
          <cell r="AP54">
            <v>1</v>
          </cell>
          <cell r="AQ54">
            <v>1</v>
          </cell>
          <cell r="AR54">
            <v>0</v>
          </cell>
          <cell r="AS54">
            <v>4</v>
          </cell>
          <cell r="AT54">
            <v>0</v>
          </cell>
          <cell r="AU54">
            <v>0</v>
          </cell>
          <cell r="AV54">
            <v>48</v>
          </cell>
          <cell r="AW54">
            <v>121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100</v>
          </cell>
          <cell r="BK54">
            <v>102</v>
          </cell>
          <cell r="BL54">
            <v>0</v>
          </cell>
          <cell r="BM54">
            <v>285</v>
          </cell>
          <cell r="BN54">
            <v>97</v>
          </cell>
          <cell r="BO54">
            <v>21</v>
          </cell>
          <cell r="BP54">
            <v>108</v>
          </cell>
          <cell r="BQ54">
            <v>910</v>
          </cell>
          <cell r="BR54">
            <v>468</v>
          </cell>
          <cell r="BS54">
            <v>3097</v>
          </cell>
          <cell r="BT54">
            <v>0.1</v>
          </cell>
          <cell r="BU54">
            <v>309.7</v>
          </cell>
        </row>
        <row r="55">
          <cell r="A55">
            <v>47</v>
          </cell>
          <cell r="B55">
            <v>0</v>
          </cell>
          <cell r="C55">
            <v>0</v>
          </cell>
          <cell r="D55" t="str">
            <v xml:space="preserve">SUB-TOTAL   6:  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5353.72</v>
          </cell>
        </row>
        <row r="56">
          <cell r="A56">
            <v>48</v>
          </cell>
          <cell r="B56">
            <v>7</v>
          </cell>
          <cell r="C56">
            <v>0</v>
          </cell>
          <cell r="D56" t="str">
            <v>AISLADORES DE SUSPENSIÓN Y ACCESORIOS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7.01</v>
          </cell>
          <cell r="C57">
            <v>0</v>
          </cell>
          <cell r="D57" t="str">
            <v>Aislador de Porcelana Tipo Carrete, Clase ANSI 53-2</v>
          </cell>
          <cell r="E57">
            <v>0</v>
          </cell>
          <cell r="F57">
            <v>0</v>
          </cell>
          <cell r="G57" t="str">
            <v>u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10</v>
          </cell>
          <cell r="BB57">
            <v>7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17</v>
          </cell>
          <cell r="BT57">
            <v>0.26</v>
          </cell>
          <cell r="BU57">
            <v>4.42</v>
          </cell>
        </row>
        <row r="58">
          <cell r="A58">
            <v>50</v>
          </cell>
          <cell r="B58">
            <v>7.02</v>
          </cell>
          <cell r="C58">
            <v>0</v>
          </cell>
          <cell r="D58" t="str">
            <v xml:space="preserve">Aislador Polimerico con Conexión Horquilla (Estructura) y Lengüeta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 t="str">
            <v xml:space="preserve">(Linea), de 36 Kv y según Especificacion Técnica. </v>
          </cell>
          <cell r="E59">
            <v>0</v>
          </cell>
          <cell r="F59">
            <v>0</v>
          </cell>
          <cell r="G59" t="str">
            <v>u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25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171</v>
          </cell>
          <cell r="AA59">
            <v>0</v>
          </cell>
          <cell r="AB59">
            <v>0</v>
          </cell>
          <cell r="AC59">
            <v>15</v>
          </cell>
          <cell r="AD59">
            <v>68</v>
          </cell>
          <cell r="AE59">
            <v>28</v>
          </cell>
          <cell r="AF59">
            <v>0</v>
          </cell>
          <cell r="AG59">
            <v>0</v>
          </cell>
          <cell r="AH59">
            <v>15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4</v>
          </cell>
          <cell r="AP59">
            <v>2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39</v>
          </cell>
          <cell r="AX59">
            <v>0</v>
          </cell>
          <cell r="AY59">
            <v>58</v>
          </cell>
          <cell r="AZ59">
            <v>0</v>
          </cell>
          <cell r="BA59">
            <v>6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178</v>
          </cell>
          <cell r="BK59">
            <v>0</v>
          </cell>
          <cell r="BL59">
            <v>165</v>
          </cell>
          <cell r="BM59">
            <v>212</v>
          </cell>
          <cell r="BN59">
            <v>142</v>
          </cell>
          <cell r="BO59">
            <v>0</v>
          </cell>
          <cell r="BP59">
            <v>108</v>
          </cell>
          <cell r="BQ59">
            <v>264</v>
          </cell>
          <cell r="BR59">
            <v>0</v>
          </cell>
          <cell r="BS59">
            <v>1500</v>
          </cell>
          <cell r="BT59">
            <v>0.98</v>
          </cell>
          <cell r="BU59">
            <v>1470</v>
          </cell>
        </row>
        <row r="60">
          <cell r="A60">
            <v>52</v>
          </cell>
          <cell r="B60">
            <v>7.0299999999999994</v>
          </cell>
          <cell r="C60">
            <v>0</v>
          </cell>
          <cell r="D60" t="str">
            <v>Cadena compuesto por 2 Aisladores de Porcelana Clase 52-3, dos adaptadores y un grillete. Según Especificaciones Técnicas.</v>
          </cell>
          <cell r="E60">
            <v>0</v>
          </cell>
          <cell r="F60">
            <v>0</v>
          </cell>
          <cell r="G60" t="str">
            <v>Jgo.</v>
          </cell>
          <cell r="H60">
            <v>82</v>
          </cell>
          <cell r="I60">
            <v>4</v>
          </cell>
          <cell r="J60">
            <v>0</v>
          </cell>
          <cell r="K60">
            <v>36</v>
          </cell>
          <cell r="L60">
            <v>0</v>
          </cell>
          <cell r="M60">
            <v>14</v>
          </cell>
          <cell r="N60">
            <v>26</v>
          </cell>
          <cell r="O60">
            <v>14</v>
          </cell>
          <cell r="P60">
            <v>23</v>
          </cell>
          <cell r="Q60">
            <v>46</v>
          </cell>
          <cell r="R60">
            <v>0</v>
          </cell>
          <cell r="S60">
            <v>0</v>
          </cell>
          <cell r="T60">
            <v>0</v>
          </cell>
          <cell r="U60">
            <v>30</v>
          </cell>
          <cell r="V60">
            <v>0</v>
          </cell>
          <cell r="W60">
            <v>0</v>
          </cell>
          <cell r="X60">
            <v>304</v>
          </cell>
          <cell r="Y60">
            <v>57</v>
          </cell>
          <cell r="Z60">
            <v>0</v>
          </cell>
          <cell r="AA60">
            <v>76</v>
          </cell>
          <cell r="AB60">
            <v>242</v>
          </cell>
          <cell r="AC60">
            <v>0</v>
          </cell>
          <cell r="AD60">
            <v>0</v>
          </cell>
          <cell r="AE60">
            <v>0</v>
          </cell>
          <cell r="AF60">
            <v>15</v>
          </cell>
          <cell r="AG60">
            <v>0</v>
          </cell>
          <cell r="AH60">
            <v>0</v>
          </cell>
          <cell r="AI60">
            <v>2</v>
          </cell>
          <cell r="AJ60">
            <v>4</v>
          </cell>
          <cell r="AK60">
            <v>3</v>
          </cell>
          <cell r="AL60">
            <v>0</v>
          </cell>
          <cell r="AM60">
            <v>13</v>
          </cell>
          <cell r="AN60">
            <v>27</v>
          </cell>
          <cell r="AO60">
            <v>0</v>
          </cell>
          <cell r="AP60">
            <v>0</v>
          </cell>
          <cell r="AQ60">
            <v>7</v>
          </cell>
          <cell r="AR60">
            <v>0</v>
          </cell>
          <cell r="AS60">
            <v>17</v>
          </cell>
          <cell r="AT60">
            <v>63</v>
          </cell>
          <cell r="AU60">
            <v>0</v>
          </cell>
          <cell r="AV60">
            <v>0</v>
          </cell>
          <cell r="AW60">
            <v>0</v>
          </cell>
          <cell r="AX60">
            <v>93</v>
          </cell>
          <cell r="AY60">
            <v>0</v>
          </cell>
          <cell r="AZ60">
            <v>0</v>
          </cell>
          <cell r="BA60">
            <v>0</v>
          </cell>
          <cell r="BB60">
            <v>2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103</v>
          </cell>
          <cell r="BI60">
            <v>16</v>
          </cell>
          <cell r="BJ60">
            <v>0</v>
          </cell>
          <cell r="BK60">
            <v>79</v>
          </cell>
          <cell r="BL60">
            <v>0</v>
          </cell>
          <cell r="BM60">
            <v>0</v>
          </cell>
          <cell r="BN60">
            <v>0</v>
          </cell>
          <cell r="BO60">
            <v>15</v>
          </cell>
          <cell r="BP60">
            <v>0</v>
          </cell>
          <cell r="BQ60">
            <v>0</v>
          </cell>
          <cell r="BR60">
            <v>130</v>
          </cell>
          <cell r="BS60">
            <v>1543</v>
          </cell>
          <cell r="BT60">
            <v>1.96</v>
          </cell>
          <cell r="BU60">
            <v>3024.28</v>
          </cell>
        </row>
        <row r="61">
          <cell r="A61">
            <v>53</v>
          </cell>
          <cell r="B61">
            <v>7.0399999999999991</v>
          </cell>
          <cell r="C61">
            <v>0</v>
          </cell>
          <cell r="D61" t="str">
            <v>Adaptador Grillete (Tipo Lira)</v>
          </cell>
          <cell r="E61">
            <v>0</v>
          </cell>
          <cell r="F61">
            <v>0</v>
          </cell>
          <cell r="G61" t="str">
            <v>u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</row>
        <row r="63">
          <cell r="A63">
            <v>55</v>
          </cell>
          <cell r="B63">
            <v>0</v>
          </cell>
          <cell r="C63">
            <v>0</v>
          </cell>
          <cell r="D63" t="str">
            <v xml:space="preserve">SUB-TOTAL   7:  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4498.7000000000007</v>
          </cell>
        </row>
        <row r="64">
          <cell r="A64">
            <v>56</v>
          </cell>
          <cell r="B64">
            <v>8</v>
          </cell>
          <cell r="C64">
            <v>0</v>
          </cell>
          <cell r="D64" t="str">
            <v>CONDUCTOR DE ALEACIÓN DE ALUMINIO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>
            <v>57</v>
          </cell>
          <cell r="B65">
            <v>8.01</v>
          </cell>
          <cell r="C65">
            <v>0</v>
          </cell>
          <cell r="D65" t="str">
            <v>Conductor de Aleacion de Aluminio de 25 mm²</v>
          </cell>
          <cell r="E65">
            <v>0</v>
          </cell>
          <cell r="F65">
            <v>0</v>
          </cell>
          <cell r="G65" t="str">
            <v>km</v>
          </cell>
          <cell r="H65">
            <v>0</v>
          </cell>
          <cell r="I65">
            <v>0.83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11.98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61.05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 t="str">
            <v>78.61</v>
          </cell>
          <cell r="BS65">
            <v>73.86</v>
          </cell>
          <cell r="BT65">
            <v>18.760000000000002</v>
          </cell>
          <cell r="BU65">
            <v>1385.61</v>
          </cell>
        </row>
        <row r="66">
          <cell r="A66">
            <v>58</v>
          </cell>
          <cell r="B66">
            <v>8.02</v>
          </cell>
          <cell r="C66">
            <v>0</v>
          </cell>
          <cell r="D66" t="str">
            <v>Conductor de Aleacion de Aluminio de 35 mm²</v>
          </cell>
          <cell r="E66">
            <v>0</v>
          </cell>
          <cell r="F66">
            <v>0</v>
          </cell>
          <cell r="G66" t="str">
            <v>km</v>
          </cell>
          <cell r="H66">
            <v>38.6</v>
          </cell>
          <cell r="I66">
            <v>0</v>
          </cell>
          <cell r="J66">
            <v>0</v>
          </cell>
          <cell r="K66">
            <v>36.4</v>
          </cell>
          <cell r="L66">
            <v>4.97</v>
          </cell>
          <cell r="M66">
            <v>3.1</v>
          </cell>
          <cell r="N66">
            <v>9.94</v>
          </cell>
          <cell r="O66">
            <v>6.11</v>
          </cell>
          <cell r="P66">
            <v>5.61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13.63</v>
          </cell>
          <cell r="V66">
            <v>0</v>
          </cell>
          <cell r="W66">
            <v>0</v>
          </cell>
          <cell r="X66">
            <v>39.24</v>
          </cell>
          <cell r="Y66">
            <v>9.69</v>
          </cell>
          <cell r="Z66">
            <v>31.98</v>
          </cell>
          <cell r="AA66">
            <v>4.13</v>
          </cell>
          <cell r="AB66">
            <v>4.26</v>
          </cell>
          <cell r="AC66">
            <v>3.41</v>
          </cell>
          <cell r="AD66">
            <v>22.68</v>
          </cell>
          <cell r="AE66">
            <v>15.57</v>
          </cell>
          <cell r="AF66">
            <v>5.35</v>
          </cell>
          <cell r="AG66">
            <v>0</v>
          </cell>
          <cell r="AH66">
            <v>1.44</v>
          </cell>
          <cell r="AI66">
            <v>3.1</v>
          </cell>
          <cell r="AJ66">
            <v>3.65</v>
          </cell>
          <cell r="AK66">
            <v>0.53</v>
          </cell>
          <cell r="AL66">
            <v>0.05</v>
          </cell>
          <cell r="AM66">
            <v>1.42</v>
          </cell>
          <cell r="AN66">
            <v>3.33</v>
          </cell>
          <cell r="AO66">
            <v>1.1399999999999999</v>
          </cell>
          <cell r="AP66">
            <v>0.36</v>
          </cell>
          <cell r="AQ66">
            <v>1.62</v>
          </cell>
          <cell r="AR66">
            <v>0</v>
          </cell>
          <cell r="AS66">
            <v>3.6</v>
          </cell>
          <cell r="AT66">
            <v>10.06</v>
          </cell>
          <cell r="AU66">
            <v>0</v>
          </cell>
          <cell r="AV66">
            <v>6.6</v>
          </cell>
          <cell r="AW66">
            <v>157.4</v>
          </cell>
          <cell r="AX66">
            <v>35.200000000000003</v>
          </cell>
          <cell r="AY66">
            <v>18.690000000000001</v>
          </cell>
          <cell r="AZ66">
            <v>0</v>
          </cell>
          <cell r="BA66">
            <v>2.5</v>
          </cell>
          <cell r="BB66">
            <v>1.6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60.12</v>
          </cell>
          <cell r="BI66">
            <v>13.19</v>
          </cell>
          <cell r="BJ66">
            <v>64.77</v>
          </cell>
          <cell r="BK66">
            <v>29.77</v>
          </cell>
          <cell r="BL66">
            <v>68.69</v>
          </cell>
          <cell r="BM66">
            <v>101.5</v>
          </cell>
          <cell r="BN66">
            <v>25.13</v>
          </cell>
          <cell r="BO66">
            <v>4.57</v>
          </cell>
          <cell r="BP66">
            <v>30.95</v>
          </cell>
          <cell r="BQ66">
            <v>167.42</v>
          </cell>
          <cell r="BR66">
            <v>0</v>
          </cell>
          <cell r="BS66">
            <v>1073.07</v>
          </cell>
          <cell r="BT66">
            <v>26.32</v>
          </cell>
          <cell r="BU66">
            <v>28243.200000000001</v>
          </cell>
        </row>
        <row r="67">
          <cell r="A67">
            <v>59</v>
          </cell>
          <cell r="B67">
            <v>8.0299999999999994</v>
          </cell>
          <cell r="C67">
            <v>0</v>
          </cell>
          <cell r="D67" t="str">
            <v>Conductor de Aleacion de Aluminio de 50 mm²</v>
          </cell>
          <cell r="E67">
            <v>0</v>
          </cell>
          <cell r="F67">
            <v>0</v>
          </cell>
          <cell r="G67" t="str">
            <v>km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17.489999999999998</v>
          </cell>
          <cell r="BL67">
            <v>0.84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10.94</v>
          </cell>
          <cell r="BR67">
            <v>0</v>
          </cell>
          <cell r="BS67">
            <v>29.27</v>
          </cell>
          <cell r="BT67">
            <v>37.799999999999997</v>
          </cell>
          <cell r="BU67">
            <v>1106.4100000000001</v>
          </cell>
        </row>
        <row r="68">
          <cell r="A68">
            <v>60</v>
          </cell>
          <cell r="B68">
            <v>8.0399999999999991</v>
          </cell>
          <cell r="C68">
            <v>0</v>
          </cell>
          <cell r="D68" t="str">
            <v>Conductor de Aleacion de Aluminio de 70 mm²</v>
          </cell>
          <cell r="E68">
            <v>0</v>
          </cell>
          <cell r="F68">
            <v>0</v>
          </cell>
          <cell r="G68" t="str">
            <v>km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8.4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6.51</v>
          </cell>
          <cell r="BK68">
            <v>0</v>
          </cell>
          <cell r="BL68">
            <v>0</v>
          </cell>
          <cell r="BM68">
            <v>0</v>
          </cell>
          <cell r="BN68">
            <v>1.33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16.239999999999998</v>
          </cell>
          <cell r="BT68">
            <v>50.68</v>
          </cell>
          <cell r="BU68">
            <v>823.04</v>
          </cell>
        </row>
        <row r="69">
          <cell r="A69">
            <v>61</v>
          </cell>
          <cell r="B69">
            <v>0</v>
          </cell>
          <cell r="C69">
            <v>0</v>
          </cell>
          <cell r="D69" t="str">
            <v xml:space="preserve">SUB-TOTAL   8:  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31558.260000000002</v>
          </cell>
        </row>
        <row r="70">
          <cell r="A70">
            <v>62</v>
          </cell>
          <cell r="B70">
            <v>9</v>
          </cell>
          <cell r="C70">
            <v>0</v>
          </cell>
          <cell r="D70" t="str">
            <v>ACCESORIOS PARA CONDUCTOR DE ALEACION ALUMINIO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9.01</v>
          </cell>
          <cell r="C71">
            <v>0</v>
          </cell>
          <cell r="D71" t="str">
            <v>Varilla de Armar preformada Simple para Conductor de 25 mm²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27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262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336</v>
          </cell>
          <cell r="BS71">
            <v>628</v>
          </cell>
          <cell r="BT71">
            <v>0.02</v>
          </cell>
          <cell r="BU71">
            <v>12.56</v>
          </cell>
        </row>
        <row r="72">
          <cell r="A72">
            <v>64</v>
          </cell>
          <cell r="B72">
            <v>9.02</v>
          </cell>
          <cell r="C72">
            <v>0</v>
          </cell>
          <cell r="D72" t="str">
            <v>Varilla de Armar preformada Simple para Conductor de 35 mm²</v>
          </cell>
          <cell r="E72">
            <v>0</v>
          </cell>
          <cell r="F72">
            <v>0</v>
          </cell>
          <cell r="G72" t="str">
            <v>u</v>
          </cell>
          <cell r="H72">
            <v>155</v>
          </cell>
          <cell r="I72">
            <v>0</v>
          </cell>
          <cell r="J72">
            <v>0</v>
          </cell>
          <cell r="K72">
            <v>220</v>
          </cell>
          <cell r="L72">
            <v>17</v>
          </cell>
          <cell r="M72">
            <v>10</v>
          </cell>
          <cell r="N72">
            <v>24</v>
          </cell>
          <cell r="O72">
            <v>8</v>
          </cell>
          <cell r="P72">
            <v>20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70</v>
          </cell>
          <cell r="V72">
            <v>0</v>
          </cell>
          <cell r="W72">
            <v>0</v>
          </cell>
          <cell r="X72">
            <v>72</v>
          </cell>
          <cell r="Y72">
            <v>24</v>
          </cell>
          <cell r="Z72">
            <v>216</v>
          </cell>
          <cell r="AA72">
            <v>12</v>
          </cell>
          <cell r="AB72">
            <v>0</v>
          </cell>
          <cell r="AC72">
            <v>9</v>
          </cell>
          <cell r="AD72">
            <v>75</v>
          </cell>
          <cell r="AE72">
            <v>43</v>
          </cell>
          <cell r="AF72">
            <v>14</v>
          </cell>
          <cell r="AG72">
            <v>0</v>
          </cell>
          <cell r="AH72">
            <v>4</v>
          </cell>
          <cell r="AI72">
            <v>9</v>
          </cell>
          <cell r="AJ72">
            <v>1</v>
          </cell>
          <cell r="AK72">
            <v>1</v>
          </cell>
          <cell r="AL72">
            <v>3</v>
          </cell>
          <cell r="AM72">
            <v>2</v>
          </cell>
          <cell r="AN72">
            <v>6</v>
          </cell>
          <cell r="AO72">
            <v>14</v>
          </cell>
          <cell r="AP72">
            <v>7</v>
          </cell>
          <cell r="AQ72">
            <v>12</v>
          </cell>
          <cell r="AR72">
            <v>0</v>
          </cell>
          <cell r="AS72">
            <v>12</v>
          </cell>
          <cell r="AT72">
            <v>19</v>
          </cell>
          <cell r="AU72">
            <v>0</v>
          </cell>
          <cell r="AV72">
            <v>425</v>
          </cell>
          <cell r="AW72">
            <v>701</v>
          </cell>
          <cell r="AX72">
            <v>116</v>
          </cell>
          <cell r="AY72">
            <v>65</v>
          </cell>
          <cell r="AZ72">
            <v>0</v>
          </cell>
          <cell r="BA72">
            <v>6</v>
          </cell>
          <cell r="BB72">
            <v>5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259</v>
          </cell>
          <cell r="BI72">
            <v>60</v>
          </cell>
          <cell r="BJ72">
            <v>251</v>
          </cell>
          <cell r="BK72">
            <v>70</v>
          </cell>
          <cell r="BL72">
            <v>180</v>
          </cell>
          <cell r="BM72">
            <v>329</v>
          </cell>
          <cell r="BN72">
            <v>82</v>
          </cell>
          <cell r="BO72">
            <v>0</v>
          </cell>
          <cell r="BP72">
            <v>110</v>
          </cell>
          <cell r="BQ72">
            <v>710</v>
          </cell>
          <cell r="BR72">
            <v>0</v>
          </cell>
          <cell r="BS72">
            <v>4448</v>
          </cell>
          <cell r="BT72">
            <v>0.02</v>
          </cell>
          <cell r="BU72">
            <v>88.96</v>
          </cell>
        </row>
        <row r="73">
          <cell r="A73">
            <v>65</v>
          </cell>
          <cell r="B73">
            <v>9.0299999999999994</v>
          </cell>
          <cell r="C73">
            <v>0</v>
          </cell>
          <cell r="D73" t="str">
            <v>Varilla de Armar preformada Simple para Conductor de 70 mm²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22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22</v>
          </cell>
          <cell r="BT73">
            <v>0.02</v>
          </cell>
          <cell r="BU73">
            <v>0.44</v>
          </cell>
        </row>
        <row r="74">
          <cell r="A74">
            <v>66</v>
          </cell>
          <cell r="B74">
            <v>9.0399999999999991</v>
          </cell>
          <cell r="C74">
            <v>0</v>
          </cell>
          <cell r="D74" t="str">
            <v>Varilla de Armar preformada Doble para Conductor de 25 mm²</v>
          </cell>
          <cell r="E74">
            <v>0</v>
          </cell>
          <cell r="F74">
            <v>0</v>
          </cell>
          <cell r="G74" t="str">
            <v>u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2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20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80</v>
          </cell>
          <cell r="BS74">
            <v>103</v>
          </cell>
          <cell r="BT74">
            <v>0.02</v>
          </cell>
          <cell r="BU74">
            <v>2.06</v>
          </cell>
        </row>
        <row r="75">
          <cell r="A75">
            <v>67</v>
          </cell>
          <cell r="B75">
            <v>9.0499999999999989</v>
          </cell>
          <cell r="C75">
            <v>0</v>
          </cell>
          <cell r="D75" t="str">
            <v>Varilla de Armar preformada Doble para Conductor de 35 mm²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100</v>
          </cell>
          <cell r="L75">
            <v>2</v>
          </cell>
          <cell r="M75">
            <v>0</v>
          </cell>
          <cell r="N75">
            <v>6</v>
          </cell>
          <cell r="O75">
            <v>6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24</v>
          </cell>
          <cell r="V75">
            <v>0</v>
          </cell>
          <cell r="W75">
            <v>0</v>
          </cell>
          <cell r="X75">
            <v>0</v>
          </cell>
          <cell r="Y75">
            <v>3</v>
          </cell>
          <cell r="Z75">
            <v>6</v>
          </cell>
          <cell r="AA75">
            <v>0</v>
          </cell>
          <cell r="AB75">
            <v>0</v>
          </cell>
          <cell r="AC75">
            <v>1</v>
          </cell>
          <cell r="AD75">
            <v>9</v>
          </cell>
          <cell r="AE75">
            <v>2</v>
          </cell>
          <cell r="AF75">
            <v>14</v>
          </cell>
          <cell r="AG75">
            <v>0</v>
          </cell>
          <cell r="AH75">
            <v>0</v>
          </cell>
          <cell r="AI75">
            <v>4</v>
          </cell>
          <cell r="AJ75">
            <v>1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0</v>
          </cell>
          <cell r="AS75">
            <v>1</v>
          </cell>
          <cell r="AT75">
            <v>4</v>
          </cell>
          <cell r="AU75">
            <v>0</v>
          </cell>
          <cell r="AV75">
            <v>4</v>
          </cell>
          <cell r="AW75">
            <v>118</v>
          </cell>
          <cell r="AX75">
            <v>7</v>
          </cell>
          <cell r="AY75">
            <v>8</v>
          </cell>
          <cell r="AZ75">
            <v>0</v>
          </cell>
          <cell r="BA75">
            <v>2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22</v>
          </cell>
          <cell r="BI75">
            <v>1</v>
          </cell>
          <cell r="BJ75">
            <v>16</v>
          </cell>
          <cell r="BK75">
            <v>0</v>
          </cell>
          <cell r="BL75">
            <v>43</v>
          </cell>
          <cell r="BM75">
            <v>14</v>
          </cell>
          <cell r="BN75">
            <v>12</v>
          </cell>
          <cell r="BO75">
            <v>0</v>
          </cell>
          <cell r="BP75">
            <v>40</v>
          </cell>
          <cell r="BQ75">
            <v>45</v>
          </cell>
          <cell r="BR75">
            <v>0</v>
          </cell>
          <cell r="BS75">
            <v>517</v>
          </cell>
          <cell r="BT75">
            <v>0.02</v>
          </cell>
          <cell r="BU75">
            <v>10.34</v>
          </cell>
        </row>
        <row r="76">
          <cell r="A76">
            <v>68</v>
          </cell>
          <cell r="B76">
            <v>9.0599999999999987</v>
          </cell>
          <cell r="C76">
            <v>0</v>
          </cell>
          <cell r="D76" t="str">
            <v>Varilla de Armar preformada Doble para Conductor de 70 mm²</v>
          </cell>
          <cell r="E76">
            <v>0</v>
          </cell>
          <cell r="F76">
            <v>0</v>
          </cell>
          <cell r="G76" t="str">
            <v>u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0.03</v>
          </cell>
          <cell r="BU76">
            <v>0.03</v>
          </cell>
        </row>
        <row r="77">
          <cell r="A77">
            <v>69</v>
          </cell>
          <cell r="B77">
            <v>9.0699999999999985</v>
          </cell>
          <cell r="C77">
            <v>0</v>
          </cell>
          <cell r="D77" t="str">
            <v>Manguito de Empalme para Conductor de 25 mm²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20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20</v>
          </cell>
          <cell r="BT77">
            <v>0.01</v>
          </cell>
          <cell r="BU77">
            <v>0.2</v>
          </cell>
        </row>
        <row r="78">
          <cell r="A78">
            <v>70</v>
          </cell>
          <cell r="B78">
            <v>9.0799999999999983</v>
          </cell>
          <cell r="C78">
            <v>0</v>
          </cell>
          <cell r="D78" t="str">
            <v>Manguito de Empalme para Conductor de 35 mm²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10</v>
          </cell>
          <cell r="L78">
            <v>0</v>
          </cell>
          <cell r="M78">
            <v>0</v>
          </cell>
          <cell r="N78">
            <v>0</v>
          </cell>
          <cell r="O78">
            <v>3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8</v>
          </cell>
          <cell r="AA78">
            <v>0</v>
          </cell>
          <cell r="AB78">
            <v>1</v>
          </cell>
          <cell r="AC78">
            <v>0</v>
          </cell>
          <cell r="AD78">
            <v>0</v>
          </cell>
          <cell r="AE78">
            <v>3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1</v>
          </cell>
          <cell r="AK78">
            <v>0</v>
          </cell>
          <cell r="AL78">
            <v>2</v>
          </cell>
          <cell r="AM78">
            <v>2</v>
          </cell>
          <cell r="AN78">
            <v>4</v>
          </cell>
          <cell r="AO78">
            <v>2</v>
          </cell>
          <cell r="AP78">
            <v>2</v>
          </cell>
          <cell r="AQ78">
            <v>2</v>
          </cell>
          <cell r="AR78">
            <v>0</v>
          </cell>
          <cell r="AS78">
            <v>0</v>
          </cell>
          <cell r="AT78">
            <v>1</v>
          </cell>
          <cell r="AU78">
            <v>0</v>
          </cell>
          <cell r="AV78">
            <v>5</v>
          </cell>
          <cell r="AW78">
            <v>16</v>
          </cell>
          <cell r="AX78">
            <v>3</v>
          </cell>
          <cell r="AY78">
            <v>1</v>
          </cell>
          <cell r="AZ78">
            <v>0</v>
          </cell>
          <cell r="BA78">
            <v>0</v>
          </cell>
          <cell r="BB78">
            <v>1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12</v>
          </cell>
          <cell r="BI78">
            <v>2</v>
          </cell>
          <cell r="BJ78">
            <v>12</v>
          </cell>
          <cell r="BK78">
            <v>24</v>
          </cell>
          <cell r="BL78">
            <v>14</v>
          </cell>
          <cell r="BM78">
            <v>0</v>
          </cell>
          <cell r="BN78">
            <v>5</v>
          </cell>
          <cell r="BO78">
            <v>2</v>
          </cell>
          <cell r="BP78">
            <v>3</v>
          </cell>
          <cell r="BQ78">
            <v>32</v>
          </cell>
          <cell r="BR78">
            <v>0</v>
          </cell>
          <cell r="BS78">
            <v>178</v>
          </cell>
          <cell r="BT78">
            <v>0.01</v>
          </cell>
          <cell r="BU78">
            <v>1.78</v>
          </cell>
        </row>
        <row r="79">
          <cell r="A79">
            <v>71</v>
          </cell>
          <cell r="B79">
            <v>9.0899999999999981</v>
          </cell>
          <cell r="C79">
            <v>0</v>
          </cell>
          <cell r="D79" t="str">
            <v>Manguito de Empalme para Conductor de 70 mm²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</v>
          </cell>
          <cell r="BT79">
            <v>0.02</v>
          </cell>
          <cell r="BU79">
            <v>0.02</v>
          </cell>
        </row>
        <row r="80">
          <cell r="A80">
            <v>72</v>
          </cell>
          <cell r="B80">
            <v>9.0999999999999979</v>
          </cell>
          <cell r="C80">
            <v>0</v>
          </cell>
          <cell r="D80" t="str">
            <v>Manguito de Reparacion para Conductor de 25 mm²</v>
          </cell>
          <cell r="E80">
            <v>0</v>
          </cell>
          <cell r="F80">
            <v>0</v>
          </cell>
          <cell r="G80" t="str">
            <v>u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31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31</v>
          </cell>
          <cell r="BT80">
            <v>0.01</v>
          </cell>
          <cell r="BU80">
            <v>0.31</v>
          </cell>
        </row>
        <row r="81">
          <cell r="A81">
            <v>73</v>
          </cell>
          <cell r="B81">
            <v>9.1099999999999977</v>
          </cell>
          <cell r="C81">
            <v>0</v>
          </cell>
          <cell r="D81" t="str">
            <v>Manguito de Reparacion para Conductor de 35 mm²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10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3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8</v>
          </cell>
          <cell r="AA81">
            <v>0</v>
          </cell>
          <cell r="AB81">
            <v>2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  <cell r="AJ81">
            <v>2</v>
          </cell>
          <cell r="AK81">
            <v>0</v>
          </cell>
          <cell r="AL81">
            <v>2</v>
          </cell>
          <cell r="AM81">
            <v>2</v>
          </cell>
          <cell r="AN81">
            <v>4</v>
          </cell>
          <cell r="AO81">
            <v>2</v>
          </cell>
          <cell r="AP81">
            <v>2</v>
          </cell>
          <cell r="AQ81">
            <v>2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33</v>
          </cell>
          <cell r="AX81">
            <v>5</v>
          </cell>
          <cell r="AY81">
            <v>1</v>
          </cell>
          <cell r="AZ81">
            <v>0</v>
          </cell>
          <cell r="BA81">
            <v>0</v>
          </cell>
          <cell r="BB81">
            <v>1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4</v>
          </cell>
          <cell r="BI81">
            <v>2</v>
          </cell>
          <cell r="BJ81">
            <v>4</v>
          </cell>
          <cell r="BK81">
            <v>0</v>
          </cell>
          <cell r="BL81">
            <v>2</v>
          </cell>
          <cell r="BM81">
            <v>0</v>
          </cell>
          <cell r="BN81">
            <v>0</v>
          </cell>
          <cell r="BO81">
            <v>2</v>
          </cell>
          <cell r="BP81">
            <v>0</v>
          </cell>
          <cell r="BQ81">
            <v>12</v>
          </cell>
          <cell r="BR81">
            <v>0</v>
          </cell>
          <cell r="BS81">
            <v>107</v>
          </cell>
          <cell r="BT81">
            <v>0.01</v>
          </cell>
          <cell r="BU81">
            <v>1.07</v>
          </cell>
        </row>
        <row r="82">
          <cell r="A82">
            <v>74</v>
          </cell>
          <cell r="B82">
            <v>9.1199999999999974</v>
          </cell>
          <cell r="C82">
            <v>0</v>
          </cell>
          <cell r="D82" t="str">
            <v>Grapa de Doble Via de Aluminio para Conductor de 25 mm²</v>
          </cell>
          <cell r="E82">
            <v>0</v>
          </cell>
          <cell r="F82">
            <v>0</v>
          </cell>
          <cell r="G82" t="str">
            <v>u</v>
          </cell>
          <cell r="H82">
            <v>0</v>
          </cell>
          <cell r="I82">
            <v>3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12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98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50</v>
          </cell>
          <cell r="BS82">
            <v>163</v>
          </cell>
          <cell r="BT82">
            <v>0.01</v>
          </cell>
          <cell r="BU82">
            <v>1.63</v>
          </cell>
        </row>
        <row r="83">
          <cell r="A83">
            <v>75</v>
          </cell>
          <cell r="B83">
            <v>9.1299999999999972</v>
          </cell>
          <cell r="C83">
            <v>0</v>
          </cell>
          <cell r="D83" t="str">
            <v>Grapa de Doble Via de Aluminio para Conductor de 35 mm²</v>
          </cell>
          <cell r="E83">
            <v>0</v>
          </cell>
          <cell r="F83">
            <v>0</v>
          </cell>
          <cell r="G83" t="str">
            <v>u</v>
          </cell>
          <cell r="H83">
            <v>57</v>
          </cell>
          <cell r="I83">
            <v>0</v>
          </cell>
          <cell r="J83">
            <v>0</v>
          </cell>
          <cell r="K83">
            <v>36</v>
          </cell>
          <cell r="L83">
            <v>5</v>
          </cell>
          <cell r="M83">
            <v>6</v>
          </cell>
          <cell r="N83">
            <v>14</v>
          </cell>
          <cell r="O83">
            <v>4</v>
          </cell>
          <cell r="P83">
            <v>10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15</v>
          </cell>
          <cell r="V83">
            <v>0</v>
          </cell>
          <cell r="W83">
            <v>0</v>
          </cell>
          <cell r="X83">
            <v>52</v>
          </cell>
          <cell r="Y83">
            <v>23</v>
          </cell>
          <cell r="Z83">
            <v>368</v>
          </cell>
          <cell r="AA83">
            <v>10</v>
          </cell>
          <cell r="AB83">
            <v>0</v>
          </cell>
          <cell r="AC83">
            <v>6</v>
          </cell>
          <cell r="AD83">
            <v>46</v>
          </cell>
          <cell r="AE83">
            <v>1</v>
          </cell>
          <cell r="AF83">
            <v>7</v>
          </cell>
          <cell r="AG83">
            <v>0</v>
          </cell>
          <cell r="AH83">
            <v>8</v>
          </cell>
          <cell r="AI83">
            <v>2</v>
          </cell>
          <cell r="AJ83">
            <v>2</v>
          </cell>
          <cell r="AK83">
            <v>3</v>
          </cell>
          <cell r="AL83">
            <v>2</v>
          </cell>
          <cell r="AM83">
            <v>16</v>
          </cell>
          <cell r="AN83">
            <v>28</v>
          </cell>
          <cell r="AO83">
            <v>12</v>
          </cell>
          <cell r="AP83">
            <v>6</v>
          </cell>
          <cell r="AQ83">
            <v>8</v>
          </cell>
          <cell r="AR83">
            <v>0</v>
          </cell>
          <cell r="AS83">
            <v>7</v>
          </cell>
          <cell r="AT83">
            <v>29</v>
          </cell>
          <cell r="AU83">
            <v>0</v>
          </cell>
          <cell r="AV83">
            <v>2</v>
          </cell>
          <cell r="AW83">
            <v>150</v>
          </cell>
          <cell r="AX83">
            <v>39</v>
          </cell>
          <cell r="AY83">
            <v>25</v>
          </cell>
          <cell r="AZ83">
            <v>0</v>
          </cell>
          <cell r="BA83">
            <v>2</v>
          </cell>
          <cell r="BB83">
            <v>2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46</v>
          </cell>
          <cell r="BI83">
            <v>7</v>
          </cell>
          <cell r="BJ83">
            <v>86</v>
          </cell>
          <cell r="BK83">
            <v>30</v>
          </cell>
          <cell r="BL83">
            <v>87</v>
          </cell>
          <cell r="BM83">
            <v>93</v>
          </cell>
          <cell r="BN83">
            <v>65</v>
          </cell>
          <cell r="BO83">
            <v>0</v>
          </cell>
          <cell r="BP83">
            <v>42</v>
          </cell>
          <cell r="BQ83">
            <v>123</v>
          </cell>
          <cell r="BR83">
            <v>0</v>
          </cell>
          <cell r="BS83">
            <v>1582</v>
          </cell>
          <cell r="BT83">
            <v>0.01</v>
          </cell>
          <cell r="BU83">
            <v>15.82</v>
          </cell>
        </row>
        <row r="84">
          <cell r="A84">
            <v>76</v>
          </cell>
          <cell r="B84">
            <v>9.139999999999997</v>
          </cell>
          <cell r="C84">
            <v>0</v>
          </cell>
          <cell r="D84" t="str">
            <v>Grapa de Doble Via de Aluminio para Conductor de 70 mm²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20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5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25</v>
          </cell>
          <cell r="BT84">
            <v>0.01</v>
          </cell>
          <cell r="BU84">
            <v>0.25</v>
          </cell>
        </row>
        <row r="85">
          <cell r="A85">
            <v>77</v>
          </cell>
          <cell r="B85">
            <v>9.1499999999999968</v>
          </cell>
          <cell r="C85">
            <v>0</v>
          </cell>
          <cell r="D85" t="str">
            <v>Alambre de Amarre Aluminio Recocido de 16 mm²</v>
          </cell>
          <cell r="E85">
            <v>0</v>
          </cell>
          <cell r="F85">
            <v>0</v>
          </cell>
          <cell r="G85" t="str">
            <v>m</v>
          </cell>
          <cell r="H85">
            <v>536.5</v>
          </cell>
          <cell r="I85">
            <v>28</v>
          </cell>
          <cell r="J85">
            <v>0</v>
          </cell>
          <cell r="K85">
            <v>600</v>
          </cell>
          <cell r="L85">
            <v>77.5</v>
          </cell>
          <cell r="M85">
            <v>35</v>
          </cell>
          <cell r="N85">
            <v>110.5</v>
          </cell>
          <cell r="O85">
            <v>35</v>
          </cell>
          <cell r="P85">
            <v>90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94</v>
          </cell>
          <cell r="V85">
            <v>0</v>
          </cell>
          <cell r="W85">
            <v>0</v>
          </cell>
          <cell r="X85">
            <v>595</v>
          </cell>
          <cell r="Y85">
            <v>90</v>
          </cell>
          <cell r="Z85">
            <v>622.5</v>
          </cell>
          <cell r="AA85">
            <v>0</v>
          </cell>
          <cell r="AB85">
            <v>815</v>
          </cell>
          <cell r="AC85">
            <v>55</v>
          </cell>
          <cell r="AD85">
            <v>362.5</v>
          </cell>
          <cell r="AE85">
            <v>130.5</v>
          </cell>
          <cell r="AF85">
            <v>78</v>
          </cell>
          <cell r="AG85">
            <v>0</v>
          </cell>
          <cell r="AH85">
            <v>20</v>
          </cell>
          <cell r="AI85">
            <v>47.5</v>
          </cell>
          <cell r="AJ85">
            <v>42.5</v>
          </cell>
          <cell r="AK85">
            <v>5</v>
          </cell>
          <cell r="AL85">
            <v>5</v>
          </cell>
          <cell r="AM85">
            <v>20</v>
          </cell>
          <cell r="AN85">
            <v>35</v>
          </cell>
          <cell r="AO85">
            <v>30</v>
          </cell>
          <cell r="AP85">
            <v>15</v>
          </cell>
          <cell r="AQ85">
            <v>25</v>
          </cell>
          <cell r="AR85">
            <v>0</v>
          </cell>
          <cell r="AS85">
            <v>47.5</v>
          </cell>
          <cell r="AT85">
            <v>153</v>
          </cell>
          <cell r="AU85">
            <v>0</v>
          </cell>
          <cell r="AV85">
            <v>563</v>
          </cell>
          <cell r="AW85">
            <v>2522.5</v>
          </cell>
          <cell r="AX85">
            <v>443.5</v>
          </cell>
          <cell r="AY85">
            <v>295</v>
          </cell>
          <cell r="AZ85">
            <v>0</v>
          </cell>
          <cell r="BA85">
            <v>26.5</v>
          </cell>
          <cell r="BB85">
            <v>8.5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782.5</v>
          </cell>
          <cell r="BI85">
            <v>157.5</v>
          </cell>
          <cell r="BJ85">
            <v>975</v>
          </cell>
          <cell r="BK85">
            <v>321</v>
          </cell>
          <cell r="BL85">
            <v>855</v>
          </cell>
          <cell r="BM85">
            <v>907.5</v>
          </cell>
          <cell r="BN85">
            <v>338</v>
          </cell>
          <cell r="BO85">
            <v>0.08</v>
          </cell>
          <cell r="BP85">
            <v>493</v>
          </cell>
          <cell r="BQ85">
            <v>2315</v>
          </cell>
          <cell r="BR85">
            <v>1713</v>
          </cell>
          <cell r="BS85">
            <v>17517.080000000002</v>
          </cell>
          <cell r="BT85">
            <v>0.01</v>
          </cell>
          <cell r="BU85">
            <v>175.17</v>
          </cell>
        </row>
        <row r="86">
          <cell r="A86">
            <v>78</v>
          </cell>
          <cell r="B86">
            <v>9.1599999999999966</v>
          </cell>
          <cell r="C86">
            <v>0</v>
          </cell>
          <cell r="D86" t="str">
            <v>Amortiguador de Vibracion Tipo Espiral para Conductor de 25 mm²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21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28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200</v>
          </cell>
          <cell r="BS86">
            <v>249</v>
          </cell>
          <cell r="BT86">
            <v>0.06</v>
          </cell>
          <cell r="BU86">
            <v>14.94</v>
          </cell>
        </row>
        <row r="87">
          <cell r="A87">
            <v>79</v>
          </cell>
          <cell r="B87">
            <v>9.1699999999999964</v>
          </cell>
          <cell r="C87">
            <v>0</v>
          </cell>
          <cell r="D87" t="str">
            <v>Amortiguador de Vibracion Tipo Espiral para Conductor de 35 mm²</v>
          </cell>
          <cell r="E87">
            <v>0</v>
          </cell>
          <cell r="F87">
            <v>0</v>
          </cell>
          <cell r="G87" t="str">
            <v>u</v>
          </cell>
          <cell r="H87">
            <v>12</v>
          </cell>
          <cell r="I87">
            <v>0</v>
          </cell>
          <cell r="J87">
            <v>0</v>
          </cell>
          <cell r="K87">
            <v>62</v>
          </cell>
          <cell r="L87">
            <v>8</v>
          </cell>
          <cell r="M87">
            <v>8</v>
          </cell>
          <cell r="N87">
            <v>28</v>
          </cell>
          <cell r="O87">
            <v>12</v>
          </cell>
          <cell r="P87">
            <v>23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14</v>
          </cell>
          <cell r="Z87">
            <v>26</v>
          </cell>
          <cell r="AA87">
            <v>0</v>
          </cell>
          <cell r="AB87">
            <v>12</v>
          </cell>
          <cell r="AC87">
            <v>0</v>
          </cell>
          <cell r="AD87">
            <v>22</v>
          </cell>
          <cell r="AE87">
            <v>34</v>
          </cell>
          <cell r="AF87">
            <v>0</v>
          </cell>
          <cell r="AG87">
            <v>0</v>
          </cell>
          <cell r="AH87">
            <v>2</v>
          </cell>
          <cell r="AI87">
            <v>0</v>
          </cell>
          <cell r="AJ87">
            <v>6</v>
          </cell>
          <cell r="AK87">
            <v>2</v>
          </cell>
          <cell r="AL87">
            <v>0</v>
          </cell>
          <cell r="AM87">
            <v>2</v>
          </cell>
          <cell r="AN87">
            <v>10</v>
          </cell>
          <cell r="AO87">
            <v>0</v>
          </cell>
          <cell r="AP87">
            <v>0</v>
          </cell>
          <cell r="AQ87">
            <v>2</v>
          </cell>
          <cell r="AR87">
            <v>0</v>
          </cell>
          <cell r="AS87">
            <v>2</v>
          </cell>
          <cell r="AT87">
            <v>46</v>
          </cell>
          <cell r="AU87">
            <v>0</v>
          </cell>
          <cell r="AV87">
            <v>0</v>
          </cell>
          <cell r="AW87">
            <v>549</v>
          </cell>
          <cell r="AX87">
            <v>196</v>
          </cell>
          <cell r="AY87">
            <v>86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110</v>
          </cell>
          <cell r="BK87">
            <v>196</v>
          </cell>
          <cell r="BL87">
            <v>118</v>
          </cell>
          <cell r="BM87">
            <v>490</v>
          </cell>
          <cell r="BN87">
            <v>64</v>
          </cell>
          <cell r="BO87">
            <v>0</v>
          </cell>
          <cell r="BP87">
            <v>42</v>
          </cell>
          <cell r="BQ87">
            <v>288</v>
          </cell>
          <cell r="BR87">
            <v>0</v>
          </cell>
          <cell r="BS87">
            <v>2472</v>
          </cell>
          <cell r="BT87">
            <v>0.06</v>
          </cell>
          <cell r="BU87">
            <v>148.32</v>
          </cell>
        </row>
        <row r="88">
          <cell r="A88">
            <v>80</v>
          </cell>
          <cell r="B88">
            <v>9.1799999999999962</v>
          </cell>
          <cell r="C88">
            <v>0</v>
          </cell>
          <cell r="D88" t="str">
            <v>Amortiguador de Vibracion Tipo Espiral para Conductor de 70 mm²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12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12</v>
          </cell>
          <cell r="BT88">
            <v>7.0000000000000007E-2</v>
          </cell>
          <cell r="BU88">
            <v>0.84</v>
          </cell>
        </row>
        <row r="89">
          <cell r="A89">
            <v>81</v>
          </cell>
          <cell r="B89">
            <v>9.1899999999999959</v>
          </cell>
          <cell r="C89">
            <v>0</v>
          </cell>
          <cell r="D89" t="str">
            <v xml:space="preserve">Grapa de Angulo para Conductor de 25 mm²  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42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28</v>
          </cell>
          <cell r="BS89">
            <v>72</v>
          </cell>
          <cell r="BT89">
            <v>0.04</v>
          </cell>
          <cell r="BU89">
            <v>2.88</v>
          </cell>
        </row>
        <row r="90">
          <cell r="A90">
            <v>82</v>
          </cell>
          <cell r="B90">
            <v>9.1999999999999957</v>
          </cell>
          <cell r="C90">
            <v>0</v>
          </cell>
          <cell r="D90" t="str">
            <v xml:space="preserve">Grapa de Angulo para Conductor de 35 mm²  </v>
          </cell>
          <cell r="E90">
            <v>0</v>
          </cell>
          <cell r="F90">
            <v>0</v>
          </cell>
          <cell r="G90" t="str">
            <v>u</v>
          </cell>
          <cell r="H90">
            <v>0</v>
          </cell>
          <cell r="I90">
            <v>0</v>
          </cell>
          <cell r="J90">
            <v>0</v>
          </cell>
          <cell r="K90">
            <v>72</v>
          </cell>
          <cell r="L90">
            <v>2</v>
          </cell>
          <cell r="M90">
            <v>14</v>
          </cell>
          <cell r="N90">
            <v>0</v>
          </cell>
          <cell r="O90">
            <v>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</v>
          </cell>
          <cell r="V90">
            <v>0</v>
          </cell>
          <cell r="W90">
            <v>0</v>
          </cell>
          <cell r="X90">
            <v>0</v>
          </cell>
          <cell r="Y90">
            <v>4</v>
          </cell>
          <cell r="Z90">
            <v>11</v>
          </cell>
          <cell r="AA90">
            <v>0</v>
          </cell>
          <cell r="AB90">
            <v>0</v>
          </cell>
          <cell r="AC90">
            <v>1</v>
          </cell>
          <cell r="AD90">
            <v>4</v>
          </cell>
          <cell r="AE90">
            <v>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</v>
          </cell>
          <cell r="AR90">
            <v>0</v>
          </cell>
          <cell r="AS90">
            <v>1</v>
          </cell>
          <cell r="AT90">
            <v>2</v>
          </cell>
          <cell r="AU90">
            <v>0</v>
          </cell>
          <cell r="AV90">
            <v>0</v>
          </cell>
          <cell r="AW90">
            <v>44</v>
          </cell>
          <cell r="AX90">
            <v>4</v>
          </cell>
          <cell r="AY90">
            <v>2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7</v>
          </cell>
          <cell r="BI90">
            <v>2</v>
          </cell>
          <cell r="BJ90">
            <v>12</v>
          </cell>
          <cell r="BK90">
            <v>0</v>
          </cell>
          <cell r="BL90">
            <v>15</v>
          </cell>
          <cell r="BM90">
            <v>0</v>
          </cell>
          <cell r="BN90">
            <v>9</v>
          </cell>
          <cell r="BO90">
            <v>9</v>
          </cell>
          <cell r="BP90">
            <v>10</v>
          </cell>
          <cell r="BQ90">
            <v>18</v>
          </cell>
          <cell r="BR90">
            <v>0</v>
          </cell>
          <cell r="BS90">
            <v>254</v>
          </cell>
          <cell r="BT90">
            <v>0.04</v>
          </cell>
          <cell r="BU90">
            <v>10.16</v>
          </cell>
        </row>
        <row r="91">
          <cell r="A91">
            <v>83</v>
          </cell>
          <cell r="B91">
            <v>9.2099999999999955</v>
          </cell>
          <cell r="C91">
            <v>0</v>
          </cell>
          <cell r="D91" t="str">
            <v xml:space="preserve">Grapa de Angulo para Conductor de 50 mm²  </v>
          </cell>
          <cell r="E91">
            <v>0</v>
          </cell>
          <cell r="F91">
            <v>0</v>
          </cell>
          <cell r="G91" t="str">
            <v>u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6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6</v>
          </cell>
          <cell r="BT91">
            <v>0.04</v>
          </cell>
          <cell r="BU91">
            <v>0.24</v>
          </cell>
        </row>
        <row r="92">
          <cell r="A92">
            <v>84</v>
          </cell>
          <cell r="B92">
            <v>9.2199999999999953</v>
          </cell>
          <cell r="C92">
            <v>0</v>
          </cell>
          <cell r="D92" t="str">
            <v>Grapa de Anclaje para Conductor de 25 mm²</v>
          </cell>
          <cell r="E92">
            <v>0</v>
          </cell>
          <cell r="F92">
            <v>0</v>
          </cell>
          <cell r="G92" t="str">
            <v>u</v>
          </cell>
          <cell r="H92">
            <v>0</v>
          </cell>
          <cell r="I92">
            <v>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44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200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102</v>
          </cell>
          <cell r="BS92">
            <v>350</v>
          </cell>
          <cell r="BT92">
            <v>0.04</v>
          </cell>
          <cell r="BU92">
            <v>14</v>
          </cell>
        </row>
        <row r="93">
          <cell r="A93">
            <v>85</v>
          </cell>
          <cell r="B93">
            <v>9.2299999999999951</v>
          </cell>
          <cell r="C93">
            <v>0</v>
          </cell>
          <cell r="D93" t="str">
            <v>Grapa de Anclaje para Conductor de 35 mm²</v>
          </cell>
          <cell r="E93">
            <v>0</v>
          </cell>
          <cell r="F93">
            <v>0</v>
          </cell>
          <cell r="G93" t="str">
            <v>u</v>
          </cell>
          <cell r="H93">
            <v>82</v>
          </cell>
          <cell r="I93">
            <v>0</v>
          </cell>
          <cell r="J93">
            <v>0</v>
          </cell>
          <cell r="K93">
            <v>320</v>
          </cell>
          <cell r="L93">
            <v>24</v>
          </cell>
          <cell r="M93">
            <v>0</v>
          </cell>
          <cell r="N93">
            <v>26</v>
          </cell>
          <cell r="O93">
            <v>8</v>
          </cell>
          <cell r="P93">
            <v>23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28</v>
          </cell>
          <cell r="V93">
            <v>0</v>
          </cell>
          <cell r="W93">
            <v>0</v>
          </cell>
          <cell r="X93">
            <v>0</v>
          </cell>
          <cell r="Y93">
            <v>53</v>
          </cell>
          <cell r="Z93">
            <v>160</v>
          </cell>
          <cell r="AA93">
            <v>14</v>
          </cell>
          <cell r="AB93">
            <v>0</v>
          </cell>
          <cell r="AC93">
            <v>14</v>
          </cell>
          <cell r="AD93">
            <v>64</v>
          </cell>
          <cell r="AE93">
            <v>26</v>
          </cell>
          <cell r="AF93">
            <v>4</v>
          </cell>
          <cell r="AG93">
            <v>0</v>
          </cell>
          <cell r="AH93">
            <v>14</v>
          </cell>
          <cell r="AI93">
            <v>2</v>
          </cell>
          <cell r="AJ93">
            <v>2</v>
          </cell>
          <cell r="AK93">
            <v>3</v>
          </cell>
          <cell r="AL93">
            <v>0</v>
          </cell>
          <cell r="AM93">
            <v>13</v>
          </cell>
          <cell r="AN93">
            <v>27</v>
          </cell>
          <cell r="AO93">
            <v>4</v>
          </cell>
          <cell r="AP93">
            <v>2</v>
          </cell>
          <cell r="AQ93">
            <v>6</v>
          </cell>
          <cell r="AR93">
            <v>0</v>
          </cell>
          <cell r="AS93">
            <v>16</v>
          </cell>
          <cell r="AT93">
            <v>61</v>
          </cell>
          <cell r="AU93">
            <v>0</v>
          </cell>
          <cell r="AV93">
            <v>0</v>
          </cell>
          <cell r="AW93">
            <v>303</v>
          </cell>
          <cell r="AX93">
            <v>89</v>
          </cell>
          <cell r="AY93">
            <v>56</v>
          </cell>
          <cell r="AZ93">
            <v>0</v>
          </cell>
          <cell r="BA93">
            <v>18</v>
          </cell>
          <cell r="BB93">
            <v>2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96</v>
          </cell>
          <cell r="BI93">
            <v>14</v>
          </cell>
          <cell r="BJ93">
            <v>147</v>
          </cell>
          <cell r="BK93">
            <v>0</v>
          </cell>
          <cell r="BL93">
            <v>149</v>
          </cell>
          <cell r="BM93">
            <v>185</v>
          </cell>
          <cell r="BN93">
            <v>133</v>
          </cell>
          <cell r="BO93">
            <v>6</v>
          </cell>
          <cell r="BP93">
            <v>78</v>
          </cell>
          <cell r="BQ93">
            <v>228</v>
          </cell>
          <cell r="BR93">
            <v>0</v>
          </cell>
          <cell r="BS93">
            <v>2500</v>
          </cell>
          <cell r="BT93">
            <v>0.04</v>
          </cell>
          <cell r="BU93">
            <v>100</v>
          </cell>
        </row>
        <row r="94">
          <cell r="A94">
            <v>86</v>
          </cell>
          <cell r="B94">
            <v>9.2399999999999949</v>
          </cell>
          <cell r="C94">
            <v>0</v>
          </cell>
          <cell r="D94" t="str">
            <v>Grapa de Anclaje para Conductor de 50 mm²</v>
          </cell>
          <cell r="E94">
            <v>0</v>
          </cell>
          <cell r="F94">
            <v>0</v>
          </cell>
          <cell r="G94" t="str">
            <v>u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79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79</v>
          </cell>
          <cell r="BT94">
            <v>0.04</v>
          </cell>
          <cell r="BU94">
            <v>3.16</v>
          </cell>
        </row>
        <row r="95">
          <cell r="A95">
            <v>87</v>
          </cell>
          <cell r="B95">
            <v>9.2499999999999947</v>
          </cell>
          <cell r="C95">
            <v>0</v>
          </cell>
          <cell r="D95" t="str">
            <v>Grapa de Anclaje para Conductor de 70 mm²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42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12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54</v>
          </cell>
          <cell r="BT95">
            <v>0.04</v>
          </cell>
          <cell r="BU95">
            <v>2.16</v>
          </cell>
        </row>
        <row r="96">
          <cell r="A96">
            <v>88</v>
          </cell>
          <cell r="B96">
            <v>9.2599999999999945</v>
          </cell>
          <cell r="C96">
            <v>0</v>
          </cell>
          <cell r="D96" t="str">
            <v>Varilla de Armar preformada Simple para Conductor de 50 mm²</v>
          </cell>
          <cell r="E96">
            <v>0</v>
          </cell>
          <cell r="F96">
            <v>0</v>
          </cell>
          <cell r="G96" t="str">
            <v>u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9.2699999999999942</v>
          </cell>
          <cell r="C97">
            <v>0</v>
          </cell>
          <cell r="D97" t="str">
            <v>Varilla de Armar preformada Doble para Conductor de 50 mm²</v>
          </cell>
          <cell r="E97">
            <v>0</v>
          </cell>
          <cell r="F97">
            <v>0</v>
          </cell>
          <cell r="G97" t="str">
            <v>u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>
            <v>90</v>
          </cell>
          <cell r="B98">
            <v>9.279999999999994</v>
          </cell>
          <cell r="C98">
            <v>0</v>
          </cell>
          <cell r="D98" t="str">
            <v>Manguito de Empalme para Conductor de 50 mm²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9.2899999999999938</v>
          </cell>
          <cell r="C99">
            <v>0</v>
          </cell>
          <cell r="D99" t="str">
            <v>Grapa de Doble Via de Aluminio para Conductor de 50 mm²</v>
          </cell>
          <cell r="E99">
            <v>0</v>
          </cell>
          <cell r="F99">
            <v>0</v>
          </cell>
          <cell r="G99" t="str">
            <v>u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9.2999999999999936</v>
          </cell>
          <cell r="C100">
            <v>0</v>
          </cell>
          <cell r="D100" t="str">
            <v>Amortiguador de Vibracion Tipo Espiral para Conductor de 50 mm²</v>
          </cell>
          <cell r="E100">
            <v>0</v>
          </cell>
          <cell r="F100">
            <v>0</v>
          </cell>
          <cell r="G100" t="str">
            <v>u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>
            <v>93</v>
          </cell>
          <cell r="B101">
            <v>9.3099999999999934</v>
          </cell>
          <cell r="C101">
            <v>0</v>
          </cell>
          <cell r="D101" t="str">
            <v xml:space="preserve">Grapa de Angulo para Conductor de 70 mm²  </v>
          </cell>
          <cell r="E101">
            <v>0</v>
          </cell>
          <cell r="F101">
            <v>0</v>
          </cell>
          <cell r="G101" t="str">
            <v>u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>
            <v>94</v>
          </cell>
          <cell r="B102">
            <v>9.3199999999999932</v>
          </cell>
          <cell r="C102">
            <v>0</v>
          </cell>
          <cell r="D102" t="str">
            <v>Cinta plana de armar 1.3 x 7.6 mm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</row>
        <row r="103">
          <cell r="A103">
            <v>95</v>
          </cell>
          <cell r="B103">
            <v>9.329999999999993</v>
          </cell>
          <cell r="C103">
            <v>0</v>
          </cell>
          <cell r="D103" t="str">
            <v>Grapa de anclaje tipo lazo de amarre para conductor de 25mm2</v>
          </cell>
          <cell r="E103">
            <v>0</v>
          </cell>
          <cell r="F103">
            <v>0</v>
          </cell>
          <cell r="G103" t="str">
            <v>u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9.3399999999999928</v>
          </cell>
          <cell r="C104">
            <v>0</v>
          </cell>
          <cell r="D104" t="str">
            <v>Grapa de anclaje tipo lazo de amarre para conductor de 35mm2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>
            <v>97</v>
          </cell>
          <cell r="B105">
            <v>9.3499999999999925</v>
          </cell>
          <cell r="C105">
            <v>0</v>
          </cell>
          <cell r="D105" t="str">
            <v>Grapa de anclaje tipo lazo de amarre para conductor de 50mm2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>
            <v>98</v>
          </cell>
          <cell r="B106">
            <v>9.3599999999999923</v>
          </cell>
          <cell r="C106">
            <v>0</v>
          </cell>
          <cell r="D106" t="str">
            <v>Grapa de anclaje tipo lazo de amarre para conductor de 70mm2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9.3699999999999921</v>
          </cell>
          <cell r="C107">
            <v>0</v>
          </cell>
          <cell r="D107" t="str">
            <v>Correa plastica de amarre  363 mm de longitud color negro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</row>
        <row r="108">
          <cell r="A108">
            <v>100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A109">
            <v>101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A110">
            <v>102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0</v>
          </cell>
          <cell r="C115">
            <v>0</v>
          </cell>
          <cell r="D115" t="str">
            <v xml:space="preserve">SUB-TOTAL   9:  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607.33999999999992</v>
          </cell>
        </row>
        <row r="116">
          <cell r="A116">
            <v>108</v>
          </cell>
          <cell r="B116">
            <v>10</v>
          </cell>
          <cell r="C116">
            <v>0</v>
          </cell>
          <cell r="D116" t="str">
            <v>CONDUCTOR DE COBRE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10.01</v>
          </cell>
          <cell r="C117">
            <v>0</v>
          </cell>
          <cell r="D117" t="str">
            <v>Conductor de Cobre Recocido, Cableado, de 16 mm², para Puesta a Tierra</v>
          </cell>
          <cell r="E117">
            <v>0</v>
          </cell>
          <cell r="F117">
            <v>0</v>
          </cell>
          <cell r="G117" t="str">
            <v>m</v>
          </cell>
          <cell r="H117">
            <v>1078</v>
          </cell>
          <cell r="I117">
            <v>120</v>
          </cell>
          <cell r="J117">
            <v>0</v>
          </cell>
          <cell r="K117">
            <v>390</v>
          </cell>
          <cell r="L117">
            <v>364</v>
          </cell>
          <cell r="M117">
            <v>140</v>
          </cell>
          <cell r="N117">
            <v>308</v>
          </cell>
          <cell r="O117">
            <v>148</v>
          </cell>
          <cell r="P117">
            <v>406</v>
          </cell>
          <cell r="Q117">
            <v>770</v>
          </cell>
          <cell r="R117">
            <v>0</v>
          </cell>
          <cell r="S117">
            <v>0</v>
          </cell>
          <cell r="T117">
            <v>0</v>
          </cell>
          <cell r="U117">
            <v>700</v>
          </cell>
          <cell r="V117">
            <v>0</v>
          </cell>
          <cell r="W117">
            <v>0</v>
          </cell>
          <cell r="X117">
            <v>2212</v>
          </cell>
          <cell r="Y117">
            <v>784</v>
          </cell>
          <cell r="Z117">
            <v>1974</v>
          </cell>
          <cell r="AA117">
            <v>420</v>
          </cell>
          <cell r="AB117">
            <v>2436</v>
          </cell>
          <cell r="AC117">
            <v>294</v>
          </cell>
          <cell r="AD117">
            <v>1512</v>
          </cell>
          <cell r="AE117">
            <v>784</v>
          </cell>
          <cell r="AF117">
            <v>350</v>
          </cell>
          <cell r="AG117">
            <v>0</v>
          </cell>
          <cell r="AH117">
            <v>126</v>
          </cell>
          <cell r="AI117">
            <v>196</v>
          </cell>
          <cell r="AJ117">
            <v>238</v>
          </cell>
          <cell r="AK117">
            <v>28</v>
          </cell>
          <cell r="AL117">
            <v>14</v>
          </cell>
          <cell r="AM117">
            <v>112</v>
          </cell>
          <cell r="AN117">
            <v>238</v>
          </cell>
          <cell r="AO117">
            <v>98</v>
          </cell>
          <cell r="AP117">
            <v>42</v>
          </cell>
          <cell r="AQ117">
            <v>154</v>
          </cell>
          <cell r="AR117">
            <v>0</v>
          </cell>
          <cell r="AS117">
            <v>308</v>
          </cell>
          <cell r="AT117">
            <v>809.5</v>
          </cell>
          <cell r="AU117">
            <v>0</v>
          </cell>
          <cell r="AV117">
            <v>518</v>
          </cell>
          <cell r="AW117">
            <v>6174</v>
          </cell>
          <cell r="AX117">
            <v>2086</v>
          </cell>
          <cell r="AY117">
            <v>1302</v>
          </cell>
          <cell r="AZ117">
            <v>0</v>
          </cell>
          <cell r="BA117">
            <v>98</v>
          </cell>
          <cell r="BB117">
            <v>84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4.8040000000000003</v>
          </cell>
          <cell r="BI117">
            <v>952</v>
          </cell>
          <cell r="BJ117">
            <v>7402.5</v>
          </cell>
          <cell r="BK117">
            <v>1274</v>
          </cell>
          <cell r="BL117">
            <v>6929</v>
          </cell>
          <cell r="BM117">
            <v>2772</v>
          </cell>
          <cell r="BN117">
            <v>1342</v>
          </cell>
          <cell r="BO117">
            <v>182</v>
          </cell>
          <cell r="BP117">
            <v>1434</v>
          </cell>
          <cell r="BQ117">
            <v>9738</v>
          </cell>
          <cell r="BR117">
            <v>4675</v>
          </cell>
          <cell r="BS117">
            <v>64520.800000000003</v>
          </cell>
          <cell r="BT117">
            <v>0.05</v>
          </cell>
          <cell r="BU117">
            <v>3226.04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 t="str">
            <v xml:space="preserve">SUB-TOTAL   10:  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3226.04</v>
          </cell>
        </row>
        <row r="119">
          <cell r="A119">
            <v>111</v>
          </cell>
          <cell r="B119">
            <v>11</v>
          </cell>
          <cell r="C119">
            <v>0</v>
          </cell>
          <cell r="D119" t="str">
            <v>MATERIAL DE FERRETERIA PARA POSTES Y CRUCETAS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11.01</v>
          </cell>
          <cell r="C120">
            <v>0</v>
          </cell>
          <cell r="D120" t="str">
            <v>Perno Cabeza Coche AºGº de 13 mm Ø x 152mm, long. 76 mm Maquinado, con Arandela, con Tca y Ctca</v>
          </cell>
          <cell r="E120">
            <v>0</v>
          </cell>
          <cell r="F120">
            <v>0</v>
          </cell>
          <cell r="G120" t="str">
            <v>u</v>
          </cell>
          <cell r="H120">
            <v>224</v>
          </cell>
          <cell r="I120">
            <v>0</v>
          </cell>
          <cell r="J120">
            <v>0</v>
          </cell>
          <cell r="K120">
            <v>145</v>
          </cell>
          <cell r="L120">
            <v>0</v>
          </cell>
          <cell r="M120">
            <v>20</v>
          </cell>
          <cell r="N120">
            <v>64</v>
          </cell>
          <cell r="O120">
            <v>0</v>
          </cell>
          <cell r="P120">
            <v>2</v>
          </cell>
          <cell r="Q120">
            <v>9</v>
          </cell>
          <cell r="R120">
            <v>0</v>
          </cell>
          <cell r="S120">
            <v>0</v>
          </cell>
          <cell r="T120">
            <v>0</v>
          </cell>
          <cell r="U120">
            <v>86</v>
          </cell>
          <cell r="V120">
            <v>0</v>
          </cell>
          <cell r="W120">
            <v>0</v>
          </cell>
          <cell r="X120">
            <v>260</v>
          </cell>
          <cell r="Y120">
            <v>11</v>
          </cell>
          <cell r="Z120">
            <v>14</v>
          </cell>
          <cell r="AA120">
            <v>64</v>
          </cell>
          <cell r="AB120">
            <v>402</v>
          </cell>
          <cell r="AC120">
            <v>5</v>
          </cell>
          <cell r="AD120">
            <v>9</v>
          </cell>
          <cell r="AE120">
            <v>3</v>
          </cell>
          <cell r="AF120">
            <v>0</v>
          </cell>
          <cell r="AG120">
            <v>0</v>
          </cell>
          <cell r="AH120">
            <v>3</v>
          </cell>
          <cell r="AI120">
            <v>3</v>
          </cell>
          <cell r="AJ120">
            <v>3</v>
          </cell>
          <cell r="AK120">
            <v>0</v>
          </cell>
          <cell r="AL120">
            <v>0</v>
          </cell>
          <cell r="AM120">
            <v>1</v>
          </cell>
          <cell r="AN120">
            <v>1</v>
          </cell>
          <cell r="AO120">
            <v>1</v>
          </cell>
          <cell r="AP120">
            <v>0</v>
          </cell>
          <cell r="AQ120">
            <v>1</v>
          </cell>
          <cell r="AR120">
            <v>0</v>
          </cell>
          <cell r="AS120">
            <v>8</v>
          </cell>
          <cell r="AT120">
            <v>2</v>
          </cell>
          <cell r="AU120">
            <v>0</v>
          </cell>
          <cell r="AV120">
            <v>9</v>
          </cell>
          <cell r="AW120">
            <v>1094</v>
          </cell>
          <cell r="AX120">
            <v>7</v>
          </cell>
          <cell r="AY120">
            <v>8</v>
          </cell>
          <cell r="AZ120">
            <v>0</v>
          </cell>
          <cell r="BA120">
            <v>2</v>
          </cell>
          <cell r="BB120">
            <v>1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13</v>
          </cell>
          <cell r="BI120">
            <v>2</v>
          </cell>
          <cell r="BJ120">
            <v>144</v>
          </cell>
          <cell r="BK120">
            <v>0</v>
          </cell>
          <cell r="BL120">
            <v>12</v>
          </cell>
          <cell r="BM120">
            <v>314</v>
          </cell>
          <cell r="BN120">
            <v>129</v>
          </cell>
          <cell r="BO120">
            <v>0</v>
          </cell>
          <cell r="BP120">
            <v>230</v>
          </cell>
          <cell r="BQ120">
            <v>1190</v>
          </cell>
          <cell r="BR120">
            <v>538</v>
          </cell>
          <cell r="BS120">
            <v>5034</v>
          </cell>
          <cell r="BT120">
            <v>0.02</v>
          </cell>
          <cell r="BU120">
            <v>100.68</v>
          </cell>
        </row>
        <row r="121">
          <cell r="A121">
            <v>113</v>
          </cell>
          <cell r="B121">
            <v>11.02</v>
          </cell>
          <cell r="C121">
            <v>0</v>
          </cell>
          <cell r="D121" t="str">
            <v>Perno de A°G° de 13 mm Ø x 152 mm, provisto de Tuerca y  Contratuerca</v>
          </cell>
          <cell r="E121">
            <v>0</v>
          </cell>
          <cell r="F121">
            <v>0</v>
          </cell>
          <cell r="G121" t="str">
            <v>u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33</v>
          </cell>
          <cell r="M121">
            <v>0</v>
          </cell>
          <cell r="N121">
            <v>0</v>
          </cell>
          <cell r="O121">
            <v>22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2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60</v>
          </cell>
          <cell r="BT121">
            <v>0.03</v>
          </cell>
          <cell r="BU121">
            <v>1.8</v>
          </cell>
        </row>
        <row r="122">
          <cell r="A122">
            <v>114</v>
          </cell>
          <cell r="B122">
            <v>11.03</v>
          </cell>
          <cell r="C122">
            <v>0</v>
          </cell>
          <cell r="D122" t="str">
            <v>Perno de A°G° de 13 mm Ø x 254 mm, provisto de Tuerca y  Contratuerca</v>
          </cell>
          <cell r="E122">
            <v>0</v>
          </cell>
          <cell r="F122">
            <v>0</v>
          </cell>
          <cell r="G122" t="str">
            <v>u</v>
          </cell>
          <cell r="H122">
            <v>112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9</v>
          </cell>
          <cell r="N122">
            <v>25</v>
          </cell>
          <cell r="O122">
            <v>0</v>
          </cell>
          <cell r="P122">
            <v>2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11</v>
          </cell>
          <cell r="Z122">
            <v>77</v>
          </cell>
          <cell r="AA122">
            <v>0</v>
          </cell>
          <cell r="AB122">
            <v>0</v>
          </cell>
          <cell r="AC122">
            <v>5</v>
          </cell>
          <cell r="AD122">
            <v>9</v>
          </cell>
          <cell r="AE122">
            <v>3</v>
          </cell>
          <cell r="AF122">
            <v>0</v>
          </cell>
          <cell r="AG122">
            <v>0</v>
          </cell>
          <cell r="AH122">
            <v>3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  <cell r="AM122">
            <v>1</v>
          </cell>
          <cell r="AN122">
            <v>1</v>
          </cell>
          <cell r="AO122">
            <v>3</v>
          </cell>
          <cell r="AP122">
            <v>1</v>
          </cell>
          <cell r="AQ122">
            <v>2</v>
          </cell>
          <cell r="AR122">
            <v>0</v>
          </cell>
          <cell r="AS122">
            <v>8</v>
          </cell>
          <cell r="AT122">
            <v>2</v>
          </cell>
          <cell r="AU122">
            <v>0</v>
          </cell>
          <cell r="AV122">
            <v>0</v>
          </cell>
          <cell r="AW122">
            <v>547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13</v>
          </cell>
          <cell r="BI122">
            <v>2</v>
          </cell>
          <cell r="BJ122">
            <v>66</v>
          </cell>
          <cell r="BK122">
            <v>0</v>
          </cell>
          <cell r="BL122">
            <v>12</v>
          </cell>
          <cell r="BM122">
            <v>137</v>
          </cell>
          <cell r="BN122">
            <v>0</v>
          </cell>
          <cell r="BO122">
            <v>0</v>
          </cell>
          <cell r="BP122">
            <v>0</v>
          </cell>
          <cell r="BQ122">
            <v>498</v>
          </cell>
          <cell r="BR122">
            <v>0</v>
          </cell>
          <cell r="BS122">
            <v>1550</v>
          </cell>
          <cell r="BT122">
            <v>0.04</v>
          </cell>
          <cell r="BU122">
            <v>62</v>
          </cell>
        </row>
        <row r="123">
          <cell r="A123">
            <v>115</v>
          </cell>
          <cell r="B123">
            <v>11.04</v>
          </cell>
          <cell r="C123">
            <v>0</v>
          </cell>
          <cell r="D123" t="str">
            <v>Perno de A°G° de 13 mm Ø x 305 mm, provisto de Tuerca y  Contratuerca</v>
          </cell>
          <cell r="E123">
            <v>0</v>
          </cell>
          <cell r="F123">
            <v>0</v>
          </cell>
          <cell r="G123" t="str">
            <v>u</v>
          </cell>
          <cell r="H123">
            <v>0</v>
          </cell>
          <cell r="I123">
            <v>0</v>
          </cell>
          <cell r="J123">
            <v>0</v>
          </cell>
          <cell r="K123">
            <v>60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15</v>
          </cell>
          <cell r="V123">
            <v>0</v>
          </cell>
          <cell r="W123">
            <v>0</v>
          </cell>
          <cell r="X123">
            <v>279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354</v>
          </cell>
          <cell r="BT123">
            <v>0.05</v>
          </cell>
          <cell r="BU123">
            <v>17.7</v>
          </cell>
        </row>
        <row r="124">
          <cell r="A124">
            <v>116</v>
          </cell>
          <cell r="B124">
            <v>11.049999999999999</v>
          </cell>
          <cell r="C124">
            <v>0</v>
          </cell>
          <cell r="D124" t="str">
            <v>Perno de A°G° de 16 mm Ø x 203 mm, provisto de Tuerca y  Contratuerca</v>
          </cell>
          <cell r="E124">
            <v>0</v>
          </cell>
          <cell r="F124">
            <v>0</v>
          </cell>
          <cell r="G124" t="str">
            <v>u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37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37</v>
          </cell>
          <cell r="BT124">
            <v>0.03</v>
          </cell>
          <cell r="BU124">
            <v>1.1100000000000001</v>
          </cell>
        </row>
        <row r="125">
          <cell r="A125">
            <v>117</v>
          </cell>
          <cell r="B125">
            <v>11.059999999999999</v>
          </cell>
          <cell r="C125">
            <v>0</v>
          </cell>
          <cell r="D125" t="str">
            <v>Perno de A°G° de 16 mm Ø x 254 mm, provisto de Tuerca y  Contratuerca</v>
          </cell>
          <cell r="E125">
            <v>0</v>
          </cell>
          <cell r="F125">
            <v>0</v>
          </cell>
          <cell r="G125" t="str">
            <v>u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63</v>
          </cell>
          <cell r="Q125">
            <v>25</v>
          </cell>
          <cell r="R125">
            <v>0</v>
          </cell>
          <cell r="S125">
            <v>0</v>
          </cell>
          <cell r="T125">
            <v>0</v>
          </cell>
          <cell r="U125">
            <v>24</v>
          </cell>
          <cell r="V125">
            <v>0</v>
          </cell>
          <cell r="W125">
            <v>0</v>
          </cell>
          <cell r="X125">
            <v>0</v>
          </cell>
          <cell r="Y125">
            <v>63</v>
          </cell>
          <cell r="Z125">
            <v>0</v>
          </cell>
          <cell r="AA125">
            <v>0</v>
          </cell>
          <cell r="AB125">
            <v>0</v>
          </cell>
          <cell r="AC125">
            <v>34</v>
          </cell>
          <cell r="AD125">
            <v>228</v>
          </cell>
          <cell r="AE125">
            <v>94</v>
          </cell>
          <cell r="AF125">
            <v>0</v>
          </cell>
          <cell r="AG125">
            <v>0</v>
          </cell>
          <cell r="AH125">
            <v>16</v>
          </cell>
          <cell r="AI125">
            <v>2</v>
          </cell>
          <cell r="AJ125">
            <v>2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2</v>
          </cell>
          <cell r="AU125">
            <v>0</v>
          </cell>
          <cell r="AV125">
            <v>0</v>
          </cell>
          <cell r="AW125">
            <v>168</v>
          </cell>
          <cell r="AX125">
            <v>0</v>
          </cell>
          <cell r="AY125">
            <v>184</v>
          </cell>
          <cell r="AZ125">
            <v>0</v>
          </cell>
          <cell r="BA125">
            <v>15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526</v>
          </cell>
          <cell r="BI125">
            <v>117</v>
          </cell>
          <cell r="BJ125">
            <v>488</v>
          </cell>
          <cell r="BK125">
            <v>154</v>
          </cell>
          <cell r="BL125">
            <v>436</v>
          </cell>
          <cell r="BM125">
            <v>162</v>
          </cell>
          <cell r="BN125">
            <v>52</v>
          </cell>
          <cell r="BO125">
            <v>16</v>
          </cell>
          <cell r="BP125">
            <v>90</v>
          </cell>
          <cell r="BQ125">
            <v>0</v>
          </cell>
          <cell r="BR125">
            <v>0</v>
          </cell>
          <cell r="BS125">
            <v>2961</v>
          </cell>
          <cell r="BT125">
            <v>0.04</v>
          </cell>
          <cell r="BU125">
            <v>118.44</v>
          </cell>
        </row>
        <row r="126">
          <cell r="A126">
            <v>118</v>
          </cell>
          <cell r="B126">
            <v>11.069999999999999</v>
          </cell>
          <cell r="C126">
            <v>0</v>
          </cell>
          <cell r="D126" t="str">
            <v>Perno de A°G° de 16 mm Ø x 305 mm, provisto de Tuerca y  Contratuerca</v>
          </cell>
          <cell r="E126">
            <v>0</v>
          </cell>
          <cell r="F126">
            <v>0</v>
          </cell>
          <cell r="G126" t="str">
            <v>u</v>
          </cell>
          <cell r="H126">
            <v>70</v>
          </cell>
          <cell r="I126">
            <v>12</v>
          </cell>
          <cell r="J126">
            <v>0</v>
          </cell>
          <cell r="K126">
            <v>26</v>
          </cell>
          <cell r="L126">
            <v>47</v>
          </cell>
          <cell r="M126">
            <v>9</v>
          </cell>
          <cell r="N126">
            <v>5</v>
          </cell>
          <cell r="O126">
            <v>5</v>
          </cell>
          <cell r="P126">
            <v>2</v>
          </cell>
          <cell r="Q126">
            <v>33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11</v>
          </cell>
          <cell r="Z126">
            <v>362</v>
          </cell>
          <cell r="AA126">
            <v>22</v>
          </cell>
          <cell r="AB126">
            <v>54</v>
          </cell>
          <cell r="AC126">
            <v>5</v>
          </cell>
          <cell r="AD126">
            <v>0</v>
          </cell>
          <cell r="AE126">
            <v>4</v>
          </cell>
          <cell r="AF126">
            <v>26</v>
          </cell>
          <cell r="AG126">
            <v>0</v>
          </cell>
          <cell r="AH126">
            <v>0</v>
          </cell>
          <cell r="AI126">
            <v>22</v>
          </cell>
          <cell r="AJ126">
            <v>27</v>
          </cell>
          <cell r="AK126">
            <v>4</v>
          </cell>
          <cell r="AL126">
            <v>2</v>
          </cell>
          <cell r="AM126">
            <v>17</v>
          </cell>
          <cell r="AN126">
            <v>29</v>
          </cell>
          <cell r="AO126">
            <v>21</v>
          </cell>
          <cell r="AP126">
            <v>10</v>
          </cell>
          <cell r="AQ126">
            <v>15</v>
          </cell>
          <cell r="AR126">
            <v>0</v>
          </cell>
          <cell r="AS126">
            <v>27</v>
          </cell>
          <cell r="AT126">
            <v>102</v>
          </cell>
          <cell r="AU126">
            <v>0</v>
          </cell>
          <cell r="AV126">
            <v>0</v>
          </cell>
          <cell r="AW126">
            <v>325</v>
          </cell>
          <cell r="AX126">
            <v>307</v>
          </cell>
          <cell r="AY126">
            <v>8</v>
          </cell>
          <cell r="AZ126">
            <v>0</v>
          </cell>
          <cell r="BA126">
            <v>4</v>
          </cell>
          <cell r="BB126">
            <v>10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34</v>
          </cell>
          <cell r="BI126">
            <v>6</v>
          </cell>
          <cell r="BJ126">
            <v>50</v>
          </cell>
          <cell r="BK126">
            <v>49</v>
          </cell>
          <cell r="BL126">
            <v>12</v>
          </cell>
          <cell r="BM126">
            <v>177</v>
          </cell>
          <cell r="BN126">
            <v>106</v>
          </cell>
          <cell r="BO126">
            <v>9</v>
          </cell>
          <cell r="BP126">
            <v>66</v>
          </cell>
          <cell r="BQ126">
            <v>364</v>
          </cell>
          <cell r="BR126">
            <v>296</v>
          </cell>
          <cell r="BS126">
            <v>2792</v>
          </cell>
          <cell r="BT126">
            <v>0.05</v>
          </cell>
          <cell r="BU126">
            <v>139.6</v>
          </cell>
        </row>
        <row r="127">
          <cell r="A127">
            <v>119</v>
          </cell>
          <cell r="B127">
            <v>11.079999999999998</v>
          </cell>
          <cell r="C127">
            <v>0</v>
          </cell>
          <cell r="D127" t="str">
            <v>Perno de A°G° de 16 mm Ø x 356 mm, provisto de Tuerca y  Contratuerca</v>
          </cell>
          <cell r="E127">
            <v>0</v>
          </cell>
          <cell r="F127">
            <v>0</v>
          </cell>
          <cell r="G127" t="str">
            <v>u</v>
          </cell>
          <cell r="H127">
            <v>64</v>
          </cell>
          <cell r="I127">
            <v>0</v>
          </cell>
          <cell r="J127">
            <v>0</v>
          </cell>
          <cell r="K127">
            <v>46</v>
          </cell>
          <cell r="L127">
            <v>10</v>
          </cell>
          <cell r="M127">
            <v>6</v>
          </cell>
          <cell r="N127">
            <v>13</v>
          </cell>
          <cell r="O127">
            <v>1</v>
          </cell>
          <cell r="P127">
            <v>0</v>
          </cell>
          <cell r="Q127">
            <v>9</v>
          </cell>
          <cell r="R127">
            <v>0</v>
          </cell>
          <cell r="S127">
            <v>0</v>
          </cell>
          <cell r="T127">
            <v>0</v>
          </cell>
          <cell r="U127">
            <v>17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6</v>
          </cell>
          <cell r="AB127">
            <v>145</v>
          </cell>
          <cell r="AC127">
            <v>0</v>
          </cell>
          <cell r="AD127">
            <v>9</v>
          </cell>
          <cell r="AE127">
            <v>3</v>
          </cell>
          <cell r="AF127">
            <v>0</v>
          </cell>
          <cell r="AG127">
            <v>0</v>
          </cell>
          <cell r="AH127">
            <v>3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8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7</v>
          </cell>
          <cell r="AY127">
            <v>0</v>
          </cell>
          <cell r="AZ127">
            <v>0</v>
          </cell>
          <cell r="BA127">
            <v>2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</v>
          </cell>
          <cell r="BI127">
            <v>2</v>
          </cell>
          <cell r="BJ127">
            <v>5</v>
          </cell>
          <cell r="BK127">
            <v>0</v>
          </cell>
          <cell r="BL127">
            <v>0</v>
          </cell>
          <cell r="BM127">
            <v>5</v>
          </cell>
          <cell r="BN127">
            <v>1</v>
          </cell>
          <cell r="BO127">
            <v>0</v>
          </cell>
          <cell r="BP127">
            <v>11</v>
          </cell>
          <cell r="BQ127">
            <v>37</v>
          </cell>
          <cell r="BR127">
            <v>149</v>
          </cell>
          <cell r="BS127">
            <v>572</v>
          </cell>
          <cell r="BT127">
            <v>0.05</v>
          </cell>
          <cell r="BU127">
            <v>28.6</v>
          </cell>
        </row>
        <row r="128">
          <cell r="A128">
            <v>120</v>
          </cell>
          <cell r="B128">
            <v>11.089999999999998</v>
          </cell>
          <cell r="C128">
            <v>0</v>
          </cell>
          <cell r="D128" t="str">
            <v>Perno de A°G° de 16 mm Ø x 406 mm, provisto de Tuerca y  Contratuerca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18</v>
          </cell>
          <cell r="BP128">
            <v>0</v>
          </cell>
          <cell r="BQ128">
            <v>0</v>
          </cell>
          <cell r="BR128">
            <v>0</v>
          </cell>
          <cell r="BS128">
            <v>18</v>
          </cell>
          <cell r="BT128">
            <v>0.06</v>
          </cell>
          <cell r="BU128">
            <v>1.08</v>
          </cell>
        </row>
        <row r="129">
          <cell r="A129">
            <v>121</v>
          </cell>
          <cell r="B129">
            <v>11.099999999999998</v>
          </cell>
          <cell r="C129">
            <v>0</v>
          </cell>
          <cell r="D129" t="str">
            <v>Perno de A°G° de 16 mm Ø x 457 mm, provisto de Tuerca y  Contratuerca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6</v>
          </cell>
          <cell r="Z129">
            <v>0</v>
          </cell>
          <cell r="AA129">
            <v>0</v>
          </cell>
          <cell r="AB129">
            <v>0</v>
          </cell>
          <cell r="AC129">
            <v>2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9</v>
          </cell>
          <cell r="AJ129">
            <v>5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16</v>
          </cell>
          <cell r="AX129">
            <v>0</v>
          </cell>
          <cell r="AY129">
            <v>16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26</v>
          </cell>
          <cell r="BK129">
            <v>0</v>
          </cell>
          <cell r="BL129">
            <v>88</v>
          </cell>
          <cell r="BM129">
            <v>4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174</v>
          </cell>
          <cell r="BT129">
            <v>0.06</v>
          </cell>
          <cell r="BU129">
            <v>10.44</v>
          </cell>
        </row>
        <row r="130">
          <cell r="A130">
            <v>122</v>
          </cell>
          <cell r="B130">
            <v>11.109999999999998</v>
          </cell>
          <cell r="C130">
            <v>0</v>
          </cell>
          <cell r="D130" t="str">
            <v>Perno de A°G° de 16 mm Ø x 508 mm, provisto de Tuerca y  Contratuerca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18</v>
          </cell>
          <cell r="L130">
            <v>0</v>
          </cell>
          <cell r="M130">
            <v>0</v>
          </cell>
          <cell r="N130">
            <v>15</v>
          </cell>
          <cell r="O130">
            <v>15</v>
          </cell>
          <cell r="P130">
            <v>0</v>
          </cell>
          <cell r="Q130">
            <v>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18</v>
          </cell>
          <cell r="AE130">
            <v>4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2</v>
          </cell>
          <cell r="AT130">
            <v>0</v>
          </cell>
          <cell r="AU130">
            <v>0</v>
          </cell>
          <cell r="AV130">
            <v>8</v>
          </cell>
          <cell r="AW130">
            <v>0</v>
          </cell>
          <cell r="AX130">
            <v>14</v>
          </cell>
          <cell r="AY130">
            <v>0</v>
          </cell>
          <cell r="AZ130">
            <v>0</v>
          </cell>
          <cell r="BA130">
            <v>4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44</v>
          </cell>
          <cell r="BI130">
            <v>2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4</v>
          </cell>
          <cell r="BO130">
            <v>0</v>
          </cell>
          <cell r="BP130">
            <v>2</v>
          </cell>
          <cell r="BQ130">
            <v>0</v>
          </cell>
          <cell r="BR130">
            <v>0</v>
          </cell>
          <cell r="BS130">
            <v>154</v>
          </cell>
          <cell r="BT130">
            <v>0.06</v>
          </cell>
          <cell r="BU130">
            <v>9.24</v>
          </cell>
        </row>
        <row r="131">
          <cell r="A131">
            <v>123</v>
          </cell>
          <cell r="B131">
            <v>11.119999999999997</v>
          </cell>
          <cell r="C131">
            <v>0</v>
          </cell>
          <cell r="D131" t="str">
            <v>Perno Doble Armado de A°G° de 16 mm Ø  x 457 mm, provisto de  4 Tuercas y 4 Contratuercas</v>
          </cell>
          <cell r="E131">
            <v>0</v>
          </cell>
          <cell r="F131">
            <v>0</v>
          </cell>
          <cell r="G131" t="str">
            <v>u</v>
          </cell>
          <cell r="H131">
            <v>63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8</v>
          </cell>
          <cell r="AU131">
            <v>0</v>
          </cell>
          <cell r="AV131">
            <v>0</v>
          </cell>
          <cell r="AW131">
            <v>348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33</v>
          </cell>
          <cell r="BK131">
            <v>0</v>
          </cell>
          <cell r="BL131">
            <v>0</v>
          </cell>
          <cell r="BM131">
            <v>63</v>
          </cell>
          <cell r="BN131">
            <v>0</v>
          </cell>
          <cell r="BO131">
            <v>0</v>
          </cell>
          <cell r="BP131">
            <v>0</v>
          </cell>
          <cell r="BQ131">
            <v>291</v>
          </cell>
          <cell r="BR131">
            <v>0</v>
          </cell>
          <cell r="BS131">
            <v>806</v>
          </cell>
          <cell r="BT131">
            <v>0.09</v>
          </cell>
          <cell r="BU131">
            <v>72.540000000000006</v>
          </cell>
        </row>
        <row r="132">
          <cell r="A132">
            <v>124</v>
          </cell>
          <cell r="B132">
            <v>11.129999999999997</v>
          </cell>
          <cell r="C132">
            <v>0</v>
          </cell>
          <cell r="D132" t="str">
            <v>Perno Doble Armado de A°G° de 16 mm Ø  x 508 mm, provisto de  4 Tuercas y 4 Contratuercas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3</v>
          </cell>
          <cell r="J132">
            <v>0</v>
          </cell>
          <cell r="K132">
            <v>21</v>
          </cell>
          <cell r="L132">
            <v>12</v>
          </cell>
          <cell r="M132">
            <v>6</v>
          </cell>
          <cell r="N132">
            <v>17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3</v>
          </cell>
          <cell r="V132">
            <v>0</v>
          </cell>
          <cell r="W132">
            <v>0</v>
          </cell>
          <cell r="X132">
            <v>117</v>
          </cell>
          <cell r="Y132">
            <v>0</v>
          </cell>
          <cell r="Z132">
            <v>0</v>
          </cell>
          <cell r="AA132">
            <v>36</v>
          </cell>
          <cell r="AB132">
            <v>147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8</v>
          </cell>
          <cell r="AU132">
            <v>0</v>
          </cell>
          <cell r="AV132">
            <v>0</v>
          </cell>
          <cell r="AW132">
            <v>0</v>
          </cell>
          <cell r="AX132">
            <v>18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</v>
          </cell>
          <cell r="BN132">
            <v>39</v>
          </cell>
          <cell r="BO132">
            <v>0</v>
          </cell>
          <cell r="BP132">
            <v>92</v>
          </cell>
          <cell r="BQ132">
            <v>0</v>
          </cell>
          <cell r="BR132">
            <v>213</v>
          </cell>
          <cell r="BS132">
            <v>734</v>
          </cell>
          <cell r="BT132">
            <v>0.1</v>
          </cell>
          <cell r="BU132">
            <v>73.400000000000006</v>
          </cell>
        </row>
        <row r="133">
          <cell r="A133">
            <v>125</v>
          </cell>
          <cell r="B133">
            <v>11.139999999999997</v>
          </cell>
          <cell r="C133">
            <v>0</v>
          </cell>
          <cell r="D133" t="str">
            <v>Perno Doble Armado de A°G° de 16 mm Ø  x 650 mm, provisto de  4 Tuercas y 4 Contratuercas</v>
          </cell>
          <cell r="E133">
            <v>0</v>
          </cell>
          <cell r="F133">
            <v>0</v>
          </cell>
          <cell r="G133" t="str">
            <v>u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4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</v>
          </cell>
          <cell r="BT133">
            <v>0.12</v>
          </cell>
          <cell r="BU133">
            <v>0.48</v>
          </cell>
        </row>
        <row r="134">
          <cell r="A134">
            <v>126</v>
          </cell>
          <cell r="B134">
            <v>11.149999999999997</v>
          </cell>
          <cell r="C134">
            <v>0</v>
          </cell>
          <cell r="D134" t="str">
            <v>Perno de A°G° de 19 mm Ø x 457 mm, provisto de Tuerca y  Contratuerca</v>
          </cell>
          <cell r="E134">
            <v>0</v>
          </cell>
          <cell r="F134">
            <v>0</v>
          </cell>
          <cell r="G134" t="str">
            <v>u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5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5</v>
          </cell>
          <cell r="BT134">
            <v>0.06</v>
          </cell>
          <cell r="BU134">
            <v>0.3</v>
          </cell>
        </row>
        <row r="135">
          <cell r="A135">
            <v>127</v>
          </cell>
          <cell r="B135">
            <v>11.159999999999997</v>
          </cell>
          <cell r="C135">
            <v>0</v>
          </cell>
          <cell r="D135" t="str">
            <v>Perno Ojo de A°G° de 16 mm Ø  x 203 mm, provisto de Tuerca  y Contratuerca</v>
          </cell>
          <cell r="E135">
            <v>0</v>
          </cell>
          <cell r="F135">
            <v>0</v>
          </cell>
          <cell r="G135" t="str">
            <v>u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6</v>
          </cell>
          <cell r="BP135">
            <v>0</v>
          </cell>
          <cell r="BQ135">
            <v>0</v>
          </cell>
          <cell r="BR135">
            <v>0</v>
          </cell>
          <cell r="BS135">
            <v>6</v>
          </cell>
          <cell r="BT135">
            <v>0.06</v>
          </cell>
          <cell r="BU135">
            <v>0.36</v>
          </cell>
        </row>
        <row r="136">
          <cell r="A136">
            <v>128</v>
          </cell>
          <cell r="B136">
            <v>11.169999999999996</v>
          </cell>
          <cell r="C136">
            <v>0</v>
          </cell>
          <cell r="D136" t="str">
            <v>Perno Ojo de A°G° de 16 mm Ø  x 254 mm, provisto de Tuerca  y Contratuerca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16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41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60</v>
          </cell>
          <cell r="AE136">
            <v>26</v>
          </cell>
          <cell r="AF136">
            <v>0</v>
          </cell>
          <cell r="AG136">
            <v>0</v>
          </cell>
          <cell r="AH136">
            <v>10</v>
          </cell>
          <cell r="AI136">
            <v>1</v>
          </cell>
          <cell r="AJ136">
            <v>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135</v>
          </cell>
          <cell r="AX136">
            <v>0</v>
          </cell>
          <cell r="AY136">
            <v>50</v>
          </cell>
          <cell r="AZ136">
            <v>0</v>
          </cell>
          <cell r="BA136">
            <v>3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49</v>
          </cell>
          <cell r="BI136">
            <v>7</v>
          </cell>
          <cell r="BJ136">
            <v>116</v>
          </cell>
          <cell r="BK136">
            <v>79</v>
          </cell>
          <cell r="BL136">
            <v>133</v>
          </cell>
          <cell r="BM136">
            <v>124</v>
          </cell>
          <cell r="BN136">
            <v>0</v>
          </cell>
          <cell r="BO136">
            <v>0</v>
          </cell>
          <cell r="BP136">
            <v>44</v>
          </cell>
          <cell r="BQ136">
            <v>36</v>
          </cell>
          <cell r="BR136">
            <v>0</v>
          </cell>
          <cell r="BS136">
            <v>933</v>
          </cell>
          <cell r="BT136">
            <v>0.06</v>
          </cell>
          <cell r="BU136">
            <v>55.98</v>
          </cell>
        </row>
        <row r="137">
          <cell r="A137">
            <v>129</v>
          </cell>
          <cell r="B137">
            <v>11.179999999999996</v>
          </cell>
          <cell r="C137">
            <v>0</v>
          </cell>
          <cell r="D137" t="str">
            <v>Perno Ojo de A°G° de 16 mm Ø  x 305 mm, provisto de Tuerca  y Contratuerca</v>
          </cell>
          <cell r="E137">
            <v>0</v>
          </cell>
          <cell r="F137">
            <v>0</v>
          </cell>
          <cell r="G137" t="str">
            <v>u</v>
          </cell>
          <cell r="H137">
            <v>40</v>
          </cell>
          <cell r="I137">
            <v>3</v>
          </cell>
          <cell r="J137">
            <v>0</v>
          </cell>
          <cell r="K137">
            <v>46</v>
          </cell>
          <cell r="L137">
            <v>15</v>
          </cell>
          <cell r="M137">
            <v>0</v>
          </cell>
          <cell r="N137">
            <v>0</v>
          </cell>
          <cell r="O137">
            <v>6</v>
          </cell>
          <cell r="P137">
            <v>0</v>
          </cell>
          <cell r="Q137">
            <v>34</v>
          </cell>
          <cell r="R137">
            <v>0</v>
          </cell>
          <cell r="S137">
            <v>0</v>
          </cell>
          <cell r="T137">
            <v>0</v>
          </cell>
          <cell r="U137">
            <v>22</v>
          </cell>
          <cell r="V137">
            <v>0</v>
          </cell>
          <cell r="W137">
            <v>0</v>
          </cell>
          <cell r="X137">
            <v>98</v>
          </cell>
          <cell r="Y137">
            <v>0</v>
          </cell>
          <cell r="Z137">
            <v>0</v>
          </cell>
          <cell r="AA137">
            <v>24</v>
          </cell>
          <cell r="AB137">
            <v>108</v>
          </cell>
          <cell r="AC137">
            <v>0</v>
          </cell>
          <cell r="AD137">
            <v>0</v>
          </cell>
          <cell r="AE137">
            <v>0</v>
          </cell>
          <cell r="AF137">
            <v>8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2</v>
          </cell>
          <cell r="AL137">
            <v>0</v>
          </cell>
          <cell r="AM137">
            <v>3</v>
          </cell>
          <cell r="AN137">
            <v>19</v>
          </cell>
          <cell r="AO137">
            <v>4</v>
          </cell>
          <cell r="AP137">
            <v>2</v>
          </cell>
          <cell r="AQ137">
            <v>6</v>
          </cell>
          <cell r="AR137">
            <v>0</v>
          </cell>
          <cell r="AS137">
            <v>11</v>
          </cell>
          <cell r="AT137">
            <v>34</v>
          </cell>
          <cell r="AU137">
            <v>0</v>
          </cell>
          <cell r="AV137">
            <v>12</v>
          </cell>
          <cell r="AW137">
            <v>0</v>
          </cell>
          <cell r="AX137">
            <v>68</v>
          </cell>
          <cell r="AY137">
            <v>0</v>
          </cell>
          <cell r="AZ137">
            <v>0</v>
          </cell>
          <cell r="BA137">
            <v>0</v>
          </cell>
          <cell r="BB137">
            <v>1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24</v>
          </cell>
          <cell r="BI137">
            <v>4</v>
          </cell>
          <cell r="BJ137">
            <v>0</v>
          </cell>
          <cell r="BK137">
            <v>0</v>
          </cell>
          <cell r="BL137">
            <v>0</v>
          </cell>
          <cell r="BM137">
            <v>2</v>
          </cell>
          <cell r="BN137">
            <v>75</v>
          </cell>
          <cell r="BO137">
            <v>0</v>
          </cell>
          <cell r="BP137">
            <v>0</v>
          </cell>
          <cell r="BQ137">
            <v>0</v>
          </cell>
          <cell r="BR137">
            <v>52</v>
          </cell>
          <cell r="BS137">
            <v>723</v>
          </cell>
          <cell r="BT137">
            <v>7.0000000000000007E-2</v>
          </cell>
          <cell r="BU137">
            <v>50.61</v>
          </cell>
        </row>
        <row r="138">
          <cell r="A138">
            <v>130</v>
          </cell>
          <cell r="B138">
            <v>11.189999999999996</v>
          </cell>
          <cell r="C138">
            <v>0</v>
          </cell>
          <cell r="D138" t="str">
            <v>Perno Ojo de A°G° de 16 mm Ø  x 356 mm, provisto de Tuerca  y Contratuerca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1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1</v>
          </cell>
          <cell r="BT138">
            <v>7.0000000000000007E-2</v>
          </cell>
          <cell r="BU138">
            <v>7.0000000000000007E-2</v>
          </cell>
        </row>
        <row r="139">
          <cell r="A139">
            <v>131</v>
          </cell>
          <cell r="B139">
            <v>11.199999999999996</v>
          </cell>
          <cell r="C139">
            <v>0</v>
          </cell>
          <cell r="D139" t="str">
            <v>Perno Simple Borde de A°G° de 16 mm Ø x 425 mm longitud, 152 mm maquinado, provisto de dos tuercas, una contratuerca y un pasador de seguridad</v>
          </cell>
          <cell r="E139">
            <v>0</v>
          </cell>
          <cell r="F139">
            <v>0</v>
          </cell>
          <cell r="G139" t="str">
            <v>u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8</v>
          </cell>
          <cell r="BB139">
            <v>5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13</v>
          </cell>
          <cell r="BT139">
            <v>0.09</v>
          </cell>
          <cell r="BU139">
            <v>1.17</v>
          </cell>
        </row>
        <row r="140">
          <cell r="A140">
            <v>132</v>
          </cell>
          <cell r="B140">
            <v>11.209999999999996</v>
          </cell>
          <cell r="C140">
            <v>0</v>
          </cell>
          <cell r="D140" t="str">
            <v>Portalínea Unipolar de A°G° de 149 mm x 85 mm, Platina de 38 mm x 5 mm Sección, Pin de 16 mm Ø</v>
          </cell>
          <cell r="E140">
            <v>0</v>
          </cell>
          <cell r="F140">
            <v>0</v>
          </cell>
          <cell r="G140" t="str">
            <v>u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8</v>
          </cell>
          <cell r="BB140">
            <v>2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10</v>
          </cell>
          <cell r="BT140">
            <v>0.13</v>
          </cell>
          <cell r="BU140">
            <v>1.3</v>
          </cell>
        </row>
        <row r="141">
          <cell r="A141">
            <v>133</v>
          </cell>
          <cell r="B141">
            <v>11.219999999999995</v>
          </cell>
          <cell r="C141">
            <v>0</v>
          </cell>
          <cell r="D141" t="str">
            <v>Tuerca-Ojo para Perno de 16 mm Ø</v>
          </cell>
          <cell r="E141">
            <v>0</v>
          </cell>
          <cell r="F141">
            <v>0</v>
          </cell>
          <cell r="G141" t="str">
            <v>u</v>
          </cell>
          <cell r="H141">
            <v>66</v>
          </cell>
          <cell r="I141">
            <v>1</v>
          </cell>
          <cell r="J141">
            <v>0</v>
          </cell>
          <cell r="K141">
            <v>22</v>
          </cell>
          <cell r="L141">
            <v>11</v>
          </cell>
          <cell r="M141">
            <v>8</v>
          </cell>
          <cell r="N141">
            <v>26</v>
          </cell>
          <cell r="O141">
            <v>8</v>
          </cell>
          <cell r="P141">
            <v>7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49</v>
          </cell>
          <cell r="V141">
            <v>0</v>
          </cell>
          <cell r="W141">
            <v>0</v>
          </cell>
          <cell r="X141">
            <v>140</v>
          </cell>
          <cell r="Y141">
            <v>16</v>
          </cell>
          <cell r="Z141">
            <v>13</v>
          </cell>
          <cell r="AA141">
            <v>42</v>
          </cell>
          <cell r="AB141">
            <v>134</v>
          </cell>
          <cell r="AC141">
            <v>1</v>
          </cell>
          <cell r="AD141">
            <v>8</v>
          </cell>
          <cell r="AE141">
            <v>2</v>
          </cell>
          <cell r="AF141">
            <v>0</v>
          </cell>
          <cell r="AG141">
            <v>0</v>
          </cell>
          <cell r="AH141">
            <v>5</v>
          </cell>
          <cell r="AI141">
            <v>1</v>
          </cell>
          <cell r="AJ141">
            <v>1</v>
          </cell>
          <cell r="AK141">
            <v>1</v>
          </cell>
          <cell r="AL141">
            <v>0</v>
          </cell>
          <cell r="AM141">
            <v>4</v>
          </cell>
          <cell r="AN141">
            <v>8</v>
          </cell>
          <cell r="AO141">
            <v>0</v>
          </cell>
          <cell r="AP141">
            <v>0</v>
          </cell>
          <cell r="AQ141">
            <v>1</v>
          </cell>
          <cell r="AR141">
            <v>0</v>
          </cell>
          <cell r="AS141">
            <v>6</v>
          </cell>
          <cell r="AT141">
            <v>29</v>
          </cell>
          <cell r="AU141">
            <v>0</v>
          </cell>
          <cell r="AV141">
            <v>0</v>
          </cell>
          <cell r="AW141">
            <v>215</v>
          </cell>
          <cell r="AX141">
            <v>25</v>
          </cell>
          <cell r="AY141">
            <v>16</v>
          </cell>
          <cell r="AZ141">
            <v>0</v>
          </cell>
          <cell r="BA141">
            <v>3</v>
          </cell>
          <cell r="BB141">
            <v>1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30</v>
          </cell>
          <cell r="BI141">
            <v>5</v>
          </cell>
          <cell r="BJ141">
            <v>62</v>
          </cell>
          <cell r="BK141">
            <v>79</v>
          </cell>
          <cell r="BL141">
            <v>32</v>
          </cell>
          <cell r="BM141">
            <v>89</v>
          </cell>
          <cell r="BN141">
            <v>67</v>
          </cell>
          <cell r="BO141">
            <v>0</v>
          </cell>
          <cell r="BP141">
            <v>44</v>
          </cell>
          <cell r="BQ141">
            <v>228</v>
          </cell>
          <cell r="BR141">
            <v>76</v>
          </cell>
          <cell r="BS141">
            <v>1582</v>
          </cell>
          <cell r="BT141">
            <v>0.02</v>
          </cell>
          <cell r="BU141">
            <v>31.64</v>
          </cell>
        </row>
        <row r="142">
          <cell r="A142">
            <v>134</v>
          </cell>
          <cell r="B142">
            <v>11.229999999999995</v>
          </cell>
          <cell r="C142">
            <v>0</v>
          </cell>
          <cell r="D142" t="str">
            <v>Tirafondo de A°G° de 13 mm ø  x 102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7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7</v>
          </cell>
          <cell r="BT142">
            <v>0.01</v>
          </cell>
          <cell r="BU142">
            <v>7.0000000000000007E-2</v>
          </cell>
        </row>
        <row r="143">
          <cell r="A143">
            <v>135</v>
          </cell>
          <cell r="B143">
            <v>11.239999999999995</v>
          </cell>
          <cell r="C143">
            <v>0</v>
          </cell>
          <cell r="D143" t="str">
            <v>Soporte Separador de Vertice de Poste de A°G° Fabricado con  Platina de 76 x 6.4 mm</v>
          </cell>
          <cell r="E143">
            <v>0</v>
          </cell>
          <cell r="F143">
            <v>0</v>
          </cell>
          <cell r="G143" t="str">
            <v>u</v>
          </cell>
          <cell r="H143">
            <v>0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  <cell r="Q143">
            <v>4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6</v>
          </cell>
          <cell r="Z143">
            <v>12</v>
          </cell>
          <cell r="AA143">
            <v>0</v>
          </cell>
          <cell r="AB143">
            <v>0</v>
          </cell>
          <cell r="AC143">
            <v>2</v>
          </cell>
          <cell r="AD143">
            <v>18</v>
          </cell>
          <cell r="AE143">
            <v>4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2</v>
          </cell>
          <cell r="AR143">
            <v>0</v>
          </cell>
          <cell r="AS143">
            <v>2</v>
          </cell>
          <cell r="AT143">
            <v>0</v>
          </cell>
          <cell r="AU143">
            <v>0</v>
          </cell>
          <cell r="AV143">
            <v>0</v>
          </cell>
          <cell r="AW143">
            <v>16</v>
          </cell>
          <cell r="AX143">
            <v>14</v>
          </cell>
          <cell r="AY143">
            <v>16</v>
          </cell>
          <cell r="AZ143">
            <v>0</v>
          </cell>
          <cell r="BA143">
            <v>4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44</v>
          </cell>
          <cell r="BI143">
            <v>2</v>
          </cell>
          <cell r="BJ143">
            <v>26</v>
          </cell>
          <cell r="BK143">
            <v>0</v>
          </cell>
          <cell r="BL143">
            <v>88</v>
          </cell>
          <cell r="BM143">
            <v>4</v>
          </cell>
          <cell r="BN143">
            <v>4</v>
          </cell>
          <cell r="BO143">
            <v>0</v>
          </cell>
          <cell r="BP143">
            <v>2</v>
          </cell>
          <cell r="BQ143">
            <v>0</v>
          </cell>
          <cell r="BR143">
            <v>0</v>
          </cell>
          <cell r="BS143">
            <v>279</v>
          </cell>
          <cell r="BT143">
            <v>0.06</v>
          </cell>
          <cell r="BU143">
            <v>16.739999999999998</v>
          </cell>
        </row>
        <row r="144">
          <cell r="A144">
            <v>136</v>
          </cell>
          <cell r="B144">
            <v>11.249999999999995</v>
          </cell>
          <cell r="C144">
            <v>0</v>
          </cell>
          <cell r="D144" t="str">
            <v>Tubo Espaciador de A°G° de 19 mm Ø  x 38 mm longitud</v>
          </cell>
          <cell r="E144">
            <v>0</v>
          </cell>
          <cell r="F144">
            <v>0</v>
          </cell>
          <cell r="G144" t="str">
            <v>u</v>
          </cell>
          <cell r="H144">
            <v>0</v>
          </cell>
          <cell r="I144">
            <v>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  <cell r="Q144">
            <v>4</v>
          </cell>
          <cell r="R144">
            <v>0</v>
          </cell>
          <cell r="S144">
            <v>0</v>
          </cell>
          <cell r="T144">
            <v>0</v>
          </cell>
          <cell r="U144">
            <v>5</v>
          </cell>
          <cell r="V144">
            <v>0</v>
          </cell>
          <cell r="W144">
            <v>0</v>
          </cell>
          <cell r="X144">
            <v>0</v>
          </cell>
          <cell r="Y144">
            <v>6</v>
          </cell>
          <cell r="Z144">
            <v>12</v>
          </cell>
          <cell r="AA144">
            <v>0</v>
          </cell>
          <cell r="AB144">
            <v>0</v>
          </cell>
          <cell r="AC144">
            <v>2</v>
          </cell>
          <cell r="AD144">
            <v>18</v>
          </cell>
          <cell r="AE144">
            <v>4</v>
          </cell>
          <cell r="AF144">
            <v>0</v>
          </cell>
          <cell r="AG144">
            <v>0</v>
          </cell>
          <cell r="AH144">
            <v>0</v>
          </cell>
          <cell r="AI144">
            <v>8</v>
          </cell>
          <cell r="AJ144">
            <v>2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2</v>
          </cell>
          <cell r="AR144">
            <v>0</v>
          </cell>
          <cell r="AS144">
            <v>2</v>
          </cell>
          <cell r="AT144">
            <v>8</v>
          </cell>
          <cell r="AU144">
            <v>0</v>
          </cell>
          <cell r="AV144">
            <v>0</v>
          </cell>
          <cell r="AW144">
            <v>16</v>
          </cell>
          <cell r="AX144">
            <v>14</v>
          </cell>
          <cell r="AY144">
            <v>16</v>
          </cell>
          <cell r="AZ144">
            <v>0</v>
          </cell>
          <cell r="BA144">
            <v>4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44</v>
          </cell>
          <cell r="BI144">
            <v>2</v>
          </cell>
          <cell r="BJ144">
            <v>26</v>
          </cell>
          <cell r="BK144">
            <v>0</v>
          </cell>
          <cell r="BL144">
            <v>88</v>
          </cell>
          <cell r="BM144">
            <v>4</v>
          </cell>
          <cell r="BN144">
            <v>4</v>
          </cell>
          <cell r="BO144">
            <v>0</v>
          </cell>
          <cell r="BP144">
            <v>4</v>
          </cell>
          <cell r="BQ144">
            <v>0</v>
          </cell>
          <cell r="BR144">
            <v>0</v>
          </cell>
          <cell r="BS144">
            <v>299</v>
          </cell>
          <cell r="BT144">
            <v>0.01</v>
          </cell>
          <cell r="BU144">
            <v>2.99</v>
          </cell>
        </row>
        <row r="145">
          <cell r="A145">
            <v>137</v>
          </cell>
          <cell r="B145">
            <v>11.259999999999994</v>
          </cell>
          <cell r="C145">
            <v>0</v>
          </cell>
          <cell r="D145" t="str">
            <v>Brazo-Soporte (Riostra) de Perfil Angular de A°G° de 38 x 38 x 5 mm y 710 mm longitud</v>
          </cell>
          <cell r="E145">
            <v>0</v>
          </cell>
          <cell r="F145">
            <v>0</v>
          </cell>
          <cell r="G145" t="str">
            <v>u</v>
          </cell>
          <cell r="H145">
            <v>224</v>
          </cell>
          <cell r="I145">
            <v>0</v>
          </cell>
          <cell r="J145">
            <v>0</v>
          </cell>
          <cell r="K145">
            <v>194</v>
          </cell>
          <cell r="L145">
            <v>33</v>
          </cell>
          <cell r="M145">
            <v>20</v>
          </cell>
          <cell r="N145">
            <v>64</v>
          </cell>
          <cell r="O145">
            <v>22</v>
          </cell>
          <cell r="P145">
            <v>2</v>
          </cell>
          <cell r="Q145">
            <v>9</v>
          </cell>
          <cell r="R145">
            <v>0</v>
          </cell>
          <cell r="S145">
            <v>0</v>
          </cell>
          <cell r="T145">
            <v>0</v>
          </cell>
          <cell r="U145">
            <v>86</v>
          </cell>
          <cell r="V145">
            <v>0</v>
          </cell>
          <cell r="W145">
            <v>0</v>
          </cell>
          <cell r="X145">
            <v>260</v>
          </cell>
          <cell r="Y145">
            <v>11</v>
          </cell>
          <cell r="Z145">
            <v>63</v>
          </cell>
          <cell r="AA145">
            <v>64</v>
          </cell>
          <cell r="AB145">
            <v>402</v>
          </cell>
          <cell r="AC145">
            <v>5</v>
          </cell>
          <cell r="AD145">
            <v>9</v>
          </cell>
          <cell r="AE145">
            <v>2</v>
          </cell>
          <cell r="AF145">
            <v>1</v>
          </cell>
          <cell r="AG145">
            <v>0</v>
          </cell>
          <cell r="AH145">
            <v>3</v>
          </cell>
          <cell r="AI145">
            <v>3</v>
          </cell>
          <cell r="AJ145">
            <v>3</v>
          </cell>
          <cell r="AK145">
            <v>0</v>
          </cell>
          <cell r="AL145">
            <v>1</v>
          </cell>
          <cell r="AM145">
            <v>0</v>
          </cell>
          <cell r="AN145">
            <v>0</v>
          </cell>
          <cell r="AO145">
            <v>2</v>
          </cell>
          <cell r="AP145">
            <v>1</v>
          </cell>
          <cell r="AQ145">
            <v>1</v>
          </cell>
          <cell r="AR145">
            <v>0</v>
          </cell>
          <cell r="AS145">
            <v>8</v>
          </cell>
          <cell r="AT145">
            <v>2</v>
          </cell>
          <cell r="AU145">
            <v>0</v>
          </cell>
          <cell r="AV145">
            <v>2</v>
          </cell>
          <cell r="AW145">
            <v>1094</v>
          </cell>
          <cell r="AX145">
            <v>7</v>
          </cell>
          <cell r="AY145">
            <v>8</v>
          </cell>
          <cell r="AZ145">
            <v>0</v>
          </cell>
          <cell r="BA145">
            <v>2</v>
          </cell>
          <cell r="BB145">
            <v>1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13</v>
          </cell>
          <cell r="BI145">
            <v>2</v>
          </cell>
          <cell r="BJ145">
            <v>144</v>
          </cell>
          <cell r="BK145">
            <v>6</v>
          </cell>
          <cell r="BL145">
            <v>12</v>
          </cell>
          <cell r="BM145">
            <v>314</v>
          </cell>
          <cell r="BN145">
            <v>129</v>
          </cell>
          <cell r="BO145">
            <v>0</v>
          </cell>
          <cell r="BP145">
            <v>230</v>
          </cell>
          <cell r="BQ145">
            <v>1190</v>
          </cell>
          <cell r="BR145">
            <v>538</v>
          </cell>
          <cell r="BS145">
            <v>5187</v>
          </cell>
          <cell r="BT145">
            <v>0.28000000000000003</v>
          </cell>
          <cell r="BU145">
            <v>1452.36</v>
          </cell>
        </row>
        <row r="146">
          <cell r="A146">
            <v>138</v>
          </cell>
          <cell r="B146">
            <v>11.269999999999994</v>
          </cell>
          <cell r="C146">
            <v>0</v>
          </cell>
          <cell r="D146" t="str">
            <v>Brazo-Soporte (Riostra) de Perfil Angular de A°G° de 38 x 38 x 5 mm y 1350 mm longitud</v>
          </cell>
          <cell r="E146">
            <v>0</v>
          </cell>
          <cell r="F146">
            <v>0</v>
          </cell>
          <cell r="G146" t="str">
            <v>u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</v>
          </cell>
          <cell r="BT146">
            <v>0.44</v>
          </cell>
          <cell r="BU146">
            <v>0.44</v>
          </cell>
        </row>
        <row r="147">
          <cell r="A147">
            <v>139</v>
          </cell>
          <cell r="B147">
            <v>11.279999999999994</v>
          </cell>
          <cell r="C147">
            <v>0</v>
          </cell>
          <cell r="D147" t="str">
            <v>Arandela Cuadrada Plana de A° G°, 76 x 76 x 5 mm, Agujero de 21 mm Ø</v>
          </cell>
          <cell r="E147">
            <v>0</v>
          </cell>
          <cell r="F147">
            <v>0</v>
          </cell>
          <cell r="G147" t="str">
            <v>u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204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204</v>
          </cell>
          <cell r="BT147">
            <v>0.01</v>
          </cell>
          <cell r="BU147">
            <v>2.04</v>
          </cell>
        </row>
        <row r="148">
          <cell r="A148">
            <v>140</v>
          </cell>
          <cell r="B148">
            <v>11.289999999999994</v>
          </cell>
          <cell r="C148">
            <v>0</v>
          </cell>
          <cell r="D148" t="str">
            <v>Arandela Cuadrada Plana de A° G°, 57 x 57 x 5 mm, Agujero de 18 mm Ø</v>
          </cell>
          <cell r="E148">
            <v>0</v>
          </cell>
          <cell r="F148">
            <v>0</v>
          </cell>
          <cell r="G148" t="str">
            <v>u</v>
          </cell>
          <cell r="H148">
            <v>280</v>
          </cell>
          <cell r="I148">
            <v>0</v>
          </cell>
          <cell r="J148">
            <v>0</v>
          </cell>
          <cell r="K148">
            <v>255</v>
          </cell>
          <cell r="L148">
            <v>49</v>
          </cell>
          <cell r="M148">
            <v>18</v>
          </cell>
          <cell r="N148">
            <v>118</v>
          </cell>
          <cell r="O148">
            <v>51</v>
          </cell>
          <cell r="P148">
            <v>4</v>
          </cell>
          <cell r="Q148">
            <v>13</v>
          </cell>
          <cell r="R148">
            <v>0</v>
          </cell>
          <cell r="S148">
            <v>0</v>
          </cell>
          <cell r="T148">
            <v>0</v>
          </cell>
          <cell r="U148">
            <v>142</v>
          </cell>
          <cell r="V148">
            <v>0</v>
          </cell>
          <cell r="W148">
            <v>0</v>
          </cell>
          <cell r="X148">
            <v>423</v>
          </cell>
          <cell r="Y148">
            <v>0</v>
          </cell>
          <cell r="Z148">
            <v>152</v>
          </cell>
          <cell r="AA148">
            <v>122</v>
          </cell>
          <cell r="AB148">
            <v>445</v>
          </cell>
          <cell r="AC148">
            <v>7</v>
          </cell>
          <cell r="AD148">
            <v>27</v>
          </cell>
          <cell r="AE148">
            <v>7</v>
          </cell>
          <cell r="AF148">
            <v>0</v>
          </cell>
          <cell r="AG148">
            <v>0</v>
          </cell>
          <cell r="AH148">
            <v>3</v>
          </cell>
          <cell r="AI148">
            <v>10</v>
          </cell>
          <cell r="AJ148">
            <v>4</v>
          </cell>
          <cell r="AK148">
            <v>0</v>
          </cell>
          <cell r="AL148">
            <v>2</v>
          </cell>
          <cell r="AM148">
            <v>1</v>
          </cell>
          <cell r="AN148">
            <v>1</v>
          </cell>
          <cell r="AO148">
            <v>5</v>
          </cell>
          <cell r="AP148">
            <v>2</v>
          </cell>
          <cell r="AQ148">
            <v>5</v>
          </cell>
          <cell r="AR148">
            <v>0</v>
          </cell>
          <cell r="AS148">
            <v>10</v>
          </cell>
          <cell r="AT148">
            <v>10</v>
          </cell>
          <cell r="AU148">
            <v>0</v>
          </cell>
          <cell r="AV148">
            <v>11</v>
          </cell>
          <cell r="AW148">
            <v>1507</v>
          </cell>
          <cell r="AX148">
            <v>23</v>
          </cell>
          <cell r="AY148">
            <v>24</v>
          </cell>
          <cell r="AZ148">
            <v>0</v>
          </cell>
          <cell r="BA148">
            <v>6</v>
          </cell>
          <cell r="BB148">
            <v>12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741</v>
          </cell>
          <cell r="BI148">
            <v>4</v>
          </cell>
          <cell r="BJ148">
            <v>191</v>
          </cell>
          <cell r="BK148">
            <v>0</v>
          </cell>
          <cell r="BL148">
            <v>100</v>
          </cell>
          <cell r="BM148">
            <v>398</v>
          </cell>
          <cell r="BN148">
            <v>175</v>
          </cell>
          <cell r="BO148">
            <v>28</v>
          </cell>
          <cell r="BP148">
            <v>363</v>
          </cell>
          <cell r="BQ148">
            <v>1371</v>
          </cell>
          <cell r="BR148">
            <v>741</v>
          </cell>
          <cell r="BS148">
            <v>7861</v>
          </cell>
          <cell r="BT148">
            <v>0.01</v>
          </cell>
          <cell r="BU148">
            <v>78.61</v>
          </cell>
        </row>
        <row r="149">
          <cell r="A149">
            <v>141</v>
          </cell>
          <cell r="B149">
            <v>11.299999999999994</v>
          </cell>
          <cell r="C149">
            <v>0</v>
          </cell>
          <cell r="D149" t="str">
            <v>Arandela Cuadrada curva de A° G°, 57 x 57 x 5 mm, Agujero de 18 mm Ø</v>
          </cell>
          <cell r="E149">
            <v>0</v>
          </cell>
          <cell r="F149">
            <v>0</v>
          </cell>
          <cell r="G149" t="str">
            <v>u</v>
          </cell>
          <cell r="H149">
            <v>174</v>
          </cell>
          <cell r="I149">
            <v>15</v>
          </cell>
          <cell r="J149">
            <v>0</v>
          </cell>
          <cell r="K149">
            <v>135</v>
          </cell>
          <cell r="L149">
            <v>70</v>
          </cell>
          <cell r="M149">
            <v>24</v>
          </cell>
          <cell r="N149">
            <v>18</v>
          </cell>
          <cell r="O149">
            <v>14</v>
          </cell>
          <cell r="P149">
            <v>80</v>
          </cell>
          <cell r="Q149">
            <v>137</v>
          </cell>
          <cell r="R149">
            <v>0</v>
          </cell>
          <cell r="S149">
            <v>0</v>
          </cell>
          <cell r="T149">
            <v>0</v>
          </cell>
          <cell r="U149">
            <v>156</v>
          </cell>
          <cell r="V149">
            <v>0</v>
          </cell>
          <cell r="W149">
            <v>0</v>
          </cell>
          <cell r="X149">
            <v>512</v>
          </cell>
          <cell r="Y149">
            <v>144</v>
          </cell>
          <cell r="Z149">
            <v>1079</v>
          </cell>
          <cell r="AA149">
            <v>76</v>
          </cell>
          <cell r="AB149">
            <v>415</v>
          </cell>
          <cell r="AC149">
            <v>91</v>
          </cell>
          <cell r="AD149">
            <v>357</v>
          </cell>
          <cell r="AE149">
            <v>151</v>
          </cell>
          <cell r="AF149">
            <v>62</v>
          </cell>
          <cell r="AG149">
            <v>0</v>
          </cell>
          <cell r="AH149">
            <v>39</v>
          </cell>
          <cell r="AI149">
            <v>30</v>
          </cell>
          <cell r="AJ149">
            <v>36</v>
          </cell>
          <cell r="AK149">
            <v>8</v>
          </cell>
          <cell r="AL149">
            <v>3</v>
          </cell>
          <cell r="AM149">
            <v>59</v>
          </cell>
          <cell r="AN149">
            <v>119</v>
          </cell>
          <cell r="AO149">
            <v>39</v>
          </cell>
          <cell r="AP149">
            <v>19</v>
          </cell>
          <cell r="AQ149">
            <v>44</v>
          </cell>
          <cell r="AR149">
            <v>0</v>
          </cell>
          <cell r="AS149">
            <v>58</v>
          </cell>
          <cell r="AT149">
            <v>237</v>
          </cell>
          <cell r="AU149">
            <v>0</v>
          </cell>
          <cell r="AV149">
            <v>85</v>
          </cell>
          <cell r="AW149">
            <v>787</v>
          </cell>
          <cell r="AX149">
            <v>404</v>
          </cell>
          <cell r="AY149">
            <v>233</v>
          </cell>
          <cell r="AZ149">
            <v>0</v>
          </cell>
          <cell r="BA149">
            <v>24</v>
          </cell>
          <cell r="BB149">
            <v>16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57</v>
          </cell>
          <cell r="BI149">
            <v>148</v>
          </cell>
          <cell r="BJ149">
            <v>811</v>
          </cell>
          <cell r="BK149">
            <v>564</v>
          </cell>
          <cell r="BL149">
            <v>814</v>
          </cell>
          <cell r="BM149">
            <v>571</v>
          </cell>
          <cell r="BN149">
            <v>459</v>
          </cell>
          <cell r="BO149">
            <v>80</v>
          </cell>
          <cell r="BP149">
            <v>292</v>
          </cell>
          <cell r="BQ149">
            <v>473</v>
          </cell>
          <cell r="BR149">
            <v>448</v>
          </cell>
          <cell r="BS149">
            <v>10667</v>
          </cell>
          <cell r="BT149">
            <v>0.01</v>
          </cell>
          <cell r="BU149">
            <v>106.67</v>
          </cell>
        </row>
        <row r="150">
          <cell r="A150">
            <v>142</v>
          </cell>
          <cell r="B150">
            <v>11.309999999999993</v>
          </cell>
          <cell r="C150">
            <v>0</v>
          </cell>
          <cell r="D150" t="str">
            <v>Arandela Cuadrada Plana de A° G°, 57 x 57 x 5 mm, Agujero de 14 mm Ø</v>
          </cell>
          <cell r="E150">
            <v>0</v>
          </cell>
          <cell r="F150">
            <v>0</v>
          </cell>
          <cell r="G150" t="str">
            <v>u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19</v>
          </cell>
          <cell r="Y150">
            <v>17</v>
          </cell>
          <cell r="Z150">
            <v>0</v>
          </cell>
          <cell r="AA150">
            <v>6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42</v>
          </cell>
          <cell r="BT150">
            <v>0.01</v>
          </cell>
          <cell r="BU150">
            <v>0.42</v>
          </cell>
        </row>
        <row r="151">
          <cell r="A151">
            <v>143</v>
          </cell>
          <cell r="B151">
            <v>11.319999999999993</v>
          </cell>
          <cell r="C151">
            <v>0</v>
          </cell>
          <cell r="D151" t="str">
            <v>Placa de Señal de Peligro y accesorios de fijación</v>
          </cell>
          <cell r="E151">
            <v>0</v>
          </cell>
          <cell r="F151">
            <v>0</v>
          </cell>
          <cell r="G151" t="str">
            <v>u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167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167</v>
          </cell>
          <cell r="BT151">
            <v>0.01</v>
          </cell>
          <cell r="BU151">
            <v>1.67</v>
          </cell>
        </row>
        <row r="152">
          <cell r="A152">
            <v>144</v>
          </cell>
          <cell r="B152">
            <v>11.329999999999993</v>
          </cell>
          <cell r="C152">
            <v>0</v>
          </cell>
          <cell r="D152" t="str">
            <v>Placa de Numeración de Estructura y accesorios de fijación</v>
          </cell>
          <cell r="E152">
            <v>0</v>
          </cell>
          <cell r="F152">
            <v>0</v>
          </cell>
          <cell r="G152" t="str">
            <v>u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167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167</v>
          </cell>
          <cell r="BT152">
            <v>0.01</v>
          </cell>
          <cell r="BU152">
            <v>1.67</v>
          </cell>
        </row>
        <row r="153">
          <cell r="A153">
            <v>145</v>
          </cell>
          <cell r="B153">
            <v>11.339999999999993</v>
          </cell>
          <cell r="C153">
            <v>0</v>
          </cell>
          <cell r="D153" t="str">
            <v>Placa de Secuencia de Fases y accesorios de fijación</v>
          </cell>
          <cell r="E153">
            <v>0</v>
          </cell>
          <cell r="F153">
            <v>0</v>
          </cell>
          <cell r="G153" t="str">
            <v>u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167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167</v>
          </cell>
          <cell r="BT153">
            <v>0.01</v>
          </cell>
          <cell r="BU153">
            <v>1.67</v>
          </cell>
        </row>
        <row r="154">
          <cell r="A154">
            <v>146</v>
          </cell>
          <cell r="B154">
            <v>11.349999999999993</v>
          </cell>
          <cell r="C154">
            <v>0</v>
          </cell>
          <cell r="D154" t="str">
            <v>Plantillas para Señalización de Postes (Peligro, Numeración y Fases)</v>
          </cell>
          <cell r="E154">
            <v>0</v>
          </cell>
          <cell r="F154">
            <v>0</v>
          </cell>
          <cell r="G154" t="str">
            <v>Jgo.</v>
          </cell>
          <cell r="H154">
            <v>2</v>
          </cell>
          <cell r="I154">
            <v>0</v>
          </cell>
          <cell r="J154">
            <v>0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2</v>
          </cell>
          <cell r="V154">
            <v>0</v>
          </cell>
          <cell r="W154">
            <v>0</v>
          </cell>
          <cell r="X154">
            <v>5</v>
          </cell>
          <cell r="Y154">
            <v>2</v>
          </cell>
          <cell r="Z154">
            <v>5</v>
          </cell>
          <cell r="AA154">
            <v>1</v>
          </cell>
          <cell r="AB154">
            <v>6</v>
          </cell>
          <cell r="AC154">
            <v>1</v>
          </cell>
          <cell r="AD154">
            <v>4</v>
          </cell>
          <cell r="AE154">
            <v>2</v>
          </cell>
          <cell r="AF154">
            <v>1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1</v>
          </cell>
          <cell r="AT154">
            <v>1</v>
          </cell>
          <cell r="AU154">
            <v>0</v>
          </cell>
          <cell r="AV154">
            <v>1</v>
          </cell>
          <cell r="AW154">
            <v>13</v>
          </cell>
          <cell r="AX154">
            <v>0</v>
          </cell>
          <cell r="AY154">
            <v>3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9</v>
          </cell>
          <cell r="BI154">
            <v>2</v>
          </cell>
          <cell r="BJ154">
            <v>10</v>
          </cell>
          <cell r="BK154">
            <v>3</v>
          </cell>
          <cell r="BL154">
            <v>10</v>
          </cell>
          <cell r="BM154">
            <v>6</v>
          </cell>
          <cell r="BN154">
            <v>2</v>
          </cell>
          <cell r="BO154">
            <v>0</v>
          </cell>
          <cell r="BP154">
            <v>3</v>
          </cell>
          <cell r="BQ154">
            <v>14</v>
          </cell>
          <cell r="BR154">
            <v>6</v>
          </cell>
          <cell r="BS154">
            <v>123</v>
          </cell>
          <cell r="BT154">
            <v>0.04</v>
          </cell>
          <cell r="BU154">
            <v>4.92</v>
          </cell>
        </row>
        <row r="155">
          <cell r="A155">
            <v>147</v>
          </cell>
          <cell r="B155">
            <v>11.359999999999992</v>
          </cell>
          <cell r="C155">
            <v>0</v>
          </cell>
          <cell r="D155" t="str">
            <v>Abrazadera para armado Ø 160 mm X 50 mm X 5mm, incluye guarcabo Ver detalle</v>
          </cell>
          <cell r="E155">
            <v>0</v>
          </cell>
          <cell r="F155">
            <v>0</v>
          </cell>
          <cell r="G155" t="str">
            <v>u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A156">
            <v>148</v>
          </cell>
          <cell r="B156">
            <v>11.369999999999992</v>
          </cell>
          <cell r="C156">
            <v>0</v>
          </cell>
          <cell r="D156" t="str">
            <v>Bastidor prefabricado con perfiles de FºGº, Ver plano de detalles</v>
          </cell>
          <cell r="E156">
            <v>0</v>
          </cell>
          <cell r="F156">
            <v>0</v>
          </cell>
          <cell r="G156" t="str">
            <v>u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A157">
            <v>149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A158">
            <v>150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A159">
            <v>151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A160">
            <v>152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A161">
            <v>153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A162">
            <v>154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A163">
            <v>155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A164">
            <v>156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A165">
            <v>157</v>
          </cell>
          <cell r="B165">
            <v>0</v>
          </cell>
          <cell r="C165">
            <v>0</v>
          </cell>
          <cell r="D165" t="str">
            <v xml:space="preserve">SUB-TOTAL   11:  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2448.8100000000004</v>
          </cell>
        </row>
        <row r="166">
          <cell r="A166">
            <v>158</v>
          </cell>
          <cell r="B166">
            <v>12</v>
          </cell>
          <cell r="C166">
            <v>0</v>
          </cell>
          <cell r="D166" t="str">
            <v>RETENIDAS Y ANCLAJES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A167">
            <v>159</v>
          </cell>
          <cell r="B167">
            <v>12.01</v>
          </cell>
          <cell r="C167">
            <v>0</v>
          </cell>
          <cell r="D167" t="str">
            <v>Cable de Acero Grado Siemens Martin, de 10 mm Ø</v>
          </cell>
          <cell r="E167">
            <v>0</v>
          </cell>
          <cell r="F167">
            <v>0</v>
          </cell>
          <cell r="G167" t="str">
            <v>m</v>
          </cell>
          <cell r="H167">
            <v>280</v>
          </cell>
          <cell r="I167">
            <v>70</v>
          </cell>
          <cell r="J167">
            <v>0</v>
          </cell>
          <cell r="K167">
            <v>420</v>
          </cell>
          <cell r="L167">
            <v>238</v>
          </cell>
          <cell r="M167">
            <v>140</v>
          </cell>
          <cell r="N167">
            <v>210</v>
          </cell>
          <cell r="O167">
            <v>135</v>
          </cell>
          <cell r="P167">
            <v>210</v>
          </cell>
          <cell r="Q167">
            <v>518</v>
          </cell>
          <cell r="R167">
            <v>0</v>
          </cell>
          <cell r="S167">
            <v>0</v>
          </cell>
          <cell r="T167">
            <v>0</v>
          </cell>
          <cell r="U167">
            <v>168</v>
          </cell>
          <cell r="V167">
            <v>0</v>
          </cell>
          <cell r="W167">
            <v>0</v>
          </cell>
          <cell r="X167">
            <v>2688</v>
          </cell>
          <cell r="Y167">
            <v>644</v>
          </cell>
          <cell r="Z167">
            <v>2366</v>
          </cell>
          <cell r="AA167">
            <v>364</v>
          </cell>
          <cell r="AB167">
            <v>1764</v>
          </cell>
          <cell r="AC167">
            <v>196</v>
          </cell>
          <cell r="AD167">
            <v>910</v>
          </cell>
          <cell r="AE167">
            <v>336</v>
          </cell>
          <cell r="AF167">
            <v>140</v>
          </cell>
          <cell r="AG167">
            <v>0</v>
          </cell>
          <cell r="AH167">
            <v>98</v>
          </cell>
          <cell r="AI167">
            <v>154</v>
          </cell>
          <cell r="AJ167">
            <v>140</v>
          </cell>
          <cell r="AK167">
            <v>28</v>
          </cell>
          <cell r="AL167">
            <v>0</v>
          </cell>
          <cell r="AM167">
            <v>168</v>
          </cell>
          <cell r="AN167">
            <v>364</v>
          </cell>
          <cell r="AO167">
            <v>56</v>
          </cell>
          <cell r="AP167">
            <v>28</v>
          </cell>
          <cell r="AQ167">
            <v>112</v>
          </cell>
          <cell r="AR167">
            <v>0</v>
          </cell>
          <cell r="AS167">
            <v>196</v>
          </cell>
          <cell r="AT167">
            <v>512</v>
          </cell>
          <cell r="AU167">
            <v>0</v>
          </cell>
          <cell r="AV167">
            <v>238</v>
          </cell>
          <cell r="AW167">
            <v>2856</v>
          </cell>
          <cell r="AX167">
            <v>1232</v>
          </cell>
          <cell r="AY167">
            <v>700</v>
          </cell>
          <cell r="AZ167">
            <v>0</v>
          </cell>
          <cell r="BA167">
            <v>70</v>
          </cell>
          <cell r="BB167">
            <v>70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1232</v>
          </cell>
          <cell r="BI167">
            <v>182</v>
          </cell>
          <cell r="BJ167">
            <v>2394</v>
          </cell>
          <cell r="BK167">
            <v>700</v>
          </cell>
          <cell r="BL167">
            <v>2758</v>
          </cell>
          <cell r="BM167">
            <v>1512</v>
          </cell>
          <cell r="BN167">
            <v>1274</v>
          </cell>
          <cell r="BO167">
            <v>56</v>
          </cell>
          <cell r="BP167">
            <v>868</v>
          </cell>
          <cell r="BQ167">
            <v>2674</v>
          </cell>
          <cell r="BR167">
            <v>1526</v>
          </cell>
          <cell r="BS167">
            <v>33995</v>
          </cell>
          <cell r="BT167">
            <v>0.02</v>
          </cell>
          <cell r="BU167">
            <v>679.9</v>
          </cell>
        </row>
        <row r="168">
          <cell r="A168">
            <v>160</v>
          </cell>
          <cell r="B168">
            <v>12.02</v>
          </cell>
          <cell r="C168">
            <v>0</v>
          </cell>
          <cell r="D168" t="str">
            <v>Perno Angular con Ojal Guardacabo de A°G°, 16 mm Ø x 254 mm, provisto de Tuerca y Contratuerca</v>
          </cell>
          <cell r="E168">
            <v>0</v>
          </cell>
          <cell r="F168">
            <v>0</v>
          </cell>
          <cell r="G168" t="str">
            <v>u</v>
          </cell>
          <cell r="H168">
            <v>20</v>
          </cell>
          <cell r="I168">
            <v>5</v>
          </cell>
          <cell r="J168">
            <v>0</v>
          </cell>
          <cell r="K168">
            <v>28</v>
          </cell>
          <cell r="L168">
            <v>17</v>
          </cell>
          <cell r="M168">
            <v>10</v>
          </cell>
          <cell r="N168">
            <v>15</v>
          </cell>
          <cell r="O168">
            <v>9</v>
          </cell>
          <cell r="P168">
            <v>15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12</v>
          </cell>
          <cell r="V168">
            <v>0</v>
          </cell>
          <cell r="W168">
            <v>0</v>
          </cell>
          <cell r="X168">
            <v>192</v>
          </cell>
          <cell r="Y168">
            <v>46</v>
          </cell>
          <cell r="Z168">
            <v>0</v>
          </cell>
          <cell r="AA168">
            <v>26</v>
          </cell>
          <cell r="AB168">
            <v>126</v>
          </cell>
          <cell r="AC168">
            <v>14</v>
          </cell>
          <cell r="AD168">
            <v>70</v>
          </cell>
          <cell r="AE168">
            <v>0</v>
          </cell>
          <cell r="AF168">
            <v>10</v>
          </cell>
          <cell r="AG168">
            <v>0</v>
          </cell>
          <cell r="AH168">
            <v>0</v>
          </cell>
          <cell r="AI168">
            <v>11</v>
          </cell>
          <cell r="AJ168">
            <v>10</v>
          </cell>
          <cell r="AK168">
            <v>2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14</v>
          </cell>
          <cell r="AT168">
            <v>0</v>
          </cell>
          <cell r="AU168">
            <v>0</v>
          </cell>
          <cell r="AV168">
            <v>0</v>
          </cell>
          <cell r="AW168">
            <v>204</v>
          </cell>
          <cell r="AX168">
            <v>0</v>
          </cell>
          <cell r="AY168">
            <v>50</v>
          </cell>
          <cell r="AZ168">
            <v>0</v>
          </cell>
          <cell r="BA168">
            <v>0</v>
          </cell>
          <cell r="BB168">
            <v>5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88</v>
          </cell>
          <cell r="BI168">
            <v>13</v>
          </cell>
          <cell r="BJ168">
            <v>0</v>
          </cell>
          <cell r="BK168">
            <v>50</v>
          </cell>
          <cell r="BL168">
            <v>0</v>
          </cell>
          <cell r="BM168">
            <v>0</v>
          </cell>
          <cell r="BN168">
            <v>0</v>
          </cell>
          <cell r="BO168">
            <v>4</v>
          </cell>
          <cell r="BP168">
            <v>0</v>
          </cell>
          <cell r="BQ168">
            <v>0</v>
          </cell>
          <cell r="BR168">
            <v>109</v>
          </cell>
          <cell r="BS168">
            <v>1175</v>
          </cell>
          <cell r="BT168">
            <v>0.06</v>
          </cell>
          <cell r="BU168">
            <v>70.5</v>
          </cell>
        </row>
        <row r="169">
          <cell r="A169">
            <v>161</v>
          </cell>
          <cell r="B169">
            <v>12.03</v>
          </cell>
          <cell r="C169">
            <v>0</v>
          </cell>
          <cell r="D169" t="str">
            <v>Perno Angular con Ojal Guardacabo de A°G°, 16 mm Ø x 305 mm, provisto de Tuerca y Contratuerca</v>
          </cell>
          <cell r="E169">
            <v>0</v>
          </cell>
          <cell r="F169">
            <v>0</v>
          </cell>
          <cell r="G169" t="str">
            <v>u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37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169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24</v>
          </cell>
          <cell r="AF169">
            <v>0</v>
          </cell>
          <cell r="AG169">
            <v>0</v>
          </cell>
          <cell r="AH169">
            <v>7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12</v>
          </cell>
          <cell r="AN169">
            <v>26</v>
          </cell>
          <cell r="AO169">
            <v>4</v>
          </cell>
          <cell r="AP169">
            <v>2</v>
          </cell>
          <cell r="AQ169">
            <v>8</v>
          </cell>
          <cell r="AR169">
            <v>0</v>
          </cell>
          <cell r="AS169">
            <v>0</v>
          </cell>
          <cell r="AT169">
            <v>37</v>
          </cell>
          <cell r="AU169">
            <v>0</v>
          </cell>
          <cell r="AV169">
            <v>0</v>
          </cell>
          <cell r="AW169">
            <v>0</v>
          </cell>
          <cell r="AX169">
            <v>88</v>
          </cell>
          <cell r="AY169">
            <v>0</v>
          </cell>
          <cell r="AZ169">
            <v>0</v>
          </cell>
          <cell r="BA169">
            <v>5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108</v>
          </cell>
          <cell r="BN169">
            <v>91</v>
          </cell>
          <cell r="BO169">
            <v>0</v>
          </cell>
          <cell r="BP169">
            <v>62</v>
          </cell>
          <cell r="BQ169">
            <v>0</v>
          </cell>
          <cell r="BR169">
            <v>0</v>
          </cell>
          <cell r="BS169">
            <v>680</v>
          </cell>
          <cell r="BT169">
            <v>7.0000000000000007E-2</v>
          </cell>
          <cell r="BU169">
            <v>47.6</v>
          </cell>
        </row>
        <row r="170">
          <cell r="A170">
            <v>162</v>
          </cell>
          <cell r="B170">
            <v>12.04</v>
          </cell>
          <cell r="C170">
            <v>0</v>
          </cell>
          <cell r="D170" t="str">
            <v>Varilla de Anclaje de A°G° de 16 mm Ø x 2,40 m, provisto de Ojal Guardacabo en un extremo; Tuerca y Contratuerca en el otro</v>
          </cell>
          <cell r="E170">
            <v>0</v>
          </cell>
          <cell r="F170">
            <v>0</v>
          </cell>
          <cell r="G170" t="str">
            <v>u</v>
          </cell>
          <cell r="H170">
            <v>20</v>
          </cell>
          <cell r="I170">
            <v>5</v>
          </cell>
          <cell r="J170">
            <v>0</v>
          </cell>
          <cell r="K170">
            <v>28</v>
          </cell>
          <cell r="L170">
            <v>17</v>
          </cell>
          <cell r="M170">
            <v>10</v>
          </cell>
          <cell r="N170">
            <v>15</v>
          </cell>
          <cell r="O170">
            <v>9</v>
          </cell>
          <cell r="P170">
            <v>15</v>
          </cell>
          <cell r="Q170">
            <v>37</v>
          </cell>
          <cell r="R170">
            <v>0</v>
          </cell>
          <cell r="S170">
            <v>0</v>
          </cell>
          <cell r="T170">
            <v>0</v>
          </cell>
          <cell r="U170">
            <v>12</v>
          </cell>
          <cell r="V170">
            <v>0</v>
          </cell>
          <cell r="W170">
            <v>0</v>
          </cell>
          <cell r="X170">
            <v>192</v>
          </cell>
          <cell r="Y170">
            <v>46</v>
          </cell>
          <cell r="Z170">
            <v>169</v>
          </cell>
          <cell r="AA170">
            <v>26</v>
          </cell>
          <cell r="AB170">
            <v>126</v>
          </cell>
          <cell r="AC170">
            <v>14</v>
          </cell>
          <cell r="AD170">
            <v>70</v>
          </cell>
          <cell r="AE170">
            <v>24</v>
          </cell>
          <cell r="AF170">
            <v>10</v>
          </cell>
          <cell r="AG170">
            <v>0</v>
          </cell>
          <cell r="AH170">
            <v>7</v>
          </cell>
          <cell r="AI170">
            <v>11</v>
          </cell>
          <cell r="AJ170">
            <v>10</v>
          </cell>
          <cell r="AK170">
            <v>2</v>
          </cell>
          <cell r="AL170">
            <v>0</v>
          </cell>
          <cell r="AM170">
            <v>12</v>
          </cell>
          <cell r="AN170">
            <v>26</v>
          </cell>
          <cell r="AO170">
            <v>4</v>
          </cell>
          <cell r="AP170">
            <v>2</v>
          </cell>
          <cell r="AQ170">
            <v>8</v>
          </cell>
          <cell r="AR170">
            <v>0</v>
          </cell>
          <cell r="AS170">
            <v>14</v>
          </cell>
          <cell r="AT170">
            <v>37</v>
          </cell>
          <cell r="AU170">
            <v>0</v>
          </cell>
          <cell r="AV170">
            <v>17</v>
          </cell>
          <cell r="AW170">
            <v>204</v>
          </cell>
          <cell r="AX170">
            <v>88</v>
          </cell>
          <cell r="AY170">
            <v>50</v>
          </cell>
          <cell r="AZ170">
            <v>0</v>
          </cell>
          <cell r="BA170">
            <v>5</v>
          </cell>
          <cell r="BB170">
            <v>5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88</v>
          </cell>
          <cell r="BI170">
            <v>13</v>
          </cell>
          <cell r="BJ170">
            <v>171</v>
          </cell>
          <cell r="BK170">
            <v>50</v>
          </cell>
          <cell r="BL170">
            <v>197</v>
          </cell>
          <cell r="BM170">
            <v>108</v>
          </cell>
          <cell r="BN170">
            <v>91</v>
          </cell>
          <cell r="BO170">
            <v>4</v>
          </cell>
          <cell r="BP170">
            <v>62</v>
          </cell>
          <cell r="BQ170">
            <v>191</v>
          </cell>
          <cell r="BR170">
            <v>109</v>
          </cell>
          <cell r="BS170">
            <v>2431</v>
          </cell>
          <cell r="BT170">
            <v>0.43</v>
          </cell>
          <cell r="BU170">
            <v>1045.33</v>
          </cell>
        </row>
        <row r="171">
          <cell r="A171">
            <v>163</v>
          </cell>
          <cell r="B171">
            <v>12.049999999999999</v>
          </cell>
          <cell r="C171">
            <v>0</v>
          </cell>
          <cell r="D171" t="str">
            <v>Mordaza preformada de A° G° para Cable de 10 mm Ø</v>
          </cell>
          <cell r="E171">
            <v>0</v>
          </cell>
          <cell r="F171">
            <v>0</v>
          </cell>
          <cell r="G171" t="str">
            <v>u</v>
          </cell>
          <cell r="H171">
            <v>40</v>
          </cell>
          <cell r="I171">
            <v>10</v>
          </cell>
          <cell r="J171">
            <v>0</v>
          </cell>
          <cell r="K171">
            <v>56</v>
          </cell>
          <cell r="L171">
            <v>34</v>
          </cell>
          <cell r="M171">
            <v>20</v>
          </cell>
          <cell r="N171">
            <v>30</v>
          </cell>
          <cell r="O171">
            <v>18</v>
          </cell>
          <cell r="P171">
            <v>30</v>
          </cell>
          <cell r="Q171">
            <v>74</v>
          </cell>
          <cell r="R171">
            <v>0</v>
          </cell>
          <cell r="S171">
            <v>0</v>
          </cell>
          <cell r="T171">
            <v>0</v>
          </cell>
          <cell r="U171">
            <v>24</v>
          </cell>
          <cell r="V171">
            <v>0</v>
          </cell>
          <cell r="W171">
            <v>0</v>
          </cell>
          <cell r="X171">
            <v>384</v>
          </cell>
          <cell r="Y171">
            <v>92</v>
          </cell>
          <cell r="Z171">
            <v>338</v>
          </cell>
          <cell r="AA171">
            <v>52</v>
          </cell>
          <cell r="AB171">
            <v>252</v>
          </cell>
          <cell r="AC171">
            <v>28</v>
          </cell>
          <cell r="AD171">
            <v>140</v>
          </cell>
          <cell r="AE171">
            <v>48</v>
          </cell>
          <cell r="AF171">
            <v>20</v>
          </cell>
          <cell r="AG171">
            <v>0</v>
          </cell>
          <cell r="AH171">
            <v>14</v>
          </cell>
          <cell r="AI171">
            <v>22</v>
          </cell>
          <cell r="AJ171">
            <v>20</v>
          </cell>
          <cell r="AK171">
            <v>4</v>
          </cell>
          <cell r="AL171">
            <v>0</v>
          </cell>
          <cell r="AM171">
            <v>24</v>
          </cell>
          <cell r="AN171">
            <v>52</v>
          </cell>
          <cell r="AO171">
            <v>8</v>
          </cell>
          <cell r="AP171">
            <v>4</v>
          </cell>
          <cell r="AQ171">
            <v>16</v>
          </cell>
          <cell r="AR171">
            <v>0</v>
          </cell>
          <cell r="AS171">
            <v>28</v>
          </cell>
          <cell r="AT171">
            <v>74</v>
          </cell>
          <cell r="AU171">
            <v>0</v>
          </cell>
          <cell r="AV171">
            <v>34</v>
          </cell>
          <cell r="AW171">
            <v>408</v>
          </cell>
          <cell r="AX171">
            <v>176</v>
          </cell>
          <cell r="AY171">
            <v>100</v>
          </cell>
          <cell r="AZ171">
            <v>0</v>
          </cell>
          <cell r="BA171">
            <v>10</v>
          </cell>
          <cell r="BB171">
            <v>10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176</v>
          </cell>
          <cell r="BI171">
            <v>26</v>
          </cell>
          <cell r="BJ171">
            <v>342</v>
          </cell>
          <cell r="BK171">
            <v>100</v>
          </cell>
          <cell r="BL171">
            <v>394</v>
          </cell>
          <cell r="BM171">
            <v>216</v>
          </cell>
          <cell r="BN171">
            <v>182</v>
          </cell>
          <cell r="BO171">
            <v>8</v>
          </cell>
          <cell r="BP171">
            <v>124</v>
          </cell>
          <cell r="BQ171">
            <v>382</v>
          </cell>
          <cell r="BR171">
            <v>218</v>
          </cell>
          <cell r="BS171">
            <v>4862</v>
          </cell>
          <cell r="BT171">
            <v>0.1</v>
          </cell>
          <cell r="BU171">
            <v>486.2</v>
          </cell>
        </row>
        <row r="172">
          <cell r="A172">
            <v>164</v>
          </cell>
          <cell r="B172">
            <v>12.059999999999999</v>
          </cell>
          <cell r="C172">
            <v>0</v>
          </cell>
          <cell r="D172" t="str">
            <v>Alambre de Acero N° 12; para Entorchado</v>
          </cell>
          <cell r="E172">
            <v>0</v>
          </cell>
          <cell r="F172">
            <v>0</v>
          </cell>
          <cell r="G172" t="str">
            <v>m</v>
          </cell>
          <cell r="H172">
            <v>30</v>
          </cell>
          <cell r="I172">
            <v>8</v>
          </cell>
          <cell r="J172">
            <v>0</v>
          </cell>
          <cell r="K172">
            <v>120</v>
          </cell>
          <cell r="L172">
            <v>25.5</v>
          </cell>
          <cell r="M172">
            <v>15</v>
          </cell>
          <cell r="N172">
            <v>22.5</v>
          </cell>
          <cell r="O172">
            <v>13.5</v>
          </cell>
          <cell r="P172">
            <v>22.5</v>
          </cell>
          <cell r="Q172">
            <v>55.5</v>
          </cell>
          <cell r="R172">
            <v>0</v>
          </cell>
          <cell r="S172">
            <v>0</v>
          </cell>
          <cell r="T172">
            <v>0</v>
          </cell>
          <cell r="U172">
            <v>18</v>
          </cell>
          <cell r="V172">
            <v>0</v>
          </cell>
          <cell r="W172">
            <v>0</v>
          </cell>
          <cell r="X172">
            <v>288</v>
          </cell>
          <cell r="Y172">
            <v>69</v>
          </cell>
          <cell r="Z172">
            <v>253.5</v>
          </cell>
          <cell r="AA172">
            <v>39</v>
          </cell>
          <cell r="AB172">
            <v>189</v>
          </cell>
          <cell r="AC172">
            <v>21</v>
          </cell>
          <cell r="AD172">
            <v>105</v>
          </cell>
          <cell r="AE172">
            <v>36</v>
          </cell>
          <cell r="AF172">
            <v>15</v>
          </cell>
          <cell r="AG172">
            <v>0</v>
          </cell>
          <cell r="AH172">
            <v>10.5</v>
          </cell>
          <cell r="AI172">
            <v>16.5</v>
          </cell>
          <cell r="AJ172">
            <v>15</v>
          </cell>
          <cell r="AK172">
            <v>3</v>
          </cell>
          <cell r="AL172">
            <v>0</v>
          </cell>
          <cell r="AM172">
            <v>18</v>
          </cell>
          <cell r="AN172">
            <v>39</v>
          </cell>
          <cell r="AO172">
            <v>6</v>
          </cell>
          <cell r="AP172">
            <v>3</v>
          </cell>
          <cell r="AQ172">
            <v>12</v>
          </cell>
          <cell r="AR172">
            <v>0</v>
          </cell>
          <cell r="AS172">
            <v>21</v>
          </cell>
          <cell r="AT172">
            <v>55.5</v>
          </cell>
          <cell r="AU172">
            <v>0</v>
          </cell>
          <cell r="AV172">
            <v>25.5</v>
          </cell>
          <cell r="AW172">
            <v>306</v>
          </cell>
          <cell r="AX172">
            <v>132</v>
          </cell>
          <cell r="AY172">
            <v>75</v>
          </cell>
          <cell r="AZ172">
            <v>0</v>
          </cell>
          <cell r="BA172">
            <v>7.5</v>
          </cell>
          <cell r="BB172">
            <v>7.5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132</v>
          </cell>
          <cell r="BI172">
            <v>19.5</v>
          </cell>
          <cell r="BJ172">
            <v>256.5</v>
          </cell>
          <cell r="BK172">
            <v>75</v>
          </cell>
          <cell r="BL172">
            <v>296</v>
          </cell>
          <cell r="BM172">
            <v>162</v>
          </cell>
          <cell r="BN172">
            <v>136.5</v>
          </cell>
          <cell r="BO172">
            <v>6</v>
          </cell>
          <cell r="BP172">
            <v>93</v>
          </cell>
          <cell r="BQ172">
            <v>287</v>
          </cell>
          <cell r="BR172">
            <v>164</v>
          </cell>
          <cell r="BS172">
            <v>3726.5</v>
          </cell>
          <cell r="BT172">
            <v>0.01</v>
          </cell>
          <cell r="BU172">
            <v>37.270000000000003</v>
          </cell>
        </row>
        <row r="173">
          <cell r="A173">
            <v>165</v>
          </cell>
          <cell r="B173">
            <v>12.069999999999999</v>
          </cell>
          <cell r="C173">
            <v>0</v>
          </cell>
          <cell r="D173" t="str">
            <v>Arandela de Anclaje, de A° G°, 102 x 102 x 6,35 mm, Agujero de 18 mmø</v>
          </cell>
          <cell r="E173">
            <v>0</v>
          </cell>
          <cell r="F173">
            <v>0</v>
          </cell>
          <cell r="G173" t="str">
            <v>u</v>
          </cell>
          <cell r="H173">
            <v>20</v>
          </cell>
          <cell r="I173">
            <v>5</v>
          </cell>
          <cell r="J173">
            <v>0</v>
          </cell>
          <cell r="K173">
            <v>28</v>
          </cell>
          <cell r="L173">
            <v>17</v>
          </cell>
          <cell r="M173">
            <v>10</v>
          </cell>
          <cell r="N173">
            <v>15</v>
          </cell>
          <cell r="O173">
            <v>9</v>
          </cell>
          <cell r="P173">
            <v>15</v>
          </cell>
          <cell r="Q173">
            <v>37</v>
          </cell>
          <cell r="R173">
            <v>0</v>
          </cell>
          <cell r="S173">
            <v>0</v>
          </cell>
          <cell r="T173">
            <v>0</v>
          </cell>
          <cell r="U173">
            <v>12</v>
          </cell>
          <cell r="V173">
            <v>0</v>
          </cell>
          <cell r="W173">
            <v>0</v>
          </cell>
          <cell r="X173">
            <v>192</v>
          </cell>
          <cell r="Y173">
            <v>46</v>
          </cell>
          <cell r="Z173">
            <v>169</v>
          </cell>
          <cell r="AA173">
            <v>26</v>
          </cell>
          <cell r="AB173">
            <v>126</v>
          </cell>
          <cell r="AC173">
            <v>14</v>
          </cell>
          <cell r="AD173">
            <v>70</v>
          </cell>
          <cell r="AE173">
            <v>24</v>
          </cell>
          <cell r="AF173">
            <v>10</v>
          </cell>
          <cell r="AG173">
            <v>0</v>
          </cell>
          <cell r="AH173">
            <v>7</v>
          </cell>
          <cell r="AI173">
            <v>11</v>
          </cell>
          <cell r="AJ173">
            <v>10</v>
          </cell>
          <cell r="AK173">
            <v>2</v>
          </cell>
          <cell r="AL173">
            <v>0</v>
          </cell>
          <cell r="AM173">
            <v>12</v>
          </cell>
          <cell r="AN173">
            <v>26</v>
          </cell>
          <cell r="AO173">
            <v>4</v>
          </cell>
          <cell r="AP173">
            <v>2</v>
          </cell>
          <cell r="AQ173">
            <v>8</v>
          </cell>
          <cell r="AR173">
            <v>0</v>
          </cell>
          <cell r="AS173">
            <v>14</v>
          </cell>
          <cell r="AT173">
            <v>37</v>
          </cell>
          <cell r="AU173">
            <v>0</v>
          </cell>
          <cell r="AV173">
            <v>17</v>
          </cell>
          <cell r="AW173">
            <v>204</v>
          </cell>
          <cell r="AX173">
            <v>88</v>
          </cell>
          <cell r="AY173">
            <v>50</v>
          </cell>
          <cell r="AZ173">
            <v>0</v>
          </cell>
          <cell r="BA173">
            <v>5</v>
          </cell>
          <cell r="BB173">
            <v>5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88</v>
          </cell>
          <cell r="BI173">
            <v>13</v>
          </cell>
          <cell r="BJ173">
            <v>171</v>
          </cell>
          <cell r="BK173">
            <v>50</v>
          </cell>
          <cell r="BL173">
            <v>197</v>
          </cell>
          <cell r="BM173">
            <v>108</v>
          </cell>
          <cell r="BN173">
            <v>91</v>
          </cell>
          <cell r="BO173">
            <v>4</v>
          </cell>
          <cell r="BP173">
            <v>62</v>
          </cell>
          <cell r="BQ173">
            <v>191</v>
          </cell>
          <cell r="BR173">
            <v>109</v>
          </cell>
          <cell r="BS173">
            <v>2431</v>
          </cell>
          <cell r="BT173">
            <v>0.01</v>
          </cell>
          <cell r="BU173">
            <v>24.31</v>
          </cell>
        </row>
        <row r="174">
          <cell r="A174">
            <v>166</v>
          </cell>
          <cell r="B174">
            <v>12.079999999999998</v>
          </cell>
          <cell r="C174">
            <v>0</v>
          </cell>
          <cell r="D174" t="str">
            <v>Arandela Cuadrada curva de A° G°, 57 x 57 x 5 mm, Agujero de 18 mm Ø</v>
          </cell>
          <cell r="E174">
            <v>0</v>
          </cell>
          <cell r="F174">
            <v>0</v>
          </cell>
          <cell r="G174" t="str">
            <v>u</v>
          </cell>
          <cell r="H174">
            <v>40</v>
          </cell>
          <cell r="I174">
            <v>10</v>
          </cell>
          <cell r="J174">
            <v>0</v>
          </cell>
          <cell r="K174">
            <v>28</v>
          </cell>
          <cell r="L174">
            <v>34</v>
          </cell>
          <cell r="M174">
            <v>20</v>
          </cell>
          <cell r="N174">
            <v>30</v>
          </cell>
          <cell r="O174">
            <v>18</v>
          </cell>
          <cell r="P174">
            <v>30</v>
          </cell>
          <cell r="Q174">
            <v>74</v>
          </cell>
          <cell r="R174">
            <v>0</v>
          </cell>
          <cell r="S174">
            <v>0</v>
          </cell>
          <cell r="T174">
            <v>0</v>
          </cell>
          <cell r="U174">
            <v>24</v>
          </cell>
          <cell r="V174">
            <v>0</v>
          </cell>
          <cell r="W174">
            <v>0</v>
          </cell>
          <cell r="X174">
            <v>384</v>
          </cell>
          <cell r="Y174">
            <v>92</v>
          </cell>
          <cell r="Z174">
            <v>338</v>
          </cell>
          <cell r="AA174">
            <v>52</v>
          </cell>
          <cell r="AB174">
            <v>252</v>
          </cell>
          <cell r="AC174">
            <v>28</v>
          </cell>
          <cell r="AD174">
            <v>140</v>
          </cell>
          <cell r="AE174">
            <v>48</v>
          </cell>
          <cell r="AF174">
            <v>20</v>
          </cell>
          <cell r="AG174">
            <v>0</v>
          </cell>
          <cell r="AH174">
            <v>14</v>
          </cell>
          <cell r="AI174">
            <v>22</v>
          </cell>
          <cell r="AJ174">
            <v>20</v>
          </cell>
          <cell r="AK174">
            <v>4</v>
          </cell>
          <cell r="AL174">
            <v>0</v>
          </cell>
          <cell r="AM174">
            <v>24</v>
          </cell>
          <cell r="AN174">
            <v>52</v>
          </cell>
          <cell r="AO174">
            <v>8</v>
          </cell>
          <cell r="AP174">
            <v>4</v>
          </cell>
          <cell r="AQ174">
            <v>16</v>
          </cell>
          <cell r="AR174">
            <v>0</v>
          </cell>
          <cell r="AS174">
            <v>28</v>
          </cell>
          <cell r="AT174">
            <v>74</v>
          </cell>
          <cell r="AU174">
            <v>0</v>
          </cell>
          <cell r="AV174">
            <v>34</v>
          </cell>
          <cell r="AW174">
            <v>408</v>
          </cell>
          <cell r="AX174">
            <v>176</v>
          </cell>
          <cell r="AY174">
            <v>100</v>
          </cell>
          <cell r="AZ174">
            <v>0</v>
          </cell>
          <cell r="BA174">
            <v>10</v>
          </cell>
          <cell r="BB174">
            <v>10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176</v>
          </cell>
          <cell r="BI174">
            <v>26</v>
          </cell>
          <cell r="BJ174">
            <v>0</v>
          </cell>
          <cell r="BK174">
            <v>100</v>
          </cell>
          <cell r="BL174">
            <v>394</v>
          </cell>
          <cell r="BM174">
            <v>216</v>
          </cell>
          <cell r="BN174">
            <v>0</v>
          </cell>
          <cell r="BO174">
            <v>8</v>
          </cell>
          <cell r="BP174">
            <v>0</v>
          </cell>
          <cell r="BQ174">
            <v>382</v>
          </cell>
          <cell r="BR174">
            <v>218</v>
          </cell>
          <cell r="BS174">
            <v>4186</v>
          </cell>
          <cell r="BT174">
            <v>0.01</v>
          </cell>
          <cell r="BU174">
            <v>41.86</v>
          </cell>
        </row>
        <row r="175">
          <cell r="A175">
            <v>167</v>
          </cell>
          <cell r="B175">
            <v>12.089999999999998</v>
          </cell>
          <cell r="C175">
            <v>0</v>
          </cell>
          <cell r="D175" t="str">
            <v>Soporte de Contrapunta de 51 mm ø x 1200 mm de longitud, con Abrazadera partida en un extremo y Grapa de Ajuste para Cable en el otro</v>
          </cell>
          <cell r="E175">
            <v>0</v>
          </cell>
          <cell r="F175">
            <v>0</v>
          </cell>
          <cell r="G175" t="str">
            <v>u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34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35</v>
          </cell>
          <cell r="BT175">
            <v>1.38</v>
          </cell>
          <cell r="BU175">
            <v>48.3</v>
          </cell>
        </row>
        <row r="176">
          <cell r="A176">
            <v>168</v>
          </cell>
          <cell r="B176">
            <v>12.099999999999998</v>
          </cell>
          <cell r="C176">
            <v>0</v>
          </cell>
          <cell r="D176" t="str">
            <v>Bloque de Concreto de 0,40 x 0,40 x 0,15 m</v>
          </cell>
          <cell r="E176">
            <v>0</v>
          </cell>
          <cell r="F176">
            <v>0</v>
          </cell>
          <cell r="G176" t="str">
            <v>u</v>
          </cell>
          <cell r="H176">
            <v>20</v>
          </cell>
          <cell r="I176">
            <v>5</v>
          </cell>
          <cell r="J176">
            <v>0</v>
          </cell>
          <cell r="K176">
            <v>28</v>
          </cell>
          <cell r="L176">
            <v>17</v>
          </cell>
          <cell r="M176">
            <v>10</v>
          </cell>
          <cell r="N176">
            <v>15</v>
          </cell>
          <cell r="O176">
            <v>9</v>
          </cell>
          <cell r="P176">
            <v>15</v>
          </cell>
          <cell r="Q176">
            <v>37</v>
          </cell>
          <cell r="R176">
            <v>0</v>
          </cell>
          <cell r="S176">
            <v>0</v>
          </cell>
          <cell r="T176">
            <v>0</v>
          </cell>
          <cell r="U176">
            <v>12</v>
          </cell>
          <cell r="V176">
            <v>0</v>
          </cell>
          <cell r="W176">
            <v>0</v>
          </cell>
          <cell r="X176">
            <v>192</v>
          </cell>
          <cell r="Y176">
            <v>46</v>
          </cell>
          <cell r="Z176">
            <v>169</v>
          </cell>
          <cell r="AA176">
            <v>26</v>
          </cell>
          <cell r="AB176">
            <v>126</v>
          </cell>
          <cell r="AC176">
            <v>14</v>
          </cell>
          <cell r="AD176">
            <v>70</v>
          </cell>
          <cell r="AE176">
            <v>24</v>
          </cell>
          <cell r="AF176">
            <v>10</v>
          </cell>
          <cell r="AG176">
            <v>0</v>
          </cell>
          <cell r="AH176">
            <v>7</v>
          </cell>
          <cell r="AI176">
            <v>11</v>
          </cell>
          <cell r="AJ176">
            <v>10</v>
          </cell>
          <cell r="AK176">
            <v>2</v>
          </cell>
          <cell r="AL176">
            <v>0</v>
          </cell>
          <cell r="AM176">
            <v>12</v>
          </cell>
          <cell r="AN176">
            <v>26</v>
          </cell>
          <cell r="AO176">
            <v>4</v>
          </cell>
          <cell r="AP176">
            <v>2</v>
          </cell>
          <cell r="AQ176">
            <v>8</v>
          </cell>
          <cell r="AR176">
            <v>0</v>
          </cell>
          <cell r="AS176">
            <v>14</v>
          </cell>
          <cell r="AT176">
            <v>37</v>
          </cell>
          <cell r="AU176">
            <v>0</v>
          </cell>
          <cell r="AV176">
            <v>17</v>
          </cell>
          <cell r="AW176">
            <v>204</v>
          </cell>
          <cell r="AX176">
            <v>88</v>
          </cell>
          <cell r="AY176">
            <v>50</v>
          </cell>
          <cell r="AZ176">
            <v>0</v>
          </cell>
          <cell r="BA176">
            <v>5</v>
          </cell>
          <cell r="BB176">
            <v>5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88</v>
          </cell>
          <cell r="BI176">
            <v>13</v>
          </cell>
          <cell r="BJ176">
            <v>171</v>
          </cell>
          <cell r="BK176">
            <v>50</v>
          </cell>
          <cell r="BL176">
            <v>197</v>
          </cell>
          <cell r="BM176">
            <v>108</v>
          </cell>
          <cell r="BN176">
            <v>91</v>
          </cell>
          <cell r="BO176">
            <v>4</v>
          </cell>
          <cell r="BP176">
            <v>62</v>
          </cell>
          <cell r="BQ176">
            <v>191</v>
          </cell>
          <cell r="BR176">
            <v>109</v>
          </cell>
          <cell r="BS176">
            <v>2431</v>
          </cell>
          <cell r="BT176">
            <v>5.0599999999999996</v>
          </cell>
          <cell r="BU176">
            <v>12300.86</v>
          </cell>
        </row>
        <row r="177">
          <cell r="A177">
            <v>169</v>
          </cell>
          <cell r="B177">
            <v>12.109999999999998</v>
          </cell>
          <cell r="C177">
            <v>0</v>
          </cell>
          <cell r="D177" t="str">
            <v>Abrazadera para Retenida 150 mm Ø x 150 mm x 5 mm, incluye guardacabo</v>
          </cell>
          <cell r="E177">
            <v>0</v>
          </cell>
          <cell r="F177">
            <v>0</v>
          </cell>
          <cell r="G177" t="str">
            <v>u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17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171</v>
          </cell>
          <cell r="BK177">
            <v>0</v>
          </cell>
          <cell r="BL177">
            <v>197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191</v>
          </cell>
          <cell r="BR177">
            <v>0</v>
          </cell>
          <cell r="BS177">
            <v>576</v>
          </cell>
          <cell r="BT177">
            <v>0.42</v>
          </cell>
          <cell r="BU177">
            <v>241.92</v>
          </cell>
        </row>
        <row r="178">
          <cell r="A178">
            <v>170</v>
          </cell>
          <cell r="B178">
            <v>0</v>
          </cell>
          <cell r="C178">
            <v>0</v>
          </cell>
          <cell r="D178" t="str">
            <v xml:space="preserve">SUB-TOTAL   12:  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15024.050000000001</v>
          </cell>
        </row>
        <row r="179">
          <cell r="A179">
            <v>171</v>
          </cell>
          <cell r="B179">
            <v>13</v>
          </cell>
          <cell r="C179">
            <v>0</v>
          </cell>
          <cell r="D179" t="str">
            <v>MATERIAL PARA PUESTA A TIERRA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A180">
            <v>172</v>
          </cell>
          <cell r="B180">
            <v>13.01</v>
          </cell>
          <cell r="C180">
            <v>0</v>
          </cell>
          <cell r="D180" t="str">
            <v>Electrodo de Acero Recubierto de Cobre de 16 mm Ø x 2,40 m</v>
          </cell>
          <cell r="E180">
            <v>0</v>
          </cell>
          <cell r="F180">
            <v>0</v>
          </cell>
          <cell r="G180" t="str">
            <v>u</v>
          </cell>
          <cell r="H180">
            <v>6</v>
          </cell>
          <cell r="I180">
            <v>0</v>
          </cell>
          <cell r="J180">
            <v>0</v>
          </cell>
          <cell r="K180">
            <v>26</v>
          </cell>
          <cell r="L180">
            <v>4</v>
          </cell>
          <cell r="M180">
            <v>1</v>
          </cell>
          <cell r="N180">
            <v>1</v>
          </cell>
          <cell r="O180">
            <v>8</v>
          </cell>
          <cell r="P180">
            <v>2</v>
          </cell>
          <cell r="Q180">
            <v>9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  <cell r="W180">
            <v>0</v>
          </cell>
          <cell r="X180">
            <v>15</v>
          </cell>
          <cell r="Y180">
            <v>11</v>
          </cell>
          <cell r="Z180">
            <v>14</v>
          </cell>
          <cell r="AA180">
            <v>2</v>
          </cell>
          <cell r="AB180">
            <v>14</v>
          </cell>
          <cell r="AC180">
            <v>5</v>
          </cell>
          <cell r="AD180">
            <v>9</v>
          </cell>
          <cell r="AE180">
            <v>2</v>
          </cell>
          <cell r="AF180">
            <v>1</v>
          </cell>
          <cell r="AG180">
            <v>0</v>
          </cell>
          <cell r="AH180">
            <v>3</v>
          </cell>
          <cell r="AI180">
            <v>1</v>
          </cell>
          <cell r="AJ180">
            <v>1</v>
          </cell>
          <cell r="AK180">
            <v>0</v>
          </cell>
          <cell r="AL180">
            <v>0</v>
          </cell>
          <cell r="AM180">
            <v>1</v>
          </cell>
          <cell r="AN180">
            <v>1</v>
          </cell>
          <cell r="AO180">
            <v>1</v>
          </cell>
          <cell r="AP180">
            <v>0</v>
          </cell>
          <cell r="AQ180">
            <v>1</v>
          </cell>
          <cell r="AR180">
            <v>0</v>
          </cell>
          <cell r="AS180">
            <v>4</v>
          </cell>
          <cell r="AT180">
            <v>3</v>
          </cell>
          <cell r="AU180">
            <v>0</v>
          </cell>
          <cell r="AV180">
            <v>0</v>
          </cell>
          <cell r="AW180">
            <v>6</v>
          </cell>
          <cell r="AX180">
            <v>7</v>
          </cell>
          <cell r="AY180">
            <v>8</v>
          </cell>
          <cell r="AZ180">
            <v>0</v>
          </cell>
          <cell r="BA180">
            <v>2</v>
          </cell>
          <cell r="BB180">
            <v>1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13</v>
          </cell>
          <cell r="BI180">
            <v>2</v>
          </cell>
          <cell r="BJ180">
            <v>13</v>
          </cell>
          <cell r="BK180">
            <v>4</v>
          </cell>
          <cell r="BL180">
            <v>12</v>
          </cell>
          <cell r="BM180">
            <v>5</v>
          </cell>
          <cell r="BN180">
            <v>4</v>
          </cell>
          <cell r="BO180">
            <v>1</v>
          </cell>
          <cell r="BP180">
            <v>3</v>
          </cell>
          <cell r="BQ180">
            <v>16</v>
          </cell>
          <cell r="BR180">
            <v>2</v>
          </cell>
          <cell r="BS180">
            <v>246</v>
          </cell>
          <cell r="BT180">
            <v>0.43</v>
          </cell>
          <cell r="BU180">
            <v>105.78</v>
          </cell>
        </row>
        <row r="181">
          <cell r="A181">
            <v>173</v>
          </cell>
          <cell r="B181">
            <v>13.02</v>
          </cell>
          <cell r="C181">
            <v>0</v>
          </cell>
          <cell r="D181" t="str">
            <v>Conector de Bronce para Electrodo de 16 mm ø y Conductor de Cobre de 16 mm²</v>
          </cell>
          <cell r="E181">
            <v>0</v>
          </cell>
          <cell r="F181">
            <v>0</v>
          </cell>
          <cell r="G181" t="str">
            <v>u</v>
          </cell>
          <cell r="H181">
            <v>6</v>
          </cell>
          <cell r="I181">
            <v>7</v>
          </cell>
          <cell r="J181">
            <v>0</v>
          </cell>
          <cell r="K181">
            <v>52</v>
          </cell>
          <cell r="L181">
            <v>4</v>
          </cell>
          <cell r="M181">
            <v>1</v>
          </cell>
          <cell r="N181">
            <v>1</v>
          </cell>
          <cell r="O181">
            <v>8</v>
          </cell>
          <cell r="P181">
            <v>2</v>
          </cell>
          <cell r="Q181">
            <v>9</v>
          </cell>
          <cell r="R181">
            <v>0</v>
          </cell>
          <cell r="S181">
            <v>0</v>
          </cell>
          <cell r="T181">
            <v>0</v>
          </cell>
          <cell r="U181">
            <v>1</v>
          </cell>
          <cell r="V181">
            <v>0</v>
          </cell>
          <cell r="W181">
            <v>0</v>
          </cell>
          <cell r="X181">
            <v>15</v>
          </cell>
          <cell r="Y181">
            <v>11</v>
          </cell>
          <cell r="Z181">
            <v>14</v>
          </cell>
          <cell r="AA181">
            <v>2</v>
          </cell>
          <cell r="AB181">
            <v>14</v>
          </cell>
          <cell r="AC181">
            <v>5</v>
          </cell>
          <cell r="AD181">
            <v>9</v>
          </cell>
          <cell r="AE181">
            <v>2</v>
          </cell>
          <cell r="AF181">
            <v>1</v>
          </cell>
          <cell r="AG181">
            <v>0</v>
          </cell>
          <cell r="AH181">
            <v>3</v>
          </cell>
          <cell r="AI181">
            <v>1</v>
          </cell>
          <cell r="AJ181">
            <v>1</v>
          </cell>
          <cell r="AK181">
            <v>0</v>
          </cell>
          <cell r="AL181">
            <v>0</v>
          </cell>
          <cell r="AM181">
            <v>1</v>
          </cell>
          <cell r="AN181">
            <v>1</v>
          </cell>
          <cell r="AO181">
            <v>1</v>
          </cell>
          <cell r="AP181">
            <v>0</v>
          </cell>
          <cell r="AQ181">
            <v>1</v>
          </cell>
          <cell r="AR181">
            <v>0</v>
          </cell>
          <cell r="AS181">
            <v>4</v>
          </cell>
          <cell r="AT181">
            <v>3</v>
          </cell>
          <cell r="AU181">
            <v>0</v>
          </cell>
          <cell r="AV181">
            <v>0</v>
          </cell>
          <cell r="AW181">
            <v>6</v>
          </cell>
          <cell r="AX181">
            <v>7</v>
          </cell>
          <cell r="AY181">
            <v>8</v>
          </cell>
          <cell r="AZ181">
            <v>0</v>
          </cell>
          <cell r="BA181">
            <v>2</v>
          </cell>
          <cell r="BB181">
            <v>1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13</v>
          </cell>
          <cell r="BI181">
            <v>2</v>
          </cell>
          <cell r="BJ181">
            <v>13</v>
          </cell>
          <cell r="BK181">
            <v>4</v>
          </cell>
          <cell r="BL181">
            <v>12</v>
          </cell>
          <cell r="BM181">
            <v>5</v>
          </cell>
          <cell r="BN181">
            <v>4</v>
          </cell>
          <cell r="BO181">
            <v>1</v>
          </cell>
          <cell r="BP181">
            <v>3</v>
          </cell>
          <cell r="BQ181">
            <v>16</v>
          </cell>
          <cell r="BR181">
            <v>0</v>
          </cell>
          <cell r="BS181">
            <v>277</v>
          </cell>
          <cell r="BT181">
            <v>0.01</v>
          </cell>
          <cell r="BU181">
            <v>2.77</v>
          </cell>
        </row>
        <row r="182">
          <cell r="A182">
            <v>174</v>
          </cell>
          <cell r="B182">
            <v>13.03</v>
          </cell>
          <cell r="C182">
            <v>0</v>
          </cell>
          <cell r="D182" t="str">
            <v>Plancha Doblada de Cobre para toma a Tierra de Espigas y/o Pernos</v>
          </cell>
          <cell r="E182">
            <v>0</v>
          </cell>
          <cell r="F182">
            <v>0</v>
          </cell>
          <cell r="G182" t="str">
            <v>u</v>
          </cell>
          <cell r="H182">
            <v>154</v>
          </cell>
          <cell r="I182">
            <v>7</v>
          </cell>
          <cell r="J182">
            <v>0</v>
          </cell>
          <cell r="K182">
            <v>0</v>
          </cell>
          <cell r="L182">
            <v>52</v>
          </cell>
          <cell r="M182">
            <v>20</v>
          </cell>
          <cell r="N182">
            <v>44</v>
          </cell>
          <cell r="O182">
            <v>24</v>
          </cell>
          <cell r="P182">
            <v>58</v>
          </cell>
          <cell r="Q182">
            <v>110</v>
          </cell>
          <cell r="R182">
            <v>0</v>
          </cell>
          <cell r="S182">
            <v>0</v>
          </cell>
          <cell r="T182">
            <v>0</v>
          </cell>
          <cell r="U182">
            <v>100</v>
          </cell>
          <cell r="V182">
            <v>0</v>
          </cell>
          <cell r="W182">
            <v>0</v>
          </cell>
          <cell r="X182">
            <v>316</v>
          </cell>
          <cell r="Y182">
            <v>112</v>
          </cell>
          <cell r="Z182">
            <v>282</v>
          </cell>
          <cell r="AA182">
            <v>60</v>
          </cell>
          <cell r="AB182">
            <v>348</v>
          </cell>
          <cell r="AC182">
            <v>42</v>
          </cell>
          <cell r="AD182">
            <v>216</v>
          </cell>
          <cell r="AE182">
            <v>112</v>
          </cell>
          <cell r="AF182">
            <v>50</v>
          </cell>
          <cell r="AG182">
            <v>0</v>
          </cell>
          <cell r="AH182">
            <v>18</v>
          </cell>
          <cell r="AI182">
            <v>28</v>
          </cell>
          <cell r="AJ182">
            <v>34</v>
          </cell>
          <cell r="AK182">
            <v>4</v>
          </cell>
          <cell r="AL182">
            <v>2</v>
          </cell>
          <cell r="AM182">
            <v>16</v>
          </cell>
          <cell r="AN182">
            <v>34</v>
          </cell>
          <cell r="AO182">
            <v>14</v>
          </cell>
          <cell r="AP182">
            <v>6</v>
          </cell>
          <cell r="AQ182">
            <v>22</v>
          </cell>
          <cell r="AR182">
            <v>0</v>
          </cell>
          <cell r="AS182">
            <v>44</v>
          </cell>
          <cell r="AT182">
            <v>108</v>
          </cell>
          <cell r="AU182">
            <v>0</v>
          </cell>
          <cell r="AV182">
            <v>74</v>
          </cell>
          <cell r="AW182">
            <v>882</v>
          </cell>
          <cell r="AX182">
            <v>298</v>
          </cell>
          <cell r="AY182">
            <v>186</v>
          </cell>
          <cell r="AZ182">
            <v>0</v>
          </cell>
          <cell r="BA182">
            <v>14</v>
          </cell>
          <cell r="BB182">
            <v>12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618</v>
          </cell>
          <cell r="BI182">
            <v>136</v>
          </cell>
          <cell r="BJ182">
            <v>902</v>
          </cell>
          <cell r="BK182">
            <v>182</v>
          </cell>
          <cell r="BL182">
            <v>641</v>
          </cell>
          <cell r="BM182">
            <v>481</v>
          </cell>
          <cell r="BN182">
            <v>166</v>
          </cell>
          <cell r="BO182">
            <v>26</v>
          </cell>
          <cell r="BP182">
            <v>243</v>
          </cell>
          <cell r="BQ182">
            <v>2738</v>
          </cell>
          <cell r="BR182">
            <v>572</v>
          </cell>
          <cell r="BS182">
            <v>10608</v>
          </cell>
          <cell r="BT182">
            <v>0.01</v>
          </cell>
          <cell r="BU182">
            <v>106.08</v>
          </cell>
        </row>
        <row r="183">
          <cell r="A183">
            <v>175</v>
          </cell>
          <cell r="B183">
            <v>13.04</v>
          </cell>
          <cell r="C183">
            <v>0</v>
          </cell>
          <cell r="D183" t="str">
            <v>Conector de Cobre Tipo Perno Partido para Conductor 16 mm²</v>
          </cell>
          <cell r="E183">
            <v>0</v>
          </cell>
          <cell r="F183">
            <v>0</v>
          </cell>
          <cell r="G183" t="str">
            <v>u</v>
          </cell>
          <cell r="H183">
            <v>123</v>
          </cell>
          <cell r="I183">
            <v>0</v>
          </cell>
          <cell r="J183">
            <v>0</v>
          </cell>
          <cell r="K183">
            <v>26</v>
          </cell>
          <cell r="L183">
            <v>42</v>
          </cell>
          <cell r="M183">
            <v>16</v>
          </cell>
          <cell r="N183">
            <v>35</v>
          </cell>
          <cell r="O183">
            <v>11</v>
          </cell>
          <cell r="P183">
            <v>46</v>
          </cell>
          <cell r="Q183">
            <v>88</v>
          </cell>
          <cell r="R183">
            <v>0</v>
          </cell>
          <cell r="S183">
            <v>0</v>
          </cell>
          <cell r="T183">
            <v>0</v>
          </cell>
          <cell r="U183">
            <v>80</v>
          </cell>
          <cell r="V183">
            <v>0</v>
          </cell>
          <cell r="W183">
            <v>0</v>
          </cell>
          <cell r="X183">
            <v>253</v>
          </cell>
          <cell r="Y183">
            <v>90</v>
          </cell>
          <cell r="Z183">
            <v>226</v>
          </cell>
          <cell r="AA183">
            <v>48</v>
          </cell>
          <cell r="AB183">
            <v>278</v>
          </cell>
          <cell r="AC183">
            <v>34</v>
          </cell>
          <cell r="AD183">
            <v>173</v>
          </cell>
          <cell r="AE183">
            <v>90</v>
          </cell>
          <cell r="AF183">
            <v>40</v>
          </cell>
          <cell r="AG183">
            <v>0</v>
          </cell>
          <cell r="AH183">
            <v>14</v>
          </cell>
          <cell r="AI183">
            <v>22</v>
          </cell>
          <cell r="AJ183">
            <v>27</v>
          </cell>
          <cell r="AK183">
            <v>3</v>
          </cell>
          <cell r="AL183">
            <v>2</v>
          </cell>
          <cell r="AM183">
            <v>13</v>
          </cell>
          <cell r="AN183">
            <v>27</v>
          </cell>
          <cell r="AO183">
            <v>11</v>
          </cell>
          <cell r="AP183">
            <v>5</v>
          </cell>
          <cell r="AQ183">
            <v>18</v>
          </cell>
          <cell r="AR183">
            <v>0</v>
          </cell>
          <cell r="AS183">
            <v>35</v>
          </cell>
          <cell r="AT183">
            <v>94</v>
          </cell>
          <cell r="AU183">
            <v>0</v>
          </cell>
          <cell r="AV183">
            <v>59</v>
          </cell>
          <cell r="AW183">
            <v>706</v>
          </cell>
          <cell r="AX183">
            <v>238</v>
          </cell>
          <cell r="AY183">
            <v>149</v>
          </cell>
          <cell r="AZ183">
            <v>0</v>
          </cell>
          <cell r="BA183">
            <v>11</v>
          </cell>
          <cell r="BB183">
            <v>10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335</v>
          </cell>
          <cell r="BI183">
            <v>109</v>
          </cell>
          <cell r="BJ183">
            <v>587</v>
          </cell>
          <cell r="BK183">
            <v>146</v>
          </cell>
          <cell r="BL183">
            <v>535</v>
          </cell>
          <cell r="BM183">
            <v>322</v>
          </cell>
          <cell r="BN183">
            <v>96</v>
          </cell>
          <cell r="BO183">
            <v>21</v>
          </cell>
          <cell r="BP183">
            <v>101</v>
          </cell>
          <cell r="BQ183">
            <v>1127</v>
          </cell>
          <cell r="BR183">
            <v>500</v>
          </cell>
          <cell r="BS183">
            <v>7022</v>
          </cell>
          <cell r="BT183">
            <v>0.01</v>
          </cell>
          <cell r="BU183">
            <v>70.22</v>
          </cell>
        </row>
        <row r="184">
          <cell r="A184">
            <v>176</v>
          </cell>
          <cell r="B184">
            <v>13.049999999999999</v>
          </cell>
          <cell r="C184">
            <v>0</v>
          </cell>
          <cell r="D184" t="str">
            <v>Conector Doble Via Bimetálico para Cable de Acero de 10mmø y Cobre de 16 mm²</v>
          </cell>
          <cell r="E184">
            <v>0</v>
          </cell>
          <cell r="F184">
            <v>0</v>
          </cell>
          <cell r="G184" t="str">
            <v>u</v>
          </cell>
          <cell r="H184">
            <v>20</v>
          </cell>
          <cell r="I184">
            <v>5</v>
          </cell>
          <cell r="J184">
            <v>0</v>
          </cell>
          <cell r="K184">
            <v>28</v>
          </cell>
          <cell r="L184">
            <v>17</v>
          </cell>
          <cell r="M184">
            <v>10</v>
          </cell>
          <cell r="N184">
            <v>15</v>
          </cell>
          <cell r="O184">
            <v>9</v>
          </cell>
          <cell r="P184">
            <v>15</v>
          </cell>
          <cell r="Q184">
            <v>37</v>
          </cell>
          <cell r="R184">
            <v>0</v>
          </cell>
          <cell r="S184">
            <v>0</v>
          </cell>
          <cell r="T184">
            <v>0</v>
          </cell>
          <cell r="U184">
            <v>12</v>
          </cell>
          <cell r="V184">
            <v>0</v>
          </cell>
          <cell r="W184">
            <v>0</v>
          </cell>
          <cell r="X184">
            <v>192</v>
          </cell>
          <cell r="Y184">
            <v>46</v>
          </cell>
          <cell r="Z184">
            <v>169</v>
          </cell>
          <cell r="AA184">
            <v>26</v>
          </cell>
          <cell r="AB184">
            <v>126</v>
          </cell>
          <cell r="AC184">
            <v>14</v>
          </cell>
          <cell r="AD184">
            <v>70</v>
          </cell>
          <cell r="AE184">
            <v>24</v>
          </cell>
          <cell r="AF184">
            <v>10</v>
          </cell>
          <cell r="AG184">
            <v>0</v>
          </cell>
          <cell r="AH184">
            <v>7</v>
          </cell>
          <cell r="AI184">
            <v>11</v>
          </cell>
          <cell r="AJ184">
            <v>10</v>
          </cell>
          <cell r="AK184">
            <v>2</v>
          </cell>
          <cell r="AL184">
            <v>0</v>
          </cell>
          <cell r="AM184">
            <v>12</v>
          </cell>
          <cell r="AN184">
            <v>26</v>
          </cell>
          <cell r="AO184">
            <v>4</v>
          </cell>
          <cell r="AP184">
            <v>2</v>
          </cell>
          <cell r="AQ184">
            <v>8</v>
          </cell>
          <cell r="AR184">
            <v>0</v>
          </cell>
          <cell r="AS184">
            <v>14</v>
          </cell>
          <cell r="AT184">
            <v>37</v>
          </cell>
          <cell r="AU184">
            <v>0</v>
          </cell>
          <cell r="AV184">
            <v>17</v>
          </cell>
          <cell r="AW184">
            <v>204</v>
          </cell>
          <cell r="AX184">
            <v>88</v>
          </cell>
          <cell r="AY184">
            <v>50</v>
          </cell>
          <cell r="AZ184">
            <v>0</v>
          </cell>
          <cell r="BA184">
            <v>5</v>
          </cell>
          <cell r="BB184">
            <v>5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88</v>
          </cell>
          <cell r="BI184">
            <v>13</v>
          </cell>
          <cell r="BJ184">
            <v>171</v>
          </cell>
          <cell r="BK184">
            <v>50</v>
          </cell>
          <cell r="BL184">
            <v>197</v>
          </cell>
          <cell r="BM184">
            <v>108</v>
          </cell>
          <cell r="BN184">
            <v>91</v>
          </cell>
          <cell r="BO184">
            <v>4</v>
          </cell>
          <cell r="BP184">
            <v>62</v>
          </cell>
          <cell r="BQ184">
            <v>191</v>
          </cell>
          <cell r="BR184">
            <v>109</v>
          </cell>
          <cell r="BS184">
            <v>2431</v>
          </cell>
          <cell r="BT184">
            <v>0.01</v>
          </cell>
          <cell r="BU184">
            <v>24.31</v>
          </cell>
        </row>
        <row r="185">
          <cell r="A185">
            <v>177</v>
          </cell>
          <cell r="B185">
            <v>13.059999999999999</v>
          </cell>
          <cell r="C185">
            <v>0</v>
          </cell>
          <cell r="D185" t="str">
            <v>Grapa en "U" para fijar conductor de PAT a Poste de Madera</v>
          </cell>
          <cell r="E185">
            <v>0</v>
          </cell>
          <cell r="F185">
            <v>0</v>
          </cell>
          <cell r="G185" t="str">
            <v>u</v>
          </cell>
          <cell r="H185">
            <v>896</v>
          </cell>
          <cell r="I185">
            <v>0</v>
          </cell>
          <cell r="J185">
            <v>0</v>
          </cell>
          <cell r="K185">
            <v>808</v>
          </cell>
          <cell r="L185">
            <v>124</v>
          </cell>
          <cell r="M185">
            <v>92</v>
          </cell>
          <cell r="N185">
            <v>256</v>
          </cell>
          <cell r="O185">
            <v>88</v>
          </cell>
          <cell r="P185">
            <v>8</v>
          </cell>
          <cell r="Q185">
            <v>36</v>
          </cell>
          <cell r="R185">
            <v>0</v>
          </cell>
          <cell r="S185">
            <v>0</v>
          </cell>
          <cell r="T185">
            <v>0</v>
          </cell>
          <cell r="U185">
            <v>357</v>
          </cell>
          <cell r="V185">
            <v>0</v>
          </cell>
          <cell r="W185">
            <v>0</v>
          </cell>
          <cell r="X185">
            <v>1040</v>
          </cell>
          <cell r="Y185">
            <v>44</v>
          </cell>
          <cell r="Z185">
            <v>308</v>
          </cell>
          <cell r="AA185">
            <v>256</v>
          </cell>
          <cell r="AB185">
            <v>1921</v>
          </cell>
          <cell r="AC185">
            <v>20</v>
          </cell>
          <cell r="AD185">
            <v>36</v>
          </cell>
          <cell r="AE185">
            <v>12</v>
          </cell>
          <cell r="AF185">
            <v>4</v>
          </cell>
          <cell r="AG185">
            <v>0</v>
          </cell>
          <cell r="AH185">
            <v>12</v>
          </cell>
          <cell r="AI185">
            <v>4</v>
          </cell>
          <cell r="AJ185">
            <v>4</v>
          </cell>
          <cell r="AK185">
            <v>0</v>
          </cell>
          <cell r="AL185">
            <v>4</v>
          </cell>
          <cell r="AM185">
            <v>4</v>
          </cell>
          <cell r="AN185">
            <v>4</v>
          </cell>
          <cell r="AO185">
            <v>12</v>
          </cell>
          <cell r="AP185">
            <v>4</v>
          </cell>
          <cell r="AQ185">
            <v>8</v>
          </cell>
          <cell r="AR185">
            <v>0</v>
          </cell>
          <cell r="AS185">
            <v>36</v>
          </cell>
          <cell r="AT185">
            <v>8</v>
          </cell>
          <cell r="AU185">
            <v>0</v>
          </cell>
          <cell r="AV185">
            <v>0</v>
          </cell>
          <cell r="AW185">
            <v>4465</v>
          </cell>
          <cell r="AX185">
            <v>6151</v>
          </cell>
          <cell r="AY185">
            <v>32</v>
          </cell>
          <cell r="AZ185">
            <v>0</v>
          </cell>
          <cell r="BA185">
            <v>8</v>
          </cell>
          <cell r="BB185">
            <v>4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52</v>
          </cell>
          <cell r="BI185">
            <v>8</v>
          </cell>
          <cell r="BJ185">
            <v>577</v>
          </cell>
          <cell r="BK185">
            <v>43</v>
          </cell>
          <cell r="BL185">
            <v>60</v>
          </cell>
          <cell r="BM185">
            <v>1591</v>
          </cell>
          <cell r="BN185">
            <v>516</v>
          </cell>
          <cell r="BO185">
            <v>0</v>
          </cell>
          <cell r="BP185">
            <v>920</v>
          </cell>
          <cell r="BQ185">
            <v>3374</v>
          </cell>
          <cell r="BR185">
            <v>2152</v>
          </cell>
          <cell r="BS185">
            <v>26359</v>
          </cell>
          <cell r="BT185">
            <v>0.01</v>
          </cell>
          <cell r="BU185">
            <v>263.58999999999997</v>
          </cell>
        </row>
        <row r="186">
          <cell r="A186">
            <v>178</v>
          </cell>
          <cell r="B186">
            <v>13.069999999999999</v>
          </cell>
          <cell r="C186">
            <v>0</v>
          </cell>
          <cell r="D186" t="str">
            <v>Tierra negra vegetal cernida y compactada</v>
          </cell>
          <cell r="E186">
            <v>0</v>
          </cell>
          <cell r="F186">
            <v>0</v>
          </cell>
          <cell r="G186" t="str">
            <v>m3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A187">
            <v>179</v>
          </cell>
          <cell r="B187">
            <v>13.079999999999998</v>
          </cell>
          <cell r="C187">
            <v>0</v>
          </cell>
          <cell r="D187" t="str">
            <v>Caja Registro de Concreto para Puesta a Tierra 0,50 x 0,50 x 0,45 m</v>
          </cell>
          <cell r="E187">
            <v>0</v>
          </cell>
          <cell r="F187">
            <v>0</v>
          </cell>
          <cell r="G187" t="str">
            <v>u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A188">
            <v>180</v>
          </cell>
          <cell r="B188">
            <v>13.089999999999998</v>
          </cell>
          <cell r="C188">
            <v>0</v>
          </cell>
          <cell r="D188" t="str">
            <v>Bentonita Sodica bolsas de 50kg</v>
          </cell>
          <cell r="E188">
            <v>0</v>
          </cell>
          <cell r="F188">
            <v>0</v>
          </cell>
          <cell r="G188" t="str">
            <v>u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A189">
            <v>181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A190">
            <v>182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A191">
            <v>183</v>
          </cell>
          <cell r="B191">
            <v>0</v>
          </cell>
          <cell r="C191">
            <v>0</v>
          </cell>
          <cell r="D191" t="str">
            <v xml:space="preserve">SUB-TOTAL   13:  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572.75</v>
          </cell>
        </row>
        <row r="192">
          <cell r="A192">
            <v>184</v>
          </cell>
          <cell r="B192">
            <v>14</v>
          </cell>
          <cell r="C192">
            <v>0</v>
          </cell>
          <cell r="D192" t="str">
            <v>EQUIPO DE PROTECCION Y MANIOBRA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A193">
            <v>185</v>
          </cell>
          <cell r="B193">
            <v>14.01</v>
          </cell>
          <cell r="C193">
            <v>0</v>
          </cell>
          <cell r="D193" t="str">
            <v>Seccionador Fusible Unipolar Tipo Expulsion (Cut-Out) de 27/38 kV, 100A, 150 kV-BIL.</v>
          </cell>
          <cell r="E193">
            <v>0</v>
          </cell>
          <cell r="F193">
            <v>0</v>
          </cell>
          <cell r="G193" t="str">
            <v>u</v>
          </cell>
          <cell r="H193">
            <v>13</v>
          </cell>
          <cell r="I193">
            <v>0</v>
          </cell>
          <cell r="J193">
            <v>0</v>
          </cell>
          <cell r="K193">
            <v>4</v>
          </cell>
          <cell r="L193">
            <v>5</v>
          </cell>
          <cell r="M193">
            <v>2</v>
          </cell>
          <cell r="N193">
            <v>2</v>
          </cell>
          <cell r="O193">
            <v>0</v>
          </cell>
          <cell r="P193">
            <v>2</v>
          </cell>
          <cell r="Q193">
            <v>9</v>
          </cell>
          <cell r="R193">
            <v>0</v>
          </cell>
          <cell r="S193">
            <v>0</v>
          </cell>
          <cell r="T193">
            <v>0</v>
          </cell>
          <cell r="U193">
            <v>2</v>
          </cell>
          <cell r="V193">
            <v>0</v>
          </cell>
          <cell r="W193">
            <v>0</v>
          </cell>
          <cell r="X193">
            <v>30</v>
          </cell>
          <cell r="Y193">
            <v>11</v>
          </cell>
          <cell r="Z193">
            <v>14</v>
          </cell>
          <cell r="AA193">
            <v>4</v>
          </cell>
          <cell r="AB193">
            <v>28</v>
          </cell>
          <cell r="AC193">
            <v>5</v>
          </cell>
          <cell r="AD193">
            <v>9</v>
          </cell>
          <cell r="AE193">
            <v>2</v>
          </cell>
          <cell r="AF193">
            <v>1</v>
          </cell>
          <cell r="AG193">
            <v>0</v>
          </cell>
          <cell r="AH193">
            <v>3</v>
          </cell>
          <cell r="AI193">
            <v>1</v>
          </cell>
          <cell r="AJ193">
            <v>1</v>
          </cell>
          <cell r="AK193">
            <v>0</v>
          </cell>
          <cell r="AL193">
            <v>0</v>
          </cell>
          <cell r="AM193">
            <v>1</v>
          </cell>
          <cell r="AN193">
            <v>1</v>
          </cell>
          <cell r="AO193">
            <v>1</v>
          </cell>
          <cell r="AP193">
            <v>0</v>
          </cell>
          <cell r="AQ193">
            <v>1</v>
          </cell>
          <cell r="AR193">
            <v>0</v>
          </cell>
          <cell r="AS193">
            <v>4</v>
          </cell>
          <cell r="AT193">
            <v>3</v>
          </cell>
          <cell r="AU193">
            <v>0</v>
          </cell>
          <cell r="AV193">
            <v>0</v>
          </cell>
          <cell r="AW193">
            <v>15</v>
          </cell>
          <cell r="AX193">
            <v>7</v>
          </cell>
          <cell r="AY193">
            <v>8</v>
          </cell>
          <cell r="AZ193">
            <v>0</v>
          </cell>
          <cell r="BA193">
            <v>0</v>
          </cell>
          <cell r="BB193">
            <v>1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13</v>
          </cell>
          <cell r="BI193">
            <v>2</v>
          </cell>
          <cell r="BJ193">
            <v>16</v>
          </cell>
          <cell r="BK193">
            <v>8</v>
          </cell>
          <cell r="BL193">
            <v>12</v>
          </cell>
          <cell r="BM193">
            <v>9</v>
          </cell>
          <cell r="BN193">
            <v>7</v>
          </cell>
          <cell r="BO193">
            <v>3</v>
          </cell>
          <cell r="BP193">
            <v>6</v>
          </cell>
          <cell r="BQ193">
            <v>32</v>
          </cell>
          <cell r="BR193">
            <v>4</v>
          </cell>
          <cell r="BS193">
            <v>302</v>
          </cell>
          <cell r="BT193">
            <v>3.98</v>
          </cell>
          <cell r="BU193">
            <v>1201.96</v>
          </cell>
        </row>
        <row r="194">
          <cell r="A194">
            <v>186</v>
          </cell>
          <cell r="B194">
            <v>14.02</v>
          </cell>
          <cell r="C194">
            <v>0</v>
          </cell>
          <cell r="D194" t="str">
            <v>Seccionador Fusible Unipolar Tipo Expulsion (Cut-Out) de 15 kV, 100A, 110 kV-BIL.</v>
          </cell>
          <cell r="E194">
            <v>0</v>
          </cell>
          <cell r="F194">
            <v>0</v>
          </cell>
          <cell r="G194" t="str">
            <v>u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2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2</v>
          </cell>
          <cell r="BT194">
            <v>3.98</v>
          </cell>
          <cell r="BU194">
            <v>7.96</v>
          </cell>
        </row>
        <row r="195">
          <cell r="A195">
            <v>187</v>
          </cell>
          <cell r="B195">
            <v>14.03</v>
          </cell>
          <cell r="C195">
            <v>0</v>
          </cell>
          <cell r="D195" t="str">
            <v>Fusible Tipo Expulsion de 1 A, Tipo K</v>
          </cell>
          <cell r="E195">
            <v>0</v>
          </cell>
          <cell r="F195">
            <v>0</v>
          </cell>
          <cell r="G195" t="str">
            <v>u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2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4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6</v>
          </cell>
          <cell r="BT195">
            <v>0.01</v>
          </cell>
          <cell r="BU195">
            <v>0.06</v>
          </cell>
        </row>
        <row r="196">
          <cell r="A196">
            <v>188</v>
          </cell>
          <cell r="B196">
            <v>14.04</v>
          </cell>
          <cell r="C196">
            <v>0</v>
          </cell>
          <cell r="D196" t="str">
            <v>Fusible Tipo Expulsion de  2 A, Tipo K</v>
          </cell>
          <cell r="E196">
            <v>0</v>
          </cell>
          <cell r="F196">
            <v>0</v>
          </cell>
          <cell r="G196" t="str">
            <v>u</v>
          </cell>
          <cell r="H196">
            <v>10</v>
          </cell>
          <cell r="I196">
            <v>0</v>
          </cell>
          <cell r="J196">
            <v>0</v>
          </cell>
          <cell r="K196">
            <v>0</v>
          </cell>
          <cell r="L196">
            <v>4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3</v>
          </cell>
          <cell r="R196">
            <v>0</v>
          </cell>
          <cell r="S196">
            <v>0</v>
          </cell>
          <cell r="T196">
            <v>0</v>
          </cell>
          <cell r="U196">
            <v>2</v>
          </cell>
          <cell r="V196">
            <v>0</v>
          </cell>
          <cell r="W196">
            <v>0</v>
          </cell>
          <cell r="X196">
            <v>0</v>
          </cell>
          <cell r="Y196">
            <v>11</v>
          </cell>
          <cell r="Z196">
            <v>10</v>
          </cell>
          <cell r="AA196">
            <v>0</v>
          </cell>
          <cell r="AB196">
            <v>0</v>
          </cell>
          <cell r="AC196">
            <v>5</v>
          </cell>
          <cell r="AD196">
            <v>2</v>
          </cell>
          <cell r="AE196">
            <v>0</v>
          </cell>
          <cell r="AF196">
            <v>0</v>
          </cell>
          <cell r="AG196">
            <v>0</v>
          </cell>
          <cell r="AH196">
            <v>3</v>
          </cell>
          <cell r="AI196">
            <v>1</v>
          </cell>
          <cell r="AJ196">
            <v>1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1</v>
          </cell>
          <cell r="AP196">
            <v>0</v>
          </cell>
          <cell r="AQ196">
            <v>1</v>
          </cell>
          <cell r="AR196">
            <v>0</v>
          </cell>
          <cell r="AS196">
            <v>4</v>
          </cell>
          <cell r="AT196">
            <v>0</v>
          </cell>
          <cell r="AU196">
            <v>0</v>
          </cell>
          <cell r="AV196">
            <v>0</v>
          </cell>
          <cell r="AW196">
            <v>8</v>
          </cell>
          <cell r="AX196">
            <v>7</v>
          </cell>
          <cell r="AY196">
            <v>8</v>
          </cell>
          <cell r="AZ196">
            <v>0</v>
          </cell>
          <cell r="BA196">
            <v>0</v>
          </cell>
          <cell r="BB196">
            <v>1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8</v>
          </cell>
          <cell r="BL196">
            <v>0</v>
          </cell>
          <cell r="BM196">
            <v>2</v>
          </cell>
          <cell r="BN196">
            <v>1</v>
          </cell>
          <cell r="BO196">
            <v>0</v>
          </cell>
          <cell r="BP196">
            <v>2</v>
          </cell>
          <cell r="BQ196">
            <v>0</v>
          </cell>
          <cell r="BR196">
            <v>0</v>
          </cell>
          <cell r="BS196">
            <v>95</v>
          </cell>
          <cell r="BT196">
            <v>0.01</v>
          </cell>
          <cell r="BU196">
            <v>0.95</v>
          </cell>
        </row>
        <row r="197">
          <cell r="A197">
            <v>189</v>
          </cell>
          <cell r="B197">
            <v>14.049999999999999</v>
          </cell>
          <cell r="C197">
            <v>0</v>
          </cell>
          <cell r="D197" t="str">
            <v>Fusible Tipo Expulsion de  3 A, Tipo K</v>
          </cell>
          <cell r="E197">
            <v>0</v>
          </cell>
          <cell r="F197">
            <v>0</v>
          </cell>
          <cell r="G197" t="str">
            <v>u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  <cell r="Q197">
            <v>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</v>
          </cell>
          <cell r="Y197">
            <v>0</v>
          </cell>
          <cell r="Z197">
            <v>4</v>
          </cell>
          <cell r="AA197">
            <v>4</v>
          </cell>
          <cell r="AB197">
            <v>0</v>
          </cell>
          <cell r="AC197">
            <v>0</v>
          </cell>
          <cell r="AD197">
            <v>5</v>
          </cell>
          <cell r="AE197">
            <v>0</v>
          </cell>
          <cell r="AF197">
            <v>1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  <cell r="AN197">
            <v>1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3</v>
          </cell>
          <cell r="AU197">
            <v>0</v>
          </cell>
          <cell r="AV197">
            <v>0</v>
          </cell>
          <cell r="AW197">
            <v>3</v>
          </cell>
          <cell r="AX197">
            <v>0</v>
          </cell>
          <cell r="AY197">
            <v>0</v>
          </cell>
          <cell r="AZ197">
            <v>0</v>
          </cell>
          <cell r="BA197">
            <v>2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9</v>
          </cell>
          <cell r="BI197">
            <v>0</v>
          </cell>
          <cell r="BJ197">
            <v>16</v>
          </cell>
          <cell r="BK197">
            <v>0</v>
          </cell>
          <cell r="BL197">
            <v>0</v>
          </cell>
          <cell r="BM197">
            <v>2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87</v>
          </cell>
          <cell r="BT197">
            <v>0.01</v>
          </cell>
          <cell r="BU197">
            <v>0.87</v>
          </cell>
        </row>
        <row r="198">
          <cell r="A198">
            <v>190</v>
          </cell>
          <cell r="B198">
            <v>14.059999999999999</v>
          </cell>
          <cell r="C198">
            <v>0</v>
          </cell>
          <cell r="D198" t="str">
            <v>Fusible Tipo Expulsion de  5 A, Tipo K</v>
          </cell>
          <cell r="E198">
            <v>0</v>
          </cell>
          <cell r="F198">
            <v>0</v>
          </cell>
          <cell r="G198" t="str">
            <v>u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2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2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2</v>
          </cell>
          <cell r="BI198">
            <v>2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2</v>
          </cell>
          <cell r="BQ198">
            <v>0</v>
          </cell>
          <cell r="BR198">
            <v>4</v>
          </cell>
          <cell r="BS198">
            <v>15</v>
          </cell>
          <cell r="BT198">
            <v>0.01</v>
          </cell>
          <cell r="BU198">
            <v>0.15</v>
          </cell>
        </row>
        <row r="199">
          <cell r="A199">
            <v>191</v>
          </cell>
          <cell r="B199">
            <v>14.069999999999999</v>
          </cell>
          <cell r="C199">
            <v>0</v>
          </cell>
          <cell r="D199" t="str">
            <v>Fusible Tipo Expulsion de 6 A, Tipo K</v>
          </cell>
          <cell r="E199">
            <v>0</v>
          </cell>
          <cell r="F199">
            <v>0</v>
          </cell>
          <cell r="G199" t="str">
            <v>u</v>
          </cell>
          <cell r="H199">
            <v>0</v>
          </cell>
          <cell r="I199">
            <v>0</v>
          </cell>
          <cell r="J199">
            <v>0</v>
          </cell>
          <cell r="K199">
            <v>4</v>
          </cell>
          <cell r="L199">
            <v>0</v>
          </cell>
          <cell r="M199">
            <v>2</v>
          </cell>
          <cell r="N199">
            <v>2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28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2</v>
          </cell>
          <cell r="BN199">
            <v>2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40</v>
          </cell>
          <cell r="BT199">
            <v>0.01</v>
          </cell>
          <cell r="BU199">
            <v>0.4</v>
          </cell>
        </row>
        <row r="200">
          <cell r="A200">
            <v>192</v>
          </cell>
          <cell r="B200">
            <v>14.079999999999998</v>
          </cell>
          <cell r="C200">
            <v>0</v>
          </cell>
          <cell r="D200" t="str">
            <v>Fusible Tipo Expulsion de 8 A, Tipo K</v>
          </cell>
          <cell r="E200">
            <v>0</v>
          </cell>
          <cell r="F200">
            <v>0</v>
          </cell>
          <cell r="G200" t="str">
            <v>u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2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4</v>
          </cell>
          <cell r="BO200">
            <v>0</v>
          </cell>
          <cell r="BP200">
            <v>2</v>
          </cell>
          <cell r="BQ200">
            <v>0</v>
          </cell>
          <cell r="BR200">
            <v>0</v>
          </cell>
          <cell r="BS200">
            <v>8</v>
          </cell>
          <cell r="BT200">
            <v>0.01</v>
          </cell>
          <cell r="BU200">
            <v>0.08</v>
          </cell>
        </row>
        <row r="201">
          <cell r="A201">
            <v>193</v>
          </cell>
          <cell r="B201">
            <v>14.089999999999998</v>
          </cell>
          <cell r="C201">
            <v>0</v>
          </cell>
          <cell r="D201" t="str">
            <v>Fusible Tipo Expulsion de 10 A, Tipo K</v>
          </cell>
          <cell r="E201">
            <v>0</v>
          </cell>
          <cell r="F201">
            <v>0</v>
          </cell>
          <cell r="G201" t="str">
            <v>u</v>
          </cell>
          <cell r="H201">
            <v>3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3</v>
          </cell>
          <cell r="BP201">
            <v>0</v>
          </cell>
          <cell r="BQ201">
            <v>0</v>
          </cell>
          <cell r="BR201">
            <v>0</v>
          </cell>
          <cell r="BS201">
            <v>6</v>
          </cell>
          <cell r="BT201">
            <v>0.01</v>
          </cell>
          <cell r="BU201">
            <v>0.06</v>
          </cell>
        </row>
        <row r="202">
          <cell r="A202">
            <v>194</v>
          </cell>
          <cell r="B202">
            <v>14.099999999999998</v>
          </cell>
          <cell r="C202">
            <v>0</v>
          </cell>
          <cell r="D202" t="str">
            <v>Fusible Tipo Expulsion de 15 A, Tipo K</v>
          </cell>
          <cell r="E202">
            <v>0</v>
          </cell>
          <cell r="F202">
            <v>0</v>
          </cell>
          <cell r="G202" t="str">
            <v>u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3</v>
          </cell>
          <cell r="BT202">
            <v>0.02</v>
          </cell>
          <cell r="BU202">
            <v>0.06</v>
          </cell>
        </row>
        <row r="203">
          <cell r="A203">
            <v>195</v>
          </cell>
          <cell r="B203">
            <v>14.109999999999998</v>
          </cell>
          <cell r="C203">
            <v>0</v>
          </cell>
          <cell r="D203" t="str">
            <v>Pararrayos de Oxido Metalico, 21 kV, 10 KA Clase 1</v>
          </cell>
          <cell r="E203">
            <v>0</v>
          </cell>
          <cell r="F203">
            <v>0</v>
          </cell>
          <cell r="G203" t="str">
            <v>u</v>
          </cell>
          <cell r="H203">
            <v>13</v>
          </cell>
          <cell r="I203">
            <v>0</v>
          </cell>
          <cell r="J203">
            <v>0</v>
          </cell>
          <cell r="K203">
            <v>4</v>
          </cell>
          <cell r="L203">
            <v>5</v>
          </cell>
          <cell r="M203">
            <v>2</v>
          </cell>
          <cell r="N203">
            <v>2</v>
          </cell>
          <cell r="O203">
            <v>0</v>
          </cell>
          <cell r="P203">
            <v>2</v>
          </cell>
          <cell r="Q203">
            <v>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30</v>
          </cell>
          <cell r="Y203">
            <v>9</v>
          </cell>
          <cell r="Z203">
            <v>14</v>
          </cell>
          <cell r="AA203">
            <v>4</v>
          </cell>
          <cell r="AB203">
            <v>28</v>
          </cell>
          <cell r="AC203">
            <v>5</v>
          </cell>
          <cell r="AD203">
            <v>8</v>
          </cell>
          <cell r="AE203">
            <v>2</v>
          </cell>
          <cell r="AF203">
            <v>1</v>
          </cell>
          <cell r="AG203">
            <v>0</v>
          </cell>
          <cell r="AH203">
            <v>0</v>
          </cell>
          <cell r="AI203">
            <v>1</v>
          </cell>
          <cell r="AJ203">
            <v>1</v>
          </cell>
          <cell r="AK203">
            <v>0</v>
          </cell>
          <cell r="AL203">
            <v>0</v>
          </cell>
          <cell r="AM203">
            <v>1</v>
          </cell>
          <cell r="AN203">
            <v>1</v>
          </cell>
          <cell r="AO203">
            <v>1</v>
          </cell>
          <cell r="AP203">
            <v>0</v>
          </cell>
          <cell r="AQ203">
            <v>1</v>
          </cell>
          <cell r="AR203">
            <v>0</v>
          </cell>
          <cell r="AS203">
            <v>0</v>
          </cell>
          <cell r="AT203">
            <v>3</v>
          </cell>
          <cell r="AU203">
            <v>0</v>
          </cell>
          <cell r="AV203">
            <v>0</v>
          </cell>
          <cell r="AW203">
            <v>6</v>
          </cell>
          <cell r="AX203">
            <v>0</v>
          </cell>
          <cell r="AY203">
            <v>8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13</v>
          </cell>
          <cell r="BI203">
            <v>2</v>
          </cell>
          <cell r="BJ203">
            <v>10</v>
          </cell>
          <cell r="BK203">
            <v>2</v>
          </cell>
          <cell r="BL203">
            <v>12</v>
          </cell>
          <cell r="BM203">
            <v>9</v>
          </cell>
          <cell r="BN203">
            <v>7</v>
          </cell>
          <cell r="BO203">
            <v>0</v>
          </cell>
          <cell r="BP203">
            <v>6</v>
          </cell>
          <cell r="BQ203">
            <v>32</v>
          </cell>
          <cell r="BR203">
            <v>0</v>
          </cell>
          <cell r="BS203">
            <v>254</v>
          </cell>
          <cell r="BT203">
            <v>2.92</v>
          </cell>
          <cell r="BU203">
            <v>741.68</v>
          </cell>
        </row>
        <row r="204">
          <cell r="A204">
            <v>196</v>
          </cell>
          <cell r="B204">
            <v>14.119999999999997</v>
          </cell>
          <cell r="C204">
            <v>0</v>
          </cell>
          <cell r="D204" t="str">
            <v>Pararrayos de Oxido Metalico, 15 kV, 10 KA Clase 1</v>
          </cell>
          <cell r="E204">
            <v>0</v>
          </cell>
          <cell r="F204">
            <v>0</v>
          </cell>
          <cell r="G204" t="str">
            <v>u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1</v>
          </cell>
          <cell r="BT204">
            <v>2.92</v>
          </cell>
          <cell r="BU204">
            <v>2.92</v>
          </cell>
        </row>
        <row r="205">
          <cell r="A205">
            <v>197</v>
          </cell>
          <cell r="B205">
            <v>14.129999999999997</v>
          </cell>
          <cell r="C205">
            <v>0</v>
          </cell>
          <cell r="D205" t="str">
            <v>Pararrayos de Oxido Metalico, 12 kV, 10 KA Clase 1</v>
          </cell>
          <cell r="E205">
            <v>0</v>
          </cell>
          <cell r="F205">
            <v>0</v>
          </cell>
          <cell r="G205" t="str">
            <v>u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6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6</v>
          </cell>
          <cell r="BT205">
            <v>2.6</v>
          </cell>
          <cell r="BU205">
            <v>15.6</v>
          </cell>
        </row>
        <row r="206">
          <cell r="A206">
            <v>198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A207">
            <v>199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A208">
            <v>200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A209">
            <v>201</v>
          </cell>
          <cell r="B209">
            <v>0</v>
          </cell>
          <cell r="C209">
            <v>0</v>
          </cell>
          <cell r="D209" t="str">
            <v xml:space="preserve">SUB-TOTAL   14:  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1972.75</v>
          </cell>
        </row>
        <row r="210">
          <cell r="A210">
            <v>202</v>
          </cell>
          <cell r="B210">
            <v>15</v>
          </cell>
          <cell r="C210">
            <v>0</v>
          </cell>
          <cell r="D210" t="str">
            <v>TRANSFORMADOR DE SALIDA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A211">
            <v>203</v>
          </cell>
          <cell r="B211">
            <v>15.01</v>
          </cell>
          <cell r="C211">
            <v>0</v>
          </cell>
          <cell r="D211" t="str">
            <v>Transformador de Salida de 10 kVA, 10/13,2 kV</v>
          </cell>
          <cell r="E211">
            <v>0</v>
          </cell>
          <cell r="F211">
            <v>0</v>
          </cell>
          <cell r="G211" t="str">
            <v>u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1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1</v>
          </cell>
          <cell r="BT211">
            <v>108.38</v>
          </cell>
          <cell r="BU211">
            <v>108.38</v>
          </cell>
        </row>
        <row r="212">
          <cell r="A212">
            <v>204</v>
          </cell>
          <cell r="B212">
            <v>15.02</v>
          </cell>
          <cell r="C212">
            <v>0</v>
          </cell>
          <cell r="D212" t="str">
            <v>Conductor NYSI 1 - 1 x 16 mm2</v>
          </cell>
          <cell r="E212">
            <v>0</v>
          </cell>
          <cell r="F212">
            <v>0</v>
          </cell>
          <cell r="G212" t="str">
            <v>m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50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50</v>
          </cell>
          <cell r="BT212">
            <v>0.05</v>
          </cell>
          <cell r="BU212">
            <v>2.5</v>
          </cell>
        </row>
        <row r="213">
          <cell r="A213">
            <v>205</v>
          </cell>
          <cell r="B213">
            <v>15.03</v>
          </cell>
          <cell r="C213">
            <v>0</v>
          </cell>
          <cell r="D213" t="str">
            <v>Terminal de Conductor Seco 16 mm2</v>
          </cell>
          <cell r="E213">
            <v>0</v>
          </cell>
          <cell r="F213">
            <v>0</v>
          </cell>
          <cell r="G213" t="str">
            <v>u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2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2</v>
          </cell>
          <cell r="BT213">
            <v>0.28000000000000003</v>
          </cell>
          <cell r="BU213">
            <v>0.56000000000000005</v>
          </cell>
        </row>
        <row r="214">
          <cell r="A214">
            <v>206</v>
          </cell>
          <cell r="B214">
            <v>15.04</v>
          </cell>
          <cell r="C214">
            <v>0</v>
          </cell>
          <cell r="D214" t="str">
            <v>Tubo Galvanizado de 2"</v>
          </cell>
          <cell r="E214">
            <v>0</v>
          </cell>
          <cell r="F214">
            <v>0</v>
          </cell>
          <cell r="G214" t="str">
            <v>u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2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2</v>
          </cell>
          <cell r="BT214">
            <v>1.1200000000000001</v>
          </cell>
          <cell r="BU214">
            <v>2.2400000000000002</v>
          </cell>
        </row>
        <row r="215">
          <cell r="A215">
            <v>207</v>
          </cell>
          <cell r="B215">
            <v>15.049999999999999</v>
          </cell>
          <cell r="C215">
            <v>0</v>
          </cell>
          <cell r="D215" t="str">
            <v>Cinta Vulcanizante</v>
          </cell>
          <cell r="E215">
            <v>0</v>
          </cell>
          <cell r="F215">
            <v>0</v>
          </cell>
          <cell r="G215" t="str">
            <v>u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1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1</v>
          </cell>
          <cell r="BT215">
            <v>0.02</v>
          </cell>
          <cell r="BU215">
            <v>0.02</v>
          </cell>
        </row>
        <row r="216">
          <cell r="A216">
            <v>208</v>
          </cell>
          <cell r="B216">
            <v>15.059999999999999</v>
          </cell>
          <cell r="C216">
            <v>0</v>
          </cell>
          <cell r="D216" t="str">
            <v>Cinta Señalizadora color roja para Alta Tensión</v>
          </cell>
          <cell r="E216">
            <v>0</v>
          </cell>
          <cell r="F216">
            <v>0</v>
          </cell>
          <cell r="G216" t="str">
            <v>u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30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30</v>
          </cell>
          <cell r="BT216">
            <v>0.02</v>
          </cell>
          <cell r="BU216">
            <v>0.6</v>
          </cell>
        </row>
        <row r="217">
          <cell r="A217">
            <v>209</v>
          </cell>
          <cell r="B217">
            <v>15.069999999999999</v>
          </cell>
          <cell r="C217">
            <v>0</v>
          </cell>
          <cell r="D217" t="str">
            <v>Ladrillo kk</v>
          </cell>
          <cell r="E217">
            <v>0</v>
          </cell>
          <cell r="F217">
            <v>0</v>
          </cell>
          <cell r="G217" t="str">
            <v>u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100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100</v>
          </cell>
          <cell r="BT217">
            <v>0.06</v>
          </cell>
          <cell r="BU217">
            <v>6</v>
          </cell>
        </row>
        <row r="218">
          <cell r="A218">
            <v>210</v>
          </cell>
          <cell r="B218">
            <v>0</v>
          </cell>
          <cell r="C218">
            <v>0</v>
          </cell>
          <cell r="D218" t="str">
            <v xml:space="preserve">SUB-TOTAL   15:  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120.29999999999998</v>
          </cell>
        </row>
        <row r="219">
          <cell r="A219">
            <v>211</v>
          </cell>
          <cell r="B219">
            <v>0</v>
          </cell>
          <cell r="C219">
            <v>0</v>
          </cell>
          <cell r="D219" t="str">
            <v/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</row>
        <row r="220">
          <cell r="A220">
            <v>212</v>
          </cell>
          <cell r="B220">
            <v>0</v>
          </cell>
          <cell r="C220">
            <v>0</v>
          </cell>
          <cell r="D220" t="str">
            <v/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</row>
        <row r="221">
          <cell r="A221">
            <v>213</v>
          </cell>
          <cell r="B221">
            <v>0</v>
          </cell>
          <cell r="C221">
            <v>0</v>
          </cell>
          <cell r="D221" t="str">
            <v>TOTAL TRANSPORTE DE MATERIALES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828838.4500000003</v>
          </cell>
        </row>
        <row r="222">
          <cell r="A222">
            <v>214</v>
          </cell>
          <cell r="B222">
            <v>0</v>
          </cell>
          <cell r="C222">
            <v>0</v>
          </cell>
          <cell r="D222" t="str">
            <v/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285.82</v>
          </cell>
          <cell r="BU12">
            <v>4435640.58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365.22</v>
          </cell>
          <cell r="BU13">
            <v>573030.18000000005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336.64</v>
          </cell>
          <cell r="BU14">
            <v>116814.08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387.45</v>
          </cell>
          <cell r="BU15">
            <v>90275.85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533.54</v>
          </cell>
          <cell r="BU16">
            <v>29344.7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638.34</v>
          </cell>
          <cell r="BU17">
            <v>5745.06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5250850.4499999993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279.47000000000003</v>
          </cell>
          <cell r="BU23">
            <v>278352.12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278352.12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7352.74</v>
          </cell>
          <cell r="BU26">
            <v>87350.55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5513.14</v>
          </cell>
          <cell r="BU27">
            <v>71229.77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4602.22</v>
          </cell>
          <cell r="BU28">
            <v>22642.92</v>
          </cell>
        </row>
        <row r="29">
          <cell r="A29">
            <v>21</v>
          </cell>
          <cell r="B29">
            <v>3.0399999999999991</v>
          </cell>
          <cell r="C29" t="str">
            <v>SUMRS010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5399.22</v>
          </cell>
          <cell r="BU30">
            <v>57231.73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4345.42</v>
          </cell>
          <cell r="BU31">
            <v>232653.79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3730.42</v>
          </cell>
          <cell r="BU32">
            <v>559637.61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4755.8900000000003</v>
          </cell>
          <cell r="BU33">
            <v>2377.9499999999998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3451.07</v>
          </cell>
          <cell r="BU34">
            <v>133418.37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2825.53</v>
          </cell>
          <cell r="BU35">
            <v>397947.65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2825.31</v>
          </cell>
          <cell r="BU36">
            <v>471798.52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1965.17</v>
          </cell>
          <cell r="BU37">
            <v>1135337.6599999999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3171626.5199999996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5.32</v>
          </cell>
          <cell r="BU40">
            <v>63446.32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10.83</v>
          </cell>
          <cell r="BU41">
            <v>157533.18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2.66</v>
          </cell>
          <cell r="BU42">
            <v>10717.14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4.2</v>
          </cell>
          <cell r="BU43">
            <v>21147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2.66</v>
          </cell>
          <cell r="BU44">
            <v>10389.959999999999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6.17</v>
          </cell>
          <cell r="BU45">
            <v>43307.23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0.11</v>
          </cell>
          <cell r="BU46">
            <v>10604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2.23</v>
          </cell>
          <cell r="BU47">
            <v>24063.37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0.14000000000000001</v>
          </cell>
          <cell r="BU48">
            <v>474.97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341683.17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8.2100000000000009</v>
          </cell>
          <cell r="BU51">
            <v>10561.34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11.22</v>
          </cell>
          <cell r="BU52">
            <v>12615.77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3.08</v>
          </cell>
          <cell r="BU54">
            <v>27951.919999999998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2.62</v>
          </cell>
          <cell r="BU55">
            <v>998298.94</v>
          </cell>
        </row>
        <row r="56">
          <cell r="A56">
            <v>48</v>
          </cell>
          <cell r="B56">
            <v>5.0599999999999987</v>
          </cell>
          <cell r="C56" t="str">
            <v>SUMRS035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4.1500000000000004</v>
          </cell>
          <cell r="BU56">
            <v>27576.75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3.89</v>
          </cell>
          <cell r="BU57">
            <v>201599.25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1278603.97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22.61</v>
          </cell>
          <cell r="BU60">
            <v>117187.63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127.03</v>
          </cell>
          <cell r="BU61">
            <v>621176.69999999995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146.09</v>
          </cell>
          <cell r="BU62">
            <v>42804.37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25.41</v>
          </cell>
          <cell r="BU63">
            <v>124254.9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22.23</v>
          </cell>
          <cell r="BU64">
            <v>6513.39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1.49</v>
          </cell>
          <cell r="BU65">
            <v>7722.67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2.66</v>
          </cell>
          <cell r="BU66">
            <v>13786.78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4.2</v>
          </cell>
          <cell r="BU67">
            <v>21768.6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955215.04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2.14</v>
          </cell>
          <cell r="BU76">
            <v>159663.26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4.97</v>
          </cell>
          <cell r="BU77">
            <v>14736.05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5.4</v>
          </cell>
          <cell r="BU78">
            <v>24235.200000000001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5.86</v>
          </cell>
          <cell r="BU79">
            <v>937.6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28.38</v>
          </cell>
          <cell r="BU80">
            <v>216056.94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3.17</v>
          </cell>
          <cell r="BU81">
            <v>24133.21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7.35</v>
          </cell>
          <cell r="BU82">
            <v>111911.1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0.83</v>
          </cell>
          <cell r="BU83">
            <v>12572.01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46.13</v>
          </cell>
          <cell r="BU84">
            <v>20666.240000000002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0.17</v>
          </cell>
          <cell r="BU85">
            <v>2435.9299999999998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28.58</v>
          </cell>
          <cell r="BU86">
            <v>217579.54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804927.08000000019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5.83</v>
          </cell>
          <cell r="BU92">
            <v>33277.64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6.29</v>
          </cell>
          <cell r="BU93">
            <v>42878.93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6.75</v>
          </cell>
          <cell r="BU94">
            <v>3395.25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1.83</v>
          </cell>
          <cell r="BU95">
            <v>16021.65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2.69</v>
          </cell>
          <cell r="BU96">
            <v>18160.189999999999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3.12</v>
          </cell>
          <cell r="BU97">
            <v>2274.48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5.72</v>
          </cell>
          <cell r="BU98">
            <v>28937.48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6.26</v>
          </cell>
          <cell r="BU99">
            <v>34248.46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6.8</v>
          </cell>
          <cell r="BU100">
            <v>6643.6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4.92</v>
          </cell>
          <cell r="BU101">
            <v>15778.44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4.09</v>
          </cell>
          <cell r="BU102">
            <v>10162.83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0.83</v>
          </cell>
          <cell r="BU103">
            <v>29826.880000000001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58.33</v>
          </cell>
          <cell r="BU104">
            <v>39722.730000000003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59.84</v>
          </cell>
          <cell r="BU105">
            <v>53437.120000000003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61.16</v>
          </cell>
          <cell r="BU107">
            <v>2140.6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61.99</v>
          </cell>
          <cell r="BU108">
            <v>6570.94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3.37</v>
          </cell>
          <cell r="BU109">
            <v>85786.72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429263.93999999994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31.84</v>
          </cell>
          <cell r="BU124">
            <v>179832.32000000001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3.43</v>
          </cell>
          <cell r="BU125">
            <v>19372.64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2.57</v>
          </cell>
          <cell r="BU126">
            <v>14515.36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3.26</v>
          </cell>
          <cell r="BU127">
            <v>24818.38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0.11</v>
          </cell>
          <cell r="BU128">
            <v>734.03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22.23</v>
          </cell>
          <cell r="BU129">
            <v>6357.78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245630.51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16.86</v>
          </cell>
          <cell r="BU135">
            <v>105155.82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24.98</v>
          </cell>
          <cell r="BU136">
            <v>127298.08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36.5</v>
          </cell>
          <cell r="BU137">
            <v>87527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36.840000000000003</v>
          </cell>
          <cell r="BU138">
            <v>76111.44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55.88</v>
          </cell>
          <cell r="BU139">
            <v>22463.759999999998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80.77</v>
          </cell>
          <cell r="BU140">
            <v>69381.429999999993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7.37</v>
          </cell>
          <cell r="BU141">
            <v>28440.83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0.6</v>
          </cell>
          <cell r="BU142">
            <v>7858.2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0.17</v>
          </cell>
          <cell r="BU143">
            <v>2226.4899999999998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0.17</v>
          </cell>
          <cell r="BU144">
            <v>5634.35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2.66</v>
          </cell>
          <cell r="BU145">
            <v>52665.34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4.2</v>
          </cell>
          <cell r="BU146">
            <v>83155.8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1.29</v>
          </cell>
          <cell r="BU147">
            <v>53965.86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41.29</v>
          </cell>
          <cell r="BU148">
            <v>863662.93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33.35</v>
          </cell>
          <cell r="BU149">
            <v>697581.95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2283129.2800000003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SUMINISTRO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15039282.080000008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7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</v>
          </cell>
          <cell r="C12">
            <v>0</v>
          </cell>
          <cell r="D12" t="str">
            <v>OBRAS PRELIMINARES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1.01</v>
          </cell>
          <cell r="C13">
            <v>0</v>
          </cell>
          <cell r="D13" t="str">
            <v>EXPEDIENTE TÉCNICO de obra Redes Secundarias</v>
          </cell>
          <cell r="E13">
            <v>0</v>
          </cell>
          <cell r="F13">
            <v>0</v>
          </cell>
          <cell r="G13" t="str">
            <v>Loc</v>
          </cell>
          <cell r="H13">
            <v>10</v>
          </cell>
          <cell r="I13">
            <v>1</v>
          </cell>
          <cell r="J13">
            <v>1</v>
          </cell>
          <cell r="K13">
            <v>4</v>
          </cell>
          <cell r="L13">
            <v>4</v>
          </cell>
          <cell r="M13">
            <v>2</v>
          </cell>
          <cell r="N13">
            <v>1</v>
          </cell>
          <cell r="O13">
            <v>3</v>
          </cell>
          <cell r="P13">
            <v>0</v>
          </cell>
          <cell r="Q13">
            <v>19</v>
          </cell>
          <cell r="R13">
            <v>6</v>
          </cell>
          <cell r="S13">
            <v>2</v>
          </cell>
          <cell r="T13">
            <v>3</v>
          </cell>
          <cell r="U13">
            <v>1</v>
          </cell>
          <cell r="V13">
            <v>3</v>
          </cell>
          <cell r="W13">
            <v>1</v>
          </cell>
          <cell r="X13">
            <v>18</v>
          </cell>
          <cell r="Y13">
            <v>0</v>
          </cell>
          <cell r="Z13">
            <v>0</v>
          </cell>
          <cell r="AA13">
            <v>30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3</v>
          </cell>
          <cell r="AG13">
            <v>2</v>
          </cell>
          <cell r="AH13">
            <v>3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2</v>
          </cell>
          <cell r="AN13">
            <v>2</v>
          </cell>
          <cell r="AO13">
            <v>1</v>
          </cell>
          <cell r="AP13">
            <v>1</v>
          </cell>
          <cell r="AQ13">
            <v>1</v>
          </cell>
          <cell r="AR13">
            <v>4</v>
          </cell>
          <cell r="AS13">
            <v>6</v>
          </cell>
          <cell r="AT13">
            <v>12</v>
          </cell>
          <cell r="AU13">
            <v>1</v>
          </cell>
          <cell r="AV13">
            <v>1</v>
          </cell>
          <cell r="AW13">
            <v>0</v>
          </cell>
          <cell r="AX13">
            <v>0</v>
          </cell>
          <cell r="AY13">
            <v>20</v>
          </cell>
          <cell r="AZ13">
            <v>2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5</v>
          </cell>
          <cell r="BF13">
            <v>1</v>
          </cell>
          <cell r="BG13">
            <v>1</v>
          </cell>
          <cell r="BH13">
            <v>12</v>
          </cell>
          <cell r="BI13">
            <v>0</v>
          </cell>
          <cell r="BJ13">
            <v>36</v>
          </cell>
          <cell r="BK13">
            <v>11</v>
          </cell>
          <cell r="BL13">
            <v>20</v>
          </cell>
          <cell r="BM13">
            <v>6</v>
          </cell>
          <cell r="BN13">
            <v>4</v>
          </cell>
          <cell r="BO13">
            <v>1</v>
          </cell>
          <cell r="BP13">
            <v>5</v>
          </cell>
          <cell r="BQ13">
            <v>38</v>
          </cell>
          <cell r="BR13">
            <v>14</v>
          </cell>
          <cell r="BS13">
            <v>335</v>
          </cell>
          <cell r="BT13">
            <v>488.07</v>
          </cell>
          <cell r="BU13">
            <v>163503.45000000001</v>
          </cell>
        </row>
        <row r="14">
          <cell r="A14">
            <v>6</v>
          </cell>
          <cell r="B14">
            <v>1.02</v>
          </cell>
          <cell r="C14" t="str">
            <v>MONRS001</v>
          </cell>
          <cell r="D14" t="str">
            <v>Replanteo Topográfico, Ubicación de Estructuras de Redes Secundarias. Incluye Elaboración de Planos de Concesión Rural.</v>
          </cell>
          <cell r="E14">
            <v>0</v>
          </cell>
          <cell r="F14">
            <v>0</v>
          </cell>
          <cell r="G14" t="str">
            <v>Loc</v>
          </cell>
          <cell r="H14">
            <v>10</v>
          </cell>
          <cell r="I14">
            <v>1</v>
          </cell>
          <cell r="J14">
            <v>1</v>
          </cell>
          <cell r="K14">
            <v>4</v>
          </cell>
          <cell r="L14">
            <v>4</v>
          </cell>
          <cell r="M14">
            <v>2</v>
          </cell>
          <cell r="N14">
            <v>1</v>
          </cell>
          <cell r="O14">
            <v>3</v>
          </cell>
          <cell r="P14">
            <v>9</v>
          </cell>
          <cell r="Q14">
            <v>19</v>
          </cell>
          <cell r="R14">
            <v>6</v>
          </cell>
          <cell r="S14">
            <v>2</v>
          </cell>
          <cell r="T14">
            <v>3</v>
          </cell>
          <cell r="U14">
            <v>1</v>
          </cell>
          <cell r="V14">
            <v>3</v>
          </cell>
          <cell r="W14">
            <v>1</v>
          </cell>
          <cell r="X14">
            <v>18</v>
          </cell>
          <cell r="Y14">
            <v>24</v>
          </cell>
          <cell r="Z14">
            <v>74</v>
          </cell>
          <cell r="AA14">
            <v>30</v>
          </cell>
          <cell r="AB14">
            <v>30</v>
          </cell>
          <cell r="AC14">
            <v>8</v>
          </cell>
          <cell r="AD14">
            <v>35</v>
          </cell>
          <cell r="AE14">
            <v>3</v>
          </cell>
          <cell r="AF14">
            <v>3</v>
          </cell>
          <cell r="AG14">
            <v>2</v>
          </cell>
          <cell r="AH14">
            <v>3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2</v>
          </cell>
          <cell r="AN14">
            <v>2</v>
          </cell>
          <cell r="AO14">
            <v>1</v>
          </cell>
          <cell r="AP14">
            <v>1</v>
          </cell>
          <cell r="AQ14">
            <v>1</v>
          </cell>
          <cell r="AR14">
            <v>4</v>
          </cell>
          <cell r="AS14">
            <v>6</v>
          </cell>
          <cell r="AT14">
            <v>12</v>
          </cell>
          <cell r="AU14">
            <v>1</v>
          </cell>
          <cell r="AV14">
            <v>1</v>
          </cell>
          <cell r="AW14">
            <v>43</v>
          </cell>
          <cell r="AX14">
            <v>29</v>
          </cell>
          <cell r="AY14">
            <v>20</v>
          </cell>
          <cell r="AZ14">
            <v>2</v>
          </cell>
          <cell r="BA14">
            <v>1</v>
          </cell>
          <cell r="BB14">
            <v>1</v>
          </cell>
          <cell r="BC14">
            <v>1</v>
          </cell>
          <cell r="BD14">
            <v>1</v>
          </cell>
          <cell r="BE14">
            <v>5</v>
          </cell>
          <cell r="BF14">
            <v>1</v>
          </cell>
          <cell r="BG14">
            <v>1</v>
          </cell>
          <cell r="BH14">
            <v>12</v>
          </cell>
          <cell r="BI14">
            <v>11</v>
          </cell>
          <cell r="BJ14">
            <v>36</v>
          </cell>
          <cell r="BK14">
            <v>11</v>
          </cell>
          <cell r="BL14">
            <v>20</v>
          </cell>
          <cell r="BM14">
            <v>6</v>
          </cell>
          <cell r="BN14">
            <v>4</v>
          </cell>
          <cell r="BO14">
            <v>1</v>
          </cell>
          <cell r="BP14">
            <v>5</v>
          </cell>
          <cell r="BQ14">
            <v>38</v>
          </cell>
          <cell r="BR14">
            <v>14</v>
          </cell>
          <cell r="BS14">
            <v>598</v>
          </cell>
          <cell r="BT14">
            <v>430.48</v>
          </cell>
          <cell r="BU14">
            <v>257427.04</v>
          </cell>
        </row>
        <row r="15">
          <cell r="A15">
            <v>7</v>
          </cell>
          <cell r="B15">
            <v>1.03</v>
          </cell>
          <cell r="C15">
            <v>0</v>
          </cell>
          <cell r="D15" t="str">
            <v>Expediente de Ingenieria de detalle</v>
          </cell>
          <cell r="E15">
            <v>0</v>
          </cell>
          <cell r="F15">
            <v>0</v>
          </cell>
          <cell r="G15" t="str">
            <v>Loc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>
            <v>8</v>
          </cell>
          <cell r="B16">
            <v>0</v>
          </cell>
          <cell r="C16">
            <v>0</v>
          </cell>
          <cell r="D16" t="str">
            <v xml:space="preserve">SUB-TOTAL   1 :  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420930.49</v>
          </cell>
        </row>
        <row r="17">
          <cell r="A17">
            <v>9</v>
          </cell>
          <cell r="B17">
            <v>2</v>
          </cell>
          <cell r="C17">
            <v>0</v>
          </cell>
          <cell r="D17" t="str">
            <v>INSTALACIÓN DE POSTES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</row>
        <row r="18">
          <cell r="A18">
            <v>10</v>
          </cell>
          <cell r="B18">
            <v>2.0099999999999998</v>
          </cell>
          <cell r="C18" t="str">
            <v>MONRS004</v>
          </cell>
          <cell r="D18" t="str">
            <v xml:space="preserve">Transporte de Poste de 8 m/200 daN  de Almacen a Punto de Izaje </v>
          </cell>
          <cell r="E18">
            <v>0</v>
          </cell>
          <cell r="F18">
            <v>0</v>
          </cell>
          <cell r="G18" t="str">
            <v>u</v>
          </cell>
          <cell r="H18">
            <v>475</v>
          </cell>
          <cell r="I18">
            <v>21</v>
          </cell>
          <cell r="J18">
            <v>55</v>
          </cell>
          <cell r="K18">
            <v>116</v>
          </cell>
          <cell r="L18">
            <v>99</v>
          </cell>
          <cell r="M18">
            <v>27</v>
          </cell>
          <cell r="N18">
            <v>29</v>
          </cell>
          <cell r="O18">
            <v>84</v>
          </cell>
          <cell r="P18">
            <v>169</v>
          </cell>
          <cell r="Q18">
            <v>332</v>
          </cell>
          <cell r="R18">
            <v>243</v>
          </cell>
          <cell r="S18">
            <v>79</v>
          </cell>
          <cell r="T18">
            <v>84</v>
          </cell>
          <cell r="U18">
            <v>61</v>
          </cell>
          <cell r="V18">
            <v>25</v>
          </cell>
          <cell r="W18">
            <v>259</v>
          </cell>
          <cell r="X18">
            <v>257</v>
          </cell>
          <cell r="Y18">
            <v>402</v>
          </cell>
          <cell r="Z18">
            <v>1894</v>
          </cell>
          <cell r="AA18">
            <v>72</v>
          </cell>
          <cell r="AB18">
            <v>316</v>
          </cell>
          <cell r="AC18">
            <v>237</v>
          </cell>
          <cell r="AD18">
            <v>748</v>
          </cell>
          <cell r="AE18">
            <v>65</v>
          </cell>
          <cell r="AF18">
            <v>70</v>
          </cell>
          <cell r="AG18">
            <v>0</v>
          </cell>
          <cell r="AH18">
            <v>123</v>
          </cell>
          <cell r="AI18">
            <v>30</v>
          </cell>
          <cell r="AJ18">
            <v>31</v>
          </cell>
          <cell r="AK18">
            <v>30</v>
          </cell>
          <cell r="AL18">
            <v>44</v>
          </cell>
          <cell r="AM18">
            <v>59</v>
          </cell>
          <cell r="AN18">
            <v>35</v>
          </cell>
          <cell r="AO18">
            <v>52</v>
          </cell>
          <cell r="AP18">
            <v>26</v>
          </cell>
          <cell r="AQ18">
            <v>41</v>
          </cell>
          <cell r="AR18">
            <v>0</v>
          </cell>
          <cell r="AS18">
            <v>118</v>
          </cell>
          <cell r="AT18">
            <v>531</v>
          </cell>
          <cell r="AU18">
            <v>80</v>
          </cell>
          <cell r="AV18">
            <v>19</v>
          </cell>
          <cell r="AW18">
            <v>1530</v>
          </cell>
          <cell r="AX18">
            <v>0</v>
          </cell>
          <cell r="AY18">
            <v>1482</v>
          </cell>
          <cell r="AZ18">
            <v>35</v>
          </cell>
          <cell r="BA18">
            <v>142</v>
          </cell>
          <cell r="BB18">
            <v>35</v>
          </cell>
          <cell r="BC18">
            <v>35</v>
          </cell>
          <cell r="BD18">
            <v>23</v>
          </cell>
          <cell r="BE18">
            <v>20</v>
          </cell>
          <cell r="BF18">
            <v>0</v>
          </cell>
          <cell r="BG18">
            <v>113</v>
          </cell>
          <cell r="BH18">
            <v>493</v>
          </cell>
          <cell r="BI18">
            <v>859</v>
          </cell>
          <cell r="BJ18">
            <v>487</v>
          </cell>
          <cell r="BK18">
            <v>168</v>
          </cell>
          <cell r="BL18">
            <v>458</v>
          </cell>
          <cell r="BM18">
            <v>291</v>
          </cell>
          <cell r="BN18">
            <v>185</v>
          </cell>
          <cell r="BO18">
            <v>114</v>
          </cell>
          <cell r="BP18">
            <v>171</v>
          </cell>
          <cell r="BQ18">
            <v>712</v>
          </cell>
          <cell r="BR18">
            <v>728</v>
          </cell>
          <cell r="BS18">
            <v>15519</v>
          </cell>
          <cell r="BT18">
            <v>90.39</v>
          </cell>
          <cell r="BU18">
            <v>1402762.41</v>
          </cell>
        </row>
        <row r="19">
          <cell r="A19">
            <v>11</v>
          </cell>
          <cell r="B19">
            <v>2.0199999999999996</v>
          </cell>
          <cell r="C19" t="str">
            <v>MONRS005</v>
          </cell>
          <cell r="D19" t="str">
            <v xml:space="preserve">Transporte de Poste de 8 m/300 daN  de Almacen a Punto de Izaje </v>
          </cell>
          <cell r="E19">
            <v>0</v>
          </cell>
          <cell r="F19">
            <v>0</v>
          </cell>
          <cell r="G19" t="str">
            <v>u</v>
          </cell>
          <cell r="H19">
            <v>281</v>
          </cell>
          <cell r="I19">
            <v>0</v>
          </cell>
          <cell r="J19">
            <v>0</v>
          </cell>
          <cell r="K19">
            <v>87</v>
          </cell>
          <cell r="L19">
            <v>22</v>
          </cell>
          <cell r="M19">
            <v>28</v>
          </cell>
          <cell r="N19">
            <v>22</v>
          </cell>
          <cell r="O19">
            <v>0</v>
          </cell>
          <cell r="P19">
            <v>0</v>
          </cell>
          <cell r="Q19">
            <v>0</v>
          </cell>
          <cell r="R19">
            <v>235</v>
          </cell>
          <cell r="S19">
            <v>37</v>
          </cell>
          <cell r="T19">
            <v>52</v>
          </cell>
          <cell r="U19">
            <v>45</v>
          </cell>
          <cell r="V19">
            <v>30</v>
          </cell>
          <cell r="W19">
            <v>292</v>
          </cell>
          <cell r="X19">
            <v>304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25</v>
          </cell>
          <cell r="BE19">
            <v>5</v>
          </cell>
          <cell r="BF19">
            <v>0</v>
          </cell>
          <cell r="BG19">
            <v>62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1569</v>
          </cell>
          <cell r="BT19">
            <v>113</v>
          </cell>
          <cell r="BU19">
            <v>177297</v>
          </cell>
        </row>
        <row r="20">
          <cell r="A20">
            <v>12</v>
          </cell>
          <cell r="B20">
            <v>2.0299999999999994</v>
          </cell>
          <cell r="C20" t="str">
            <v>MONRS006</v>
          </cell>
          <cell r="D20" t="str">
            <v xml:space="preserve">Transporte de Poste de 9 m/200 daN  de Almacen a Punto de Izaje 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34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88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184</v>
          </cell>
          <cell r="BF20">
            <v>41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347</v>
          </cell>
          <cell r="BT20">
            <v>139.51</v>
          </cell>
          <cell r="BU20">
            <v>48409.97</v>
          </cell>
        </row>
        <row r="21">
          <cell r="A21">
            <v>13</v>
          </cell>
          <cell r="B21">
            <v>2.0399999999999991</v>
          </cell>
          <cell r="C21" t="str">
            <v>MONRS007</v>
          </cell>
          <cell r="D21" t="str">
            <v xml:space="preserve">Transporte de Poste de 9 m/300 daN  de Almacen a Punto de Izaje </v>
          </cell>
          <cell r="E21">
            <v>0</v>
          </cell>
          <cell r="F21">
            <v>0</v>
          </cell>
          <cell r="G21" t="str">
            <v>u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16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152</v>
          </cell>
          <cell r="BF21">
            <v>65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233</v>
          </cell>
          <cell r="BT21">
            <v>164.58</v>
          </cell>
          <cell r="BU21">
            <v>38347.14</v>
          </cell>
        </row>
        <row r="22">
          <cell r="A22">
            <v>14</v>
          </cell>
          <cell r="B22">
            <v>2.0499999999999989</v>
          </cell>
          <cell r="C22">
            <v>0</v>
          </cell>
          <cell r="D22" t="str">
            <v xml:space="preserve">Transporte de Poste de 11 m/200 daN  de Almacen a Punto de Izaje </v>
          </cell>
          <cell r="E22">
            <v>0</v>
          </cell>
          <cell r="F22">
            <v>0</v>
          </cell>
          <cell r="G22" t="str">
            <v>u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13</v>
          </cell>
          <cell r="BK22">
            <v>0</v>
          </cell>
          <cell r="BL22">
            <v>15</v>
          </cell>
          <cell r="BM22">
            <v>0</v>
          </cell>
          <cell r="BN22">
            <v>4</v>
          </cell>
          <cell r="BO22">
            <v>0</v>
          </cell>
          <cell r="BP22">
            <v>4</v>
          </cell>
          <cell r="BQ22">
            <v>19</v>
          </cell>
          <cell r="BR22">
            <v>0</v>
          </cell>
          <cell r="BS22">
            <v>55</v>
          </cell>
          <cell r="BT22">
            <v>251.19</v>
          </cell>
          <cell r="BU22">
            <v>13815.45</v>
          </cell>
        </row>
        <row r="23">
          <cell r="A23">
            <v>15</v>
          </cell>
          <cell r="B23">
            <v>2.0599999999999987</v>
          </cell>
          <cell r="C23">
            <v>0</v>
          </cell>
          <cell r="D23" t="str">
            <v xml:space="preserve">Transporte de Poste de 12 m/200 daN  de Almacen a Punto de Izaje 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2</v>
          </cell>
          <cell r="BJ23">
            <v>0</v>
          </cell>
          <cell r="BK23">
            <v>0</v>
          </cell>
          <cell r="BL23">
            <v>0</v>
          </cell>
          <cell r="BM23">
            <v>7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</v>
          </cell>
          <cell r="BT23">
            <v>386.22</v>
          </cell>
          <cell r="BU23">
            <v>3475.98</v>
          </cell>
        </row>
        <row r="24">
          <cell r="A24">
            <v>16</v>
          </cell>
          <cell r="B24">
            <v>2.0699999999999985</v>
          </cell>
          <cell r="C24">
            <v>0</v>
          </cell>
          <cell r="D24" t="str">
            <v xml:space="preserve">Transporte de Poste de madera importado de 8 m, Clase 7, de Almacen a Punto de Izaje 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996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996</v>
          </cell>
          <cell r="BT24">
            <v>67.349999999999994</v>
          </cell>
          <cell r="BU24">
            <v>67080.600000000006</v>
          </cell>
        </row>
        <row r="25">
          <cell r="A25">
            <v>17</v>
          </cell>
          <cell r="B25">
            <v>2.0799999999999983</v>
          </cell>
          <cell r="C25" t="str">
            <v>MONRS009</v>
          </cell>
          <cell r="D25" t="str">
            <v>Excavación en terreno Tipo I (arcilloso y conglomerado)</v>
          </cell>
          <cell r="E25">
            <v>0</v>
          </cell>
          <cell r="F25">
            <v>0</v>
          </cell>
          <cell r="G25" t="str">
            <v>m3</v>
          </cell>
          <cell r="H25">
            <v>425.78</v>
          </cell>
          <cell r="I25">
            <v>14.11</v>
          </cell>
          <cell r="J25">
            <v>36.96</v>
          </cell>
          <cell r="K25">
            <v>125</v>
          </cell>
          <cell r="L25">
            <v>68.150000000000006</v>
          </cell>
          <cell r="M25">
            <v>30.98</v>
          </cell>
          <cell r="N25">
            <v>28.72</v>
          </cell>
          <cell r="O25">
            <v>19.05</v>
          </cell>
          <cell r="P25">
            <v>95.18</v>
          </cell>
          <cell r="Q25">
            <v>186.98</v>
          </cell>
          <cell r="R25">
            <v>269.20999999999998</v>
          </cell>
          <cell r="S25">
            <v>65.33</v>
          </cell>
          <cell r="T25">
            <v>76.599999999999994</v>
          </cell>
          <cell r="U25">
            <v>59.7</v>
          </cell>
          <cell r="V25">
            <v>30.98</v>
          </cell>
          <cell r="W25">
            <v>310.32</v>
          </cell>
          <cell r="X25">
            <v>315.95999999999998</v>
          </cell>
          <cell r="Y25">
            <v>250.06</v>
          </cell>
          <cell r="Z25">
            <v>1066.7</v>
          </cell>
          <cell r="AA25">
            <v>40.549999999999997</v>
          </cell>
          <cell r="AB25">
            <v>177.97</v>
          </cell>
          <cell r="AC25">
            <v>133.47999999999999</v>
          </cell>
          <cell r="AD25">
            <v>421.27</v>
          </cell>
          <cell r="AE25">
            <v>36.61</v>
          </cell>
          <cell r="AF25">
            <v>39.42</v>
          </cell>
          <cell r="AG25">
            <v>30.16</v>
          </cell>
          <cell r="AH25">
            <v>69.27</v>
          </cell>
          <cell r="AI25">
            <v>16.899999999999999</v>
          </cell>
          <cell r="AJ25">
            <v>17.46</v>
          </cell>
          <cell r="AK25">
            <v>16.899999999999999</v>
          </cell>
          <cell r="AL25">
            <v>24.78</v>
          </cell>
          <cell r="AM25">
            <v>33.229999999999997</v>
          </cell>
          <cell r="AN25">
            <v>19.71</v>
          </cell>
          <cell r="AO25">
            <v>29.29</v>
          </cell>
          <cell r="AP25">
            <v>14.64</v>
          </cell>
          <cell r="AQ25">
            <v>23.09</v>
          </cell>
          <cell r="AR25">
            <v>59.41</v>
          </cell>
          <cell r="AS25">
            <v>66.459999999999994</v>
          </cell>
          <cell r="AT25">
            <v>352</v>
          </cell>
          <cell r="AU25">
            <v>45.06</v>
          </cell>
          <cell r="AV25">
            <v>10.7</v>
          </cell>
          <cell r="AW25">
            <v>861.7</v>
          </cell>
          <cell r="AX25">
            <v>560.95000000000005</v>
          </cell>
          <cell r="AY25">
            <v>834.66</v>
          </cell>
          <cell r="AZ25">
            <v>19.71</v>
          </cell>
          <cell r="BA25">
            <v>79.97</v>
          </cell>
          <cell r="BB25">
            <v>19.71</v>
          </cell>
          <cell r="BC25">
            <v>19.71</v>
          </cell>
          <cell r="BD25">
            <v>27.03</v>
          </cell>
          <cell r="BE25">
            <v>216.76</v>
          </cell>
          <cell r="BF25">
            <v>94.98</v>
          </cell>
          <cell r="BG25">
            <v>123.2</v>
          </cell>
          <cell r="BH25">
            <v>310.58999999999997</v>
          </cell>
          <cell r="BI25">
            <v>485.24</v>
          </cell>
          <cell r="BJ25">
            <v>447.82</v>
          </cell>
          <cell r="BK25">
            <v>94.62</v>
          </cell>
          <cell r="BL25">
            <v>402.78</v>
          </cell>
          <cell r="BM25">
            <v>147.80000000000001</v>
          </cell>
          <cell r="BN25">
            <v>116.74</v>
          </cell>
          <cell r="BO25">
            <v>64.2</v>
          </cell>
          <cell r="BP25">
            <v>100.07</v>
          </cell>
          <cell r="BQ25">
            <v>622.64</v>
          </cell>
          <cell r="BR25">
            <v>955.12</v>
          </cell>
          <cell r="BS25">
            <v>11760.13</v>
          </cell>
          <cell r="BT25">
            <v>36.270000000000003</v>
          </cell>
          <cell r="BU25">
            <v>426539.92</v>
          </cell>
        </row>
        <row r="26">
          <cell r="A26">
            <v>18</v>
          </cell>
          <cell r="B26">
            <v>2.0899999999999981</v>
          </cell>
          <cell r="C26" t="str">
            <v>MONRS010</v>
          </cell>
          <cell r="D26" t="str">
            <v>Excavación en terreno Tipo II (rocoso)</v>
          </cell>
          <cell r="E26">
            <v>0</v>
          </cell>
          <cell r="F26">
            <v>0</v>
          </cell>
          <cell r="G26" t="str">
            <v>m3</v>
          </cell>
          <cell r="H26">
            <v>106.44</v>
          </cell>
          <cell r="I26">
            <v>6.05</v>
          </cell>
          <cell r="J26">
            <v>15.84</v>
          </cell>
          <cell r="K26">
            <v>81</v>
          </cell>
          <cell r="L26">
            <v>17.04</v>
          </cell>
          <cell r="M26">
            <v>7.74</v>
          </cell>
          <cell r="N26">
            <v>7.18</v>
          </cell>
          <cell r="O26">
            <v>8.16</v>
          </cell>
          <cell r="P26">
            <v>23.8</v>
          </cell>
          <cell r="Q26">
            <v>46.75</v>
          </cell>
          <cell r="R26">
            <v>67.3</v>
          </cell>
          <cell r="S26">
            <v>16.329999999999998</v>
          </cell>
          <cell r="T26">
            <v>19.149999999999999</v>
          </cell>
          <cell r="U26">
            <v>14.92</v>
          </cell>
          <cell r="V26">
            <v>7.74</v>
          </cell>
          <cell r="W26">
            <v>77.58</v>
          </cell>
          <cell r="X26">
            <v>78.989999999999995</v>
          </cell>
          <cell r="Y26">
            <v>62.52</v>
          </cell>
          <cell r="Z26">
            <v>266.68</v>
          </cell>
          <cell r="AA26">
            <v>10.14</v>
          </cell>
          <cell r="AB26">
            <v>44.49</v>
          </cell>
          <cell r="AC26">
            <v>33.369999999999997</v>
          </cell>
          <cell r="AD26">
            <v>105.32</v>
          </cell>
          <cell r="AE26">
            <v>9.15</v>
          </cell>
          <cell r="AF26">
            <v>9.86</v>
          </cell>
          <cell r="AG26">
            <v>7.54</v>
          </cell>
          <cell r="AH26">
            <v>17.32</v>
          </cell>
          <cell r="AI26">
            <v>4.22</v>
          </cell>
          <cell r="AJ26">
            <v>4.3600000000000003</v>
          </cell>
          <cell r="AK26">
            <v>4.22</v>
          </cell>
          <cell r="AL26">
            <v>6.2</v>
          </cell>
          <cell r="AM26">
            <v>8.31</v>
          </cell>
          <cell r="AN26">
            <v>4.93</v>
          </cell>
          <cell r="AO26">
            <v>7.32</v>
          </cell>
          <cell r="AP26">
            <v>3.66</v>
          </cell>
          <cell r="AQ26">
            <v>5.77</v>
          </cell>
          <cell r="AR26">
            <v>6.59</v>
          </cell>
          <cell r="AS26">
            <v>16.61</v>
          </cell>
          <cell r="AT26">
            <v>20</v>
          </cell>
          <cell r="AU26">
            <v>11.26</v>
          </cell>
          <cell r="AV26">
            <v>2.68</v>
          </cell>
          <cell r="AW26">
            <v>215.42</v>
          </cell>
          <cell r="AX26">
            <v>140.24</v>
          </cell>
          <cell r="AY26">
            <v>208.67</v>
          </cell>
          <cell r="AZ26">
            <v>4.93</v>
          </cell>
          <cell r="BA26">
            <v>19.989999999999998</v>
          </cell>
          <cell r="BB26">
            <v>4.93</v>
          </cell>
          <cell r="BC26">
            <v>4.93</v>
          </cell>
          <cell r="BD26">
            <v>6.76</v>
          </cell>
          <cell r="BE26">
            <v>54.19</v>
          </cell>
          <cell r="BF26">
            <v>0</v>
          </cell>
          <cell r="BG26">
            <v>0</v>
          </cell>
          <cell r="BH26">
            <v>34.51</v>
          </cell>
          <cell r="BI26">
            <v>121.31</v>
          </cell>
          <cell r="BJ26">
            <v>0</v>
          </cell>
          <cell r="BK26">
            <v>23.65</v>
          </cell>
          <cell r="BL26">
            <v>13.27</v>
          </cell>
          <cell r="BM26">
            <v>63.35</v>
          </cell>
          <cell r="BN26">
            <v>29.18</v>
          </cell>
          <cell r="BO26">
            <v>16.05</v>
          </cell>
          <cell r="BP26">
            <v>35.090000000000003</v>
          </cell>
          <cell r="BQ26">
            <v>22.67</v>
          </cell>
          <cell r="BR26">
            <v>238.8</v>
          </cell>
          <cell r="BS26">
            <v>2532.4699999999998</v>
          </cell>
          <cell r="BT26">
            <v>108.06</v>
          </cell>
          <cell r="BU26">
            <v>273658.71000000002</v>
          </cell>
        </row>
        <row r="27">
          <cell r="A27">
            <v>19</v>
          </cell>
          <cell r="B27">
            <v>2.0999999999999979</v>
          </cell>
          <cell r="C27" t="str">
            <v>MONRS011</v>
          </cell>
          <cell r="D27" t="str">
            <v>Excavación en Terreno Tipo III (Húmedo)</v>
          </cell>
          <cell r="E27">
            <v>0</v>
          </cell>
          <cell r="F27">
            <v>0</v>
          </cell>
          <cell r="G27" t="str">
            <v>m3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1.48</v>
          </cell>
          <cell r="T27">
            <v>1.73</v>
          </cell>
          <cell r="U27">
            <v>1.35</v>
          </cell>
          <cell r="V27">
            <v>1.7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1.56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1.45</v>
          </cell>
          <cell r="BA27">
            <v>1.81</v>
          </cell>
          <cell r="BB27">
            <v>1.45</v>
          </cell>
          <cell r="BC27">
            <v>1.45</v>
          </cell>
          <cell r="BD27">
            <v>0</v>
          </cell>
          <cell r="BE27">
            <v>5.07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19.05</v>
          </cell>
          <cell r="BT27">
            <v>96.61</v>
          </cell>
          <cell r="BU27">
            <v>1840.42</v>
          </cell>
        </row>
        <row r="28">
          <cell r="A28">
            <v>20</v>
          </cell>
          <cell r="B28">
            <v>2.1099999999999977</v>
          </cell>
          <cell r="C28" t="str">
            <v>MONRS014</v>
          </cell>
          <cell r="D28" t="str">
            <v>Izaje, identificación y señalización de poste de 8 m/2000 N (*)</v>
          </cell>
          <cell r="E28">
            <v>0</v>
          </cell>
          <cell r="F28">
            <v>0</v>
          </cell>
          <cell r="G28" t="str">
            <v>u</v>
          </cell>
          <cell r="H28">
            <v>475</v>
          </cell>
          <cell r="I28">
            <v>21</v>
          </cell>
          <cell r="J28">
            <v>55</v>
          </cell>
          <cell r="K28">
            <v>116</v>
          </cell>
          <cell r="L28">
            <v>99</v>
          </cell>
          <cell r="M28">
            <v>27</v>
          </cell>
          <cell r="N28">
            <v>29</v>
          </cell>
          <cell r="O28">
            <v>84</v>
          </cell>
          <cell r="P28">
            <v>169</v>
          </cell>
          <cell r="Q28">
            <v>332</v>
          </cell>
          <cell r="R28">
            <v>243</v>
          </cell>
          <cell r="S28">
            <v>79</v>
          </cell>
          <cell r="T28">
            <v>84</v>
          </cell>
          <cell r="U28">
            <v>61</v>
          </cell>
          <cell r="V28">
            <v>25</v>
          </cell>
          <cell r="W28">
            <v>259</v>
          </cell>
          <cell r="X28">
            <v>257</v>
          </cell>
          <cell r="Y28">
            <v>402</v>
          </cell>
          <cell r="Z28">
            <v>1894</v>
          </cell>
          <cell r="AA28">
            <v>72</v>
          </cell>
          <cell r="AB28">
            <v>316</v>
          </cell>
          <cell r="AC28">
            <v>237</v>
          </cell>
          <cell r="AD28">
            <v>748</v>
          </cell>
          <cell r="AE28">
            <v>65</v>
          </cell>
          <cell r="AF28">
            <v>70</v>
          </cell>
          <cell r="AG28">
            <v>0</v>
          </cell>
          <cell r="AH28">
            <v>123</v>
          </cell>
          <cell r="AI28">
            <v>30</v>
          </cell>
          <cell r="AJ28">
            <v>31</v>
          </cell>
          <cell r="AK28">
            <v>30</v>
          </cell>
          <cell r="AL28">
            <v>44</v>
          </cell>
          <cell r="AM28">
            <v>59</v>
          </cell>
          <cell r="AN28">
            <v>35</v>
          </cell>
          <cell r="AO28">
            <v>52</v>
          </cell>
          <cell r="AP28">
            <v>26</v>
          </cell>
          <cell r="AQ28">
            <v>41</v>
          </cell>
          <cell r="AR28">
            <v>0</v>
          </cell>
          <cell r="AS28">
            <v>118</v>
          </cell>
          <cell r="AT28">
            <v>531</v>
          </cell>
          <cell r="AU28">
            <v>80</v>
          </cell>
          <cell r="AV28">
            <v>19</v>
          </cell>
          <cell r="AW28">
            <v>1530</v>
          </cell>
          <cell r="AX28">
            <v>0</v>
          </cell>
          <cell r="AY28">
            <v>1482</v>
          </cell>
          <cell r="AZ28">
            <v>35</v>
          </cell>
          <cell r="BA28">
            <v>142</v>
          </cell>
          <cell r="BB28">
            <v>35</v>
          </cell>
          <cell r="BC28">
            <v>35</v>
          </cell>
          <cell r="BD28">
            <v>23</v>
          </cell>
          <cell r="BE28">
            <v>20</v>
          </cell>
          <cell r="BF28">
            <v>0</v>
          </cell>
          <cell r="BG28">
            <v>113</v>
          </cell>
          <cell r="BH28">
            <v>493</v>
          </cell>
          <cell r="BI28">
            <v>859</v>
          </cell>
          <cell r="BJ28">
            <v>487</v>
          </cell>
          <cell r="BK28">
            <v>168</v>
          </cell>
          <cell r="BL28">
            <v>458</v>
          </cell>
          <cell r="BM28">
            <v>291</v>
          </cell>
          <cell r="BN28">
            <v>185</v>
          </cell>
          <cell r="BO28">
            <v>114</v>
          </cell>
          <cell r="BP28">
            <v>171</v>
          </cell>
          <cell r="BQ28">
            <v>712</v>
          </cell>
          <cell r="BR28">
            <v>728</v>
          </cell>
          <cell r="BS28">
            <v>15519</v>
          </cell>
          <cell r="BT28">
            <v>45.28</v>
          </cell>
          <cell r="BU28">
            <v>702700.32</v>
          </cell>
        </row>
        <row r="29">
          <cell r="A29">
            <v>21</v>
          </cell>
          <cell r="B29">
            <v>2.1199999999999974</v>
          </cell>
          <cell r="C29" t="str">
            <v>MONRS015</v>
          </cell>
          <cell r="D29" t="str">
            <v>Izaje, identificación y señalización de poste de 8 m/3000 N (*)</v>
          </cell>
          <cell r="E29">
            <v>0</v>
          </cell>
          <cell r="F29">
            <v>0</v>
          </cell>
          <cell r="G29" t="str">
            <v>u</v>
          </cell>
          <cell r="H29">
            <v>281</v>
          </cell>
          <cell r="I29">
            <v>0</v>
          </cell>
          <cell r="J29">
            <v>0</v>
          </cell>
          <cell r="K29">
            <v>87</v>
          </cell>
          <cell r="L29">
            <v>22</v>
          </cell>
          <cell r="M29">
            <v>28</v>
          </cell>
          <cell r="N29">
            <v>22</v>
          </cell>
          <cell r="O29">
            <v>0</v>
          </cell>
          <cell r="P29">
            <v>0</v>
          </cell>
          <cell r="Q29">
            <v>0</v>
          </cell>
          <cell r="R29">
            <v>235</v>
          </cell>
          <cell r="S29">
            <v>37</v>
          </cell>
          <cell r="T29">
            <v>52</v>
          </cell>
          <cell r="U29">
            <v>45</v>
          </cell>
          <cell r="V29">
            <v>30</v>
          </cell>
          <cell r="W29">
            <v>292</v>
          </cell>
          <cell r="X29">
            <v>304</v>
          </cell>
          <cell r="Y29">
            <v>42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25</v>
          </cell>
          <cell r="BE29">
            <v>5</v>
          </cell>
          <cell r="BF29">
            <v>0</v>
          </cell>
          <cell r="BG29">
            <v>62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1569</v>
          </cell>
          <cell r="BT29">
            <v>50.55</v>
          </cell>
          <cell r="BU29">
            <v>79312.95</v>
          </cell>
        </row>
        <row r="30">
          <cell r="A30">
            <v>22</v>
          </cell>
          <cell r="B30">
            <v>2.1299999999999972</v>
          </cell>
          <cell r="C30" t="str">
            <v>MONRS016</v>
          </cell>
          <cell r="D30" t="str">
            <v>Izaje, identificación y señalización de poste de 9 m/2000 N (*)</v>
          </cell>
          <cell r="E30">
            <v>0</v>
          </cell>
          <cell r="F30">
            <v>0</v>
          </cell>
          <cell r="G30" t="str">
            <v>u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34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88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184</v>
          </cell>
          <cell r="BF30">
            <v>41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347</v>
          </cell>
          <cell r="BT30">
            <v>52.87</v>
          </cell>
          <cell r="BU30">
            <v>18345.89</v>
          </cell>
        </row>
        <row r="31">
          <cell r="A31">
            <v>23</v>
          </cell>
          <cell r="B31">
            <v>2.139999999999997</v>
          </cell>
          <cell r="C31" t="str">
            <v>MONRS017</v>
          </cell>
          <cell r="D31" t="str">
            <v>Izaje, identificación y señalización de poste de 9 m/3000 N (*)</v>
          </cell>
          <cell r="E31">
            <v>0</v>
          </cell>
          <cell r="F31">
            <v>0</v>
          </cell>
          <cell r="G31" t="str">
            <v>u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152</v>
          </cell>
          <cell r="BF31">
            <v>65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233</v>
          </cell>
          <cell r="BT31">
            <v>59.44</v>
          </cell>
          <cell r="BU31">
            <v>13849.52</v>
          </cell>
        </row>
        <row r="32">
          <cell r="A32">
            <v>24</v>
          </cell>
          <cell r="B32">
            <v>2.1499999999999968</v>
          </cell>
          <cell r="C32">
            <v>0</v>
          </cell>
          <cell r="D32" t="str">
            <v>Izaje, identificación y señalización de poste de 11 m/2000 N (*)</v>
          </cell>
          <cell r="E32">
            <v>0</v>
          </cell>
          <cell r="F32">
            <v>0</v>
          </cell>
          <cell r="G32" t="str">
            <v>u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13</v>
          </cell>
          <cell r="BK32">
            <v>0</v>
          </cell>
          <cell r="BL32">
            <v>15</v>
          </cell>
          <cell r="BM32">
            <v>0</v>
          </cell>
          <cell r="BN32">
            <v>4</v>
          </cell>
          <cell r="BO32">
            <v>0</v>
          </cell>
          <cell r="BP32">
            <v>4</v>
          </cell>
          <cell r="BQ32">
            <v>19</v>
          </cell>
          <cell r="BR32">
            <v>0</v>
          </cell>
          <cell r="BS32">
            <v>55</v>
          </cell>
          <cell r="BT32">
            <v>59.11</v>
          </cell>
          <cell r="BU32">
            <v>3251.05</v>
          </cell>
        </row>
        <row r="33">
          <cell r="A33">
            <v>25</v>
          </cell>
          <cell r="B33">
            <v>2.1599999999999966</v>
          </cell>
          <cell r="C33">
            <v>0</v>
          </cell>
          <cell r="D33" t="str">
            <v>Izaje, identificación y señalización de poste de 12 m/2000 N (*)</v>
          </cell>
          <cell r="E33">
            <v>0</v>
          </cell>
          <cell r="F33">
            <v>0</v>
          </cell>
          <cell r="G33" t="str">
            <v>u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2</v>
          </cell>
          <cell r="BJ33">
            <v>0</v>
          </cell>
          <cell r="BK33">
            <v>0</v>
          </cell>
          <cell r="BL33">
            <v>0</v>
          </cell>
          <cell r="BM33">
            <v>7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9</v>
          </cell>
          <cell r="BT33">
            <v>71.61</v>
          </cell>
          <cell r="BU33">
            <v>644.49</v>
          </cell>
        </row>
        <row r="34">
          <cell r="A34">
            <v>26</v>
          </cell>
          <cell r="B34">
            <v>2.1699999999999964</v>
          </cell>
          <cell r="C34">
            <v>0</v>
          </cell>
          <cell r="D34" t="str">
            <v>Izaje, Identificación y Señalización de Poste de madera de 8 m, Clase 7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996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996</v>
          </cell>
          <cell r="BT34">
            <v>35.950000000000003</v>
          </cell>
          <cell r="BU34">
            <v>35806.199999999997</v>
          </cell>
        </row>
        <row r="35">
          <cell r="A35">
            <v>27</v>
          </cell>
          <cell r="B35">
            <v>2.1799999999999962</v>
          </cell>
          <cell r="C35" t="str">
            <v>MONRS022</v>
          </cell>
          <cell r="D35" t="str">
            <v>Relleno y Compactación para cimentación de Poste 8m, en Terreno Tipo I</v>
          </cell>
          <cell r="E35">
            <v>0</v>
          </cell>
          <cell r="F35">
            <v>0</v>
          </cell>
          <cell r="G35" t="str">
            <v>m3</v>
          </cell>
          <cell r="H35">
            <v>390.7</v>
          </cell>
          <cell r="I35">
            <v>0</v>
          </cell>
          <cell r="J35">
            <v>0</v>
          </cell>
          <cell r="K35">
            <v>206</v>
          </cell>
          <cell r="L35">
            <v>62.53</v>
          </cell>
          <cell r="M35">
            <v>28.42</v>
          </cell>
          <cell r="N35">
            <v>26.36</v>
          </cell>
          <cell r="O35">
            <v>24.49</v>
          </cell>
          <cell r="P35">
            <v>87.34</v>
          </cell>
          <cell r="Q35">
            <v>171.58</v>
          </cell>
          <cell r="R35">
            <v>247.03</v>
          </cell>
          <cell r="S35">
            <v>59.95</v>
          </cell>
          <cell r="T35">
            <v>70.28</v>
          </cell>
          <cell r="U35">
            <v>54.78</v>
          </cell>
          <cell r="V35">
            <v>28.42</v>
          </cell>
          <cell r="W35">
            <v>284.76</v>
          </cell>
          <cell r="X35">
            <v>289.92</v>
          </cell>
          <cell r="Y35">
            <v>229.46</v>
          </cell>
          <cell r="Z35">
            <v>978.82</v>
          </cell>
          <cell r="AA35">
            <v>37.21</v>
          </cell>
          <cell r="AB35">
            <v>163.31</v>
          </cell>
          <cell r="AC35">
            <v>122.48</v>
          </cell>
          <cell r="AD35">
            <v>386.57</v>
          </cell>
          <cell r="AE35">
            <v>33.590000000000003</v>
          </cell>
          <cell r="AF35">
            <v>36.18</v>
          </cell>
          <cell r="AG35">
            <v>0</v>
          </cell>
          <cell r="AH35">
            <v>63.57</v>
          </cell>
          <cell r="AI35">
            <v>15.5</v>
          </cell>
          <cell r="AJ35">
            <v>16.02</v>
          </cell>
          <cell r="AK35">
            <v>15.5</v>
          </cell>
          <cell r="AL35">
            <v>22.74</v>
          </cell>
          <cell r="AM35">
            <v>30.49</v>
          </cell>
          <cell r="AN35">
            <v>18.09</v>
          </cell>
          <cell r="AO35">
            <v>26.87</v>
          </cell>
          <cell r="AP35">
            <v>13.44</v>
          </cell>
          <cell r="AQ35">
            <v>21.19</v>
          </cell>
          <cell r="AR35">
            <v>0</v>
          </cell>
          <cell r="AS35">
            <v>60.98</v>
          </cell>
          <cell r="AT35">
            <v>327</v>
          </cell>
          <cell r="AU35">
            <v>41.34</v>
          </cell>
          <cell r="AV35">
            <v>9.82</v>
          </cell>
          <cell r="AW35">
            <v>790.7</v>
          </cell>
          <cell r="AX35">
            <v>514.73</v>
          </cell>
          <cell r="AY35">
            <v>765.9</v>
          </cell>
          <cell r="AZ35">
            <v>18.09</v>
          </cell>
          <cell r="BA35">
            <v>73.39</v>
          </cell>
          <cell r="BB35">
            <v>18.09</v>
          </cell>
          <cell r="BC35">
            <v>18.09</v>
          </cell>
          <cell r="BD35">
            <v>24.81</v>
          </cell>
          <cell r="BE35">
            <v>12.92</v>
          </cell>
          <cell r="BF35">
            <v>0</v>
          </cell>
          <cell r="BG35">
            <v>0</v>
          </cell>
          <cell r="BH35">
            <v>307.98</v>
          </cell>
          <cell r="BI35">
            <v>443.93</v>
          </cell>
          <cell r="BJ35">
            <v>0</v>
          </cell>
          <cell r="BK35">
            <v>86.82</v>
          </cell>
          <cell r="BL35">
            <v>0</v>
          </cell>
          <cell r="BM35">
            <v>223.5</v>
          </cell>
          <cell r="BN35">
            <v>137.41999999999999</v>
          </cell>
          <cell r="BO35">
            <v>58.92</v>
          </cell>
          <cell r="BP35">
            <v>127.29</v>
          </cell>
          <cell r="BQ35">
            <v>0</v>
          </cell>
          <cell r="BR35">
            <v>0</v>
          </cell>
          <cell r="BS35">
            <v>8325.31</v>
          </cell>
          <cell r="BT35">
            <v>45.2</v>
          </cell>
          <cell r="BU35">
            <v>376304.01</v>
          </cell>
        </row>
        <row r="36">
          <cell r="A36">
            <v>28</v>
          </cell>
          <cell r="B36">
            <v>2.1899999999999959</v>
          </cell>
          <cell r="C36" t="str">
            <v>MONRS023</v>
          </cell>
          <cell r="D36" t="str">
            <v>Relleno y Compactación para cimentación de Poste 8m, en Terreno Tipo II</v>
          </cell>
          <cell r="E36">
            <v>0</v>
          </cell>
          <cell r="F36">
            <v>0</v>
          </cell>
          <cell r="G36" t="str">
            <v>m3</v>
          </cell>
          <cell r="H36">
            <v>97.68</v>
          </cell>
          <cell r="I36">
            <v>0</v>
          </cell>
          <cell r="J36">
            <v>0</v>
          </cell>
          <cell r="K36">
            <v>0</v>
          </cell>
          <cell r="L36">
            <v>15.63</v>
          </cell>
          <cell r="M36">
            <v>7.11</v>
          </cell>
          <cell r="N36">
            <v>6.59</v>
          </cell>
          <cell r="O36">
            <v>0</v>
          </cell>
          <cell r="P36">
            <v>21.83</v>
          </cell>
          <cell r="Q36">
            <v>42.89</v>
          </cell>
          <cell r="R36">
            <v>61.76</v>
          </cell>
          <cell r="S36">
            <v>14.99</v>
          </cell>
          <cell r="T36">
            <v>17.57</v>
          </cell>
          <cell r="U36">
            <v>13.7</v>
          </cell>
          <cell r="V36">
            <v>7.11</v>
          </cell>
          <cell r="W36">
            <v>71.19</v>
          </cell>
          <cell r="X36">
            <v>72.48</v>
          </cell>
          <cell r="Y36">
            <v>57.36</v>
          </cell>
          <cell r="Z36">
            <v>244.7</v>
          </cell>
          <cell r="AA36">
            <v>9.3000000000000007</v>
          </cell>
          <cell r="AB36">
            <v>40.83</v>
          </cell>
          <cell r="AC36">
            <v>30.62</v>
          </cell>
          <cell r="AD36">
            <v>96.64</v>
          </cell>
          <cell r="AE36">
            <v>8.4</v>
          </cell>
          <cell r="AF36">
            <v>9.0399999999999991</v>
          </cell>
          <cell r="AG36">
            <v>0</v>
          </cell>
          <cell r="AH36">
            <v>15.89</v>
          </cell>
          <cell r="AI36">
            <v>3.88</v>
          </cell>
          <cell r="AJ36">
            <v>4.01</v>
          </cell>
          <cell r="AK36">
            <v>3.88</v>
          </cell>
          <cell r="AL36">
            <v>5.68</v>
          </cell>
          <cell r="AM36">
            <v>7.62</v>
          </cell>
          <cell r="AN36">
            <v>4.5199999999999996</v>
          </cell>
          <cell r="AO36">
            <v>6.72</v>
          </cell>
          <cell r="AP36">
            <v>3.36</v>
          </cell>
          <cell r="AQ36">
            <v>5.3</v>
          </cell>
          <cell r="AR36">
            <v>0</v>
          </cell>
          <cell r="AS36">
            <v>15.25</v>
          </cell>
          <cell r="AT36">
            <v>19.32</v>
          </cell>
          <cell r="AU36">
            <v>10.34</v>
          </cell>
          <cell r="AV36">
            <v>2.4500000000000002</v>
          </cell>
          <cell r="AW36">
            <v>197.68</v>
          </cell>
          <cell r="AX36">
            <v>128.68</v>
          </cell>
          <cell r="AY36">
            <v>191.47</v>
          </cell>
          <cell r="AZ36">
            <v>4.5199999999999996</v>
          </cell>
          <cell r="BA36">
            <v>18.350000000000001</v>
          </cell>
          <cell r="BB36">
            <v>4.5199999999999996</v>
          </cell>
          <cell r="BC36">
            <v>4.5199999999999996</v>
          </cell>
          <cell r="BD36">
            <v>6.2</v>
          </cell>
          <cell r="BE36">
            <v>3.23</v>
          </cell>
          <cell r="BF36">
            <v>0</v>
          </cell>
          <cell r="BG36">
            <v>0</v>
          </cell>
          <cell r="BH36">
            <v>0</v>
          </cell>
          <cell r="BI36">
            <v>110.98</v>
          </cell>
          <cell r="BJ36">
            <v>0</v>
          </cell>
          <cell r="BK36">
            <v>21.71</v>
          </cell>
          <cell r="BL36">
            <v>0</v>
          </cell>
          <cell r="BM36">
            <v>0</v>
          </cell>
          <cell r="BN36">
            <v>0</v>
          </cell>
          <cell r="BO36">
            <v>14.73</v>
          </cell>
          <cell r="BP36">
            <v>0</v>
          </cell>
          <cell r="BQ36">
            <v>0</v>
          </cell>
          <cell r="BR36">
            <v>0</v>
          </cell>
          <cell r="BS36">
            <v>1762.23</v>
          </cell>
          <cell r="BT36">
            <v>55.7</v>
          </cell>
          <cell r="BU36">
            <v>98156.21</v>
          </cell>
        </row>
        <row r="37">
          <cell r="A37">
            <v>29</v>
          </cell>
          <cell r="B37">
            <v>2.1999999999999957</v>
          </cell>
          <cell r="C37" t="str">
            <v>MONRS024</v>
          </cell>
          <cell r="D37" t="str">
            <v>Relleno y Compactación para cimentación de Poste 8m, en Terreno Tipo III</v>
          </cell>
          <cell r="E37">
            <v>0</v>
          </cell>
          <cell r="F37">
            <v>0</v>
          </cell>
          <cell r="G37" t="str">
            <v>m3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1.28</v>
          </cell>
          <cell r="T37">
            <v>1.5</v>
          </cell>
          <cell r="U37">
            <v>1.17</v>
          </cell>
          <cell r="V37">
            <v>0.61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1.35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1.1200000000000001</v>
          </cell>
          <cell r="BA37">
            <v>1.56</v>
          </cell>
          <cell r="BB37">
            <v>1.1200000000000001</v>
          </cell>
          <cell r="BC37">
            <v>1.1200000000000001</v>
          </cell>
          <cell r="BD37">
            <v>0</v>
          </cell>
          <cell r="BE37">
            <v>1.1200000000000001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11.95</v>
          </cell>
          <cell r="BT37">
            <v>72.599999999999994</v>
          </cell>
          <cell r="BU37">
            <v>867.57</v>
          </cell>
        </row>
        <row r="38">
          <cell r="A38">
            <v>30</v>
          </cell>
          <cell r="B38">
            <v>2.2099999999999955</v>
          </cell>
          <cell r="C38" t="str">
            <v>MONRS025</v>
          </cell>
          <cell r="D38" t="str">
            <v>Relleno y Compactación para cimentación de Poste 9m, en Terreno Tipo I</v>
          </cell>
          <cell r="E38">
            <v>0</v>
          </cell>
          <cell r="F38">
            <v>0</v>
          </cell>
          <cell r="G38" t="str">
            <v>m3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27.36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61.5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183.86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272.72000000000003</v>
          </cell>
          <cell r="BT38">
            <v>52.2</v>
          </cell>
          <cell r="BU38">
            <v>14235.98</v>
          </cell>
        </row>
        <row r="39">
          <cell r="A39">
            <v>31</v>
          </cell>
          <cell r="B39">
            <v>2.2199999999999953</v>
          </cell>
          <cell r="C39" t="str">
            <v>MONRS026</v>
          </cell>
          <cell r="D39" t="str">
            <v>Relleno y Compactación para cimentación de Poste 9m, en Terreno Tipo II</v>
          </cell>
          <cell r="E39">
            <v>0</v>
          </cell>
          <cell r="F39">
            <v>0</v>
          </cell>
          <cell r="G39" t="str">
            <v>m3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6.84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45.96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52.8</v>
          </cell>
          <cell r="BT39">
            <v>69.400000000000006</v>
          </cell>
          <cell r="BU39">
            <v>3664.32</v>
          </cell>
        </row>
        <row r="40">
          <cell r="A40">
            <v>32</v>
          </cell>
          <cell r="B40">
            <v>2.2299999999999951</v>
          </cell>
          <cell r="C40" t="str">
            <v>MONRS027</v>
          </cell>
          <cell r="D40" t="str">
            <v>Relleno y Compactación para cimentación de Poste 9m, en Terreno Tipo III</v>
          </cell>
          <cell r="E40">
            <v>0</v>
          </cell>
          <cell r="F40">
            <v>0</v>
          </cell>
          <cell r="G40" t="str">
            <v>m3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3.97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3.97</v>
          </cell>
          <cell r="BT40">
            <v>89.2</v>
          </cell>
          <cell r="BU40">
            <v>354.12</v>
          </cell>
        </row>
        <row r="41">
          <cell r="A41">
            <v>33</v>
          </cell>
          <cell r="B41">
            <v>2.2399999999999949</v>
          </cell>
          <cell r="C41">
            <v>0</v>
          </cell>
          <cell r="D41" t="str">
            <v>Relleno y Compactación para cimentación de Poste 12m, en Terreno Tipo I</v>
          </cell>
          <cell r="E41">
            <v>0</v>
          </cell>
          <cell r="F41">
            <v>0</v>
          </cell>
          <cell r="G41" t="str">
            <v>m3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1.48</v>
          </cell>
          <cell r="BJ41">
            <v>0</v>
          </cell>
          <cell r="BK41">
            <v>0</v>
          </cell>
          <cell r="BL41">
            <v>0</v>
          </cell>
          <cell r="BM41">
            <v>5.94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7.42</v>
          </cell>
          <cell r="BT41">
            <v>68.33</v>
          </cell>
          <cell r="BU41">
            <v>507.01</v>
          </cell>
        </row>
        <row r="42">
          <cell r="A42">
            <v>34</v>
          </cell>
          <cell r="B42">
            <v>2.2499999999999947</v>
          </cell>
          <cell r="C42">
            <v>0</v>
          </cell>
          <cell r="D42" t="str">
            <v>Cimentación con concreto ciclópeo de Poste de 8m en Terreno Tipo I (Arcilloso y Arenoso)</v>
          </cell>
          <cell r="E42">
            <v>0</v>
          </cell>
          <cell r="F42">
            <v>0</v>
          </cell>
          <cell r="G42" t="str">
            <v>u</v>
          </cell>
          <cell r="H42">
            <v>0</v>
          </cell>
          <cell r="I42">
            <v>21</v>
          </cell>
          <cell r="J42">
            <v>55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140</v>
          </cell>
          <cell r="BH42">
            <v>0</v>
          </cell>
          <cell r="BI42">
            <v>0</v>
          </cell>
          <cell r="BJ42">
            <v>487</v>
          </cell>
          <cell r="BK42">
            <v>0</v>
          </cell>
          <cell r="BL42">
            <v>434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676</v>
          </cell>
          <cell r="BR42">
            <v>728</v>
          </cell>
          <cell r="BS42">
            <v>2541</v>
          </cell>
          <cell r="BT42">
            <v>156.19999999999999</v>
          </cell>
          <cell r="BU42">
            <v>396904.2</v>
          </cell>
        </row>
        <row r="43">
          <cell r="A43">
            <v>35</v>
          </cell>
          <cell r="B43">
            <v>2.2599999999999945</v>
          </cell>
          <cell r="C43">
            <v>0</v>
          </cell>
          <cell r="D43" t="str">
            <v>Cimentación con concreto ciclópeo de Poste de 8m en Terreno Tipo II (Rocoso)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35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24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41</v>
          </cell>
          <cell r="BR43">
            <v>0</v>
          </cell>
          <cell r="BS43">
            <v>100</v>
          </cell>
          <cell r="BT43">
            <v>146.69999999999999</v>
          </cell>
          <cell r="BU43">
            <v>14670</v>
          </cell>
        </row>
        <row r="44">
          <cell r="A44">
            <v>36</v>
          </cell>
          <cell r="B44">
            <v>2.2699999999999942</v>
          </cell>
          <cell r="C44">
            <v>0</v>
          </cell>
          <cell r="D44" t="str">
            <v>Cimentación con concreto ciclópeo de Poste de 9m en Terreno Tipo I (Arcilloso y Arenoso)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106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106</v>
          </cell>
          <cell r="BT44">
            <v>186.2</v>
          </cell>
          <cell r="BU44">
            <v>19737.2</v>
          </cell>
        </row>
        <row r="45">
          <cell r="A45">
            <v>37</v>
          </cell>
          <cell r="B45">
            <v>2.279999999999994</v>
          </cell>
          <cell r="C45">
            <v>0</v>
          </cell>
          <cell r="D45" t="str">
            <v>Cimentación con concreto ciclópeo de Poste de 11m en Terreno Tipo I (Arcilloso y Arenoso)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13</v>
          </cell>
          <cell r="BK45">
            <v>0</v>
          </cell>
          <cell r="BL45">
            <v>15</v>
          </cell>
          <cell r="BM45">
            <v>0</v>
          </cell>
          <cell r="BN45">
            <v>4</v>
          </cell>
          <cell r="BO45">
            <v>0</v>
          </cell>
          <cell r="BP45">
            <v>4</v>
          </cell>
          <cell r="BQ45">
            <v>19</v>
          </cell>
          <cell r="BR45">
            <v>0</v>
          </cell>
          <cell r="BS45">
            <v>55</v>
          </cell>
          <cell r="BT45">
            <v>236.4</v>
          </cell>
          <cell r="BU45">
            <v>13002</v>
          </cell>
        </row>
        <row r="46">
          <cell r="A46">
            <v>38</v>
          </cell>
          <cell r="B46">
            <v>10.029999999999999</v>
          </cell>
          <cell r="C46">
            <v>0</v>
          </cell>
          <cell r="D46" t="str">
            <v>Transporte de Poste de C.A.C. de 8 m  de Almacen a Punto de Izaje en Zona de Dificil Acceso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</row>
        <row r="47">
          <cell r="A47">
            <v>39</v>
          </cell>
          <cell r="B47">
            <v>10.039999999999999</v>
          </cell>
          <cell r="C47">
            <v>0</v>
          </cell>
          <cell r="D47" t="str">
            <v>Transporte de Poste de C.A.C. de 9 m  de Almacen a Punto de Izaje en Zona de Dificil Acceso</v>
          </cell>
          <cell r="E47">
            <v>0</v>
          </cell>
          <cell r="F47">
            <v>0</v>
          </cell>
          <cell r="G47" t="str">
            <v>u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10.050000000000001</v>
          </cell>
          <cell r="C48">
            <v>0</v>
          </cell>
          <cell r="D48" t="str">
            <v>Relleno y Compactación para cimentación de Poste 11m, en Terreno Tipo I</v>
          </cell>
          <cell r="E48">
            <v>0</v>
          </cell>
          <cell r="F48">
            <v>0</v>
          </cell>
          <cell r="G48" t="str">
            <v>m3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10.06</v>
          </cell>
          <cell r="C49">
            <v>0</v>
          </cell>
          <cell r="D49" t="str">
            <v>Relleno y Compactación para cimentación de Poste 11 en Terreno Tipo II</v>
          </cell>
          <cell r="E49">
            <v>0</v>
          </cell>
          <cell r="F49">
            <v>0</v>
          </cell>
          <cell r="G49" t="str">
            <v>m3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10.06</v>
          </cell>
          <cell r="C50">
            <v>0</v>
          </cell>
          <cell r="D50" t="str">
            <v xml:space="preserve">Transporte de  torrecilla celosia de A°G° de 8m(*) de Almacen a Punto de Izaje </v>
          </cell>
          <cell r="E50">
            <v>0</v>
          </cell>
          <cell r="F50">
            <v>0</v>
          </cell>
          <cell r="G50" t="str">
            <v>u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10.06</v>
          </cell>
          <cell r="C51">
            <v>0</v>
          </cell>
          <cell r="D51" t="str">
            <v>Izaje, Identificación y Señalización de torrecilla celosia de A°G° de 8m(*)</v>
          </cell>
          <cell r="E51">
            <v>0</v>
          </cell>
          <cell r="F51">
            <v>0</v>
          </cell>
          <cell r="G51" t="str">
            <v>u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10.07</v>
          </cell>
          <cell r="C52">
            <v>0</v>
          </cell>
          <cell r="D52" t="str">
            <v>Cimentación con concreto ciclópeo de Poste de 12m en Terreno Tipo I (Arcilloso y Arenoso)</v>
          </cell>
          <cell r="E52">
            <v>0</v>
          </cell>
          <cell r="F52">
            <v>0</v>
          </cell>
          <cell r="G52" t="str">
            <v>u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>
            <v>45</v>
          </cell>
          <cell r="B53">
            <v>10.07</v>
          </cell>
          <cell r="C53">
            <v>0</v>
          </cell>
          <cell r="D53" t="str">
            <v>Pintado de Postes en el borde de carreteras</v>
          </cell>
          <cell r="E53">
            <v>0</v>
          </cell>
          <cell r="F53">
            <v>0</v>
          </cell>
          <cell r="G53" t="str">
            <v>u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</row>
        <row r="55">
          <cell r="A55">
            <v>47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</row>
        <row r="56">
          <cell r="A56">
            <v>48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>
            <v>50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0</v>
          </cell>
          <cell r="C60">
            <v>0</v>
          </cell>
          <cell r="D60" t="str">
            <v xml:space="preserve">SUB-TOTAL   2 :  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4245540.6399999997</v>
          </cell>
        </row>
        <row r="61">
          <cell r="A61">
            <v>53</v>
          </cell>
          <cell r="B61">
            <v>3</v>
          </cell>
          <cell r="C61">
            <v>0</v>
          </cell>
          <cell r="D61" t="str">
            <v>INSTALACIÓN DE RETENIDAS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3.01</v>
          </cell>
          <cell r="C62" t="str">
            <v>MONRS039</v>
          </cell>
          <cell r="D62" t="str">
            <v>Excavación en terreno Tipo I (arcilloso y conglomerado)</v>
          </cell>
          <cell r="E62">
            <v>0</v>
          </cell>
          <cell r="F62">
            <v>0</v>
          </cell>
          <cell r="G62" t="str">
            <v>m3</v>
          </cell>
          <cell r="H62">
            <v>227.58</v>
          </cell>
          <cell r="I62">
            <v>8.01</v>
          </cell>
          <cell r="J62">
            <v>16.760000000000002</v>
          </cell>
          <cell r="K62">
            <v>20</v>
          </cell>
          <cell r="L62">
            <v>17.920000000000002</v>
          </cell>
          <cell r="M62">
            <v>25</v>
          </cell>
          <cell r="N62">
            <v>30.24</v>
          </cell>
          <cell r="O62">
            <v>46.2</v>
          </cell>
          <cell r="P62">
            <v>86.62</v>
          </cell>
          <cell r="Q62">
            <v>101.19</v>
          </cell>
          <cell r="R62">
            <v>192.78</v>
          </cell>
          <cell r="S62">
            <v>49.92</v>
          </cell>
          <cell r="T62">
            <v>53.11</v>
          </cell>
          <cell r="U62">
            <v>40.36</v>
          </cell>
          <cell r="V62">
            <v>26.55</v>
          </cell>
          <cell r="W62">
            <v>552.20000000000005</v>
          </cell>
          <cell r="X62">
            <v>290.68</v>
          </cell>
          <cell r="Y62">
            <v>164.5</v>
          </cell>
          <cell r="Z62">
            <v>769.34</v>
          </cell>
          <cell r="AA62">
            <v>31.94</v>
          </cell>
          <cell r="AB62">
            <v>129.96</v>
          </cell>
          <cell r="AC62">
            <v>86.91</v>
          </cell>
          <cell r="AD62">
            <v>268.76</v>
          </cell>
          <cell r="AE62">
            <v>31.81</v>
          </cell>
          <cell r="AF62">
            <v>22.4</v>
          </cell>
          <cell r="AG62">
            <v>35.18</v>
          </cell>
          <cell r="AH62">
            <v>56.22</v>
          </cell>
          <cell r="AI62">
            <v>18.48</v>
          </cell>
          <cell r="AJ62">
            <v>15.12</v>
          </cell>
          <cell r="AK62">
            <v>8.4</v>
          </cell>
          <cell r="AL62">
            <v>11.99</v>
          </cell>
          <cell r="AM62">
            <v>8.7200000000000006</v>
          </cell>
          <cell r="AN62">
            <v>11.39</v>
          </cell>
          <cell r="AO62">
            <v>15.8</v>
          </cell>
          <cell r="AP62">
            <v>9.26</v>
          </cell>
          <cell r="AQ62">
            <v>10.9</v>
          </cell>
          <cell r="AR62">
            <v>46.56</v>
          </cell>
          <cell r="AS62">
            <v>58.03</v>
          </cell>
          <cell r="AT62">
            <v>225.83</v>
          </cell>
          <cell r="AU62">
            <v>37.29</v>
          </cell>
          <cell r="AV62">
            <v>9.0399999999999991</v>
          </cell>
          <cell r="AW62">
            <v>468.03</v>
          </cell>
          <cell r="AX62">
            <v>282.68</v>
          </cell>
          <cell r="AY62">
            <v>563.39</v>
          </cell>
          <cell r="AZ62">
            <v>25.41</v>
          </cell>
          <cell r="BA62">
            <v>74.349999999999994</v>
          </cell>
          <cell r="BB62">
            <v>25.41</v>
          </cell>
          <cell r="BC62">
            <v>14.79</v>
          </cell>
          <cell r="BD62">
            <v>25.54</v>
          </cell>
          <cell r="BE62">
            <v>138.11000000000001</v>
          </cell>
          <cell r="BF62">
            <v>71.260000000000005</v>
          </cell>
          <cell r="BG62">
            <v>69.8</v>
          </cell>
          <cell r="BH62">
            <v>128.58000000000001</v>
          </cell>
          <cell r="BI62">
            <v>259.70999999999998</v>
          </cell>
          <cell r="BJ62">
            <v>211.04</v>
          </cell>
          <cell r="BK62">
            <v>286.73</v>
          </cell>
          <cell r="BL62">
            <v>218.4</v>
          </cell>
          <cell r="BM62">
            <v>149.66</v>
          </cell>
          <cell r="BN62">
            <v>89.16</v>
          </cell>
          <cell r="BO62">
            <v>31.36</v>
          </cell>
          <cell r="BP62">
            <v>96.51</v>
          </cell>
          <cell r="BQ62">
            <v>311.39999999999998</v>
          </cell>
          <cell r="BR62">
            <v>224.01</v>
          </cell>
          <cell r="BS62">
            <v>7634.28</v>
          </cell>
          <cell r="BT62">
            <v>36.270000000000003</v>
          </cell>
          <cell r="BU62">
            <v>276895.34000000003</v>
          </cell>
        </row>
        <row r="63">
          <cell r="A63">
            <v>55</v>
          </cell>
          <cell r="B63">
            <v>3.0199999999999996</v>
          </cell>
          <cell r="C63" t="str">
            <v>MONRS040</v>
          </cell>
          <cell r="D63" t="str">
            <v>Excavación en terreno Tipo II (rocoso)</v>
          </cell>
          <cell r="E63">
            <v>0</v>
          </cell>
          <cell r="F63">
            <v>0</v>
          </cell>
          <cell r="G63" t="str">
            <v>m3</v>
          </cell>
          <cell r="H63">
            <v>56.9</v>
          </cell>
          <cell r="I63">
            <v>3.43</v>
          </cell>
          <cell r="J63">
            <v>7.18</v>
          </cell>
          <cell r="K63">
            <v>57</v>
          </cell>
          <cell r="L63">
            <v>4.4800000000000004</v>
          </cell>
          <cell r="M63">
            <v>4</v>
          </cell>
          <cell r="N63">
            <v>12.96</v>
          </cell>
          <cell r="O63">
            <v>19.8</v>
          </cell>
          <cell r="P63">
            <v>9.6199999999999992</v>
          </cell>
          <cell r="Q63">
            <v>43.37</v>
          </cell>
          <cell r="R63">
            <v>21.42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63.85</v>
          </cell>
          <cell r="Y63">
            <v>74.52</v>
          </cell>
          <cell r="Z63">
            <v>192.34</v>
          </cell>
          <cell r="AA63">
            <v>0</v>
          </cell>
          <cell r="AB63">
            <v>0</v>
          </cell>
          <cell r="AC63">
            <v>21.73</v>
          </cell>
          <cell r="AD63">
            <v>67.19</v>
          </cell>
          <cell r="AE63">
            <v>7.95</v>
          </cell>
          <cell r="AF63">
            <v>5.6</v>
          </cell>
          <cell r="AG63">
            <v>8.7899999999999991</v>
          </cell>
          <cell r="AH63">
            <v>0</v>
          </cell>
          <cell r="AI63">
            <v>1.06</v>
          </cell>
          <cell r="AJ63">
            <v>0.86</v>
          </cell>
          <cell r="AK63">
            <v>0.48</v>
          </cell>
          <cell r="AL63">
            <v>11.99</v>
          </cell>
          <cell r="AM63">
            <v>8.7200000000000006</v>
          </cell>
          <cell r="AN63">
            <v>11.39</v>
          </cell>
          <cell r="AO63">
            <v>15.8</v>
          </cell>
          <cell r="AP63">
            <v>9.26</v>
          </cell>
          <cell r="AQ63">
            <v>10.9</v>
          </cell>
          <cell r="AR63">
            <v>2.84</v>
          </cell>
          <cell r="AS63">
            <v>10.25</v>
          </cell>
          <cell r="AT63">
            <v>57.02</v>
          </cell>
          <cell r="AU63">
            <v>4.29</v>
          </cell>
          <cell r="AV63">
            <v>1.04</v>
          </cell>
          <cell r="AW63">
            <v>117.01</v>
          </cell>
          <cell r="AX63">
            <v>121.17</v>
          </cell>
          <cell r="AY63">
            <v>62.61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14.28</v>
          </cell>
          <cell r="BI63">
            <v>28.85</v>
          </cell>
          <cell r="BJ63">
            <v>0</v>
          </cell>
          <cell r="BK63">
            <v>0</v>
          </cell>
          <cell r="BL63">
            <v>8.32</v>
          </cell>
          <cell r="BM63">
            <v>37.42</v>
          </cell>
          <cell r="BN63">
            <v>22.29</v>
          </cell>
          <cell r="BO63">
            <v>7.84</v>
          </cell>
          <cell r="BP63">
            <v>24.83</v>
          </cell>
          <cell r="BQ63">
            <v>7.28</v>
          </cell>
          <cell r="BR63">
            <v>39.54</v>
          </cell>
          <cell r="BS63">
            <v>1319.47</v>
          </cell>
          <cell r="BT63">
            <v>108.06</v>
          </cell>
          <cell r="BU63">
            <v>142581.93</v>
          </cell>
        </row>
        <row r="64">
          <cell r="A64">
            <v>56</v>
          </cell>
          <cell r="B64">
            <v>3.0299999999999994</v>
          </cell>
          <cell r="C64" t="str">
            <v>MONRS041</v>
          </cell>
          <cell r="D64" t="str">
            <v>Excavación en Terreno Tipo III (Húmedo)</v>
          </cell>
          <cell r="E64">
            <v>0</v>
          </cell>
          <cell r="F64">
            <v>0</v>
          </cell>
          <cell r="G64" t="str">
            <v>m3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2.63</v>
          </cell>
          <cell r="T64">
            <v>2.8</v>
          </cell>
          <cell r="U64">
            <v>2.12</v>
          </cell>
          <cell r="V64">
            <v>1.4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2.96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1.34</v>
          </cell>
          <cell r="BA64">
            <v>3.91</v>
          </cell>
          <cell r="BB64">
            <v>1.34</v>
          </cell>
          <cell r="BC64">
            <v>0.78</v>
          </cell>
          <cell r="BD64">
            <v>0</v>
          </cell>
          <cell r="BE64">
            <v>7.27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26.55</v>
          </cell>
          <cell r="BT64">
            <v>96.61</v>
          </cell>
          <cell r="BU64">
            <v>2565</v>
          </cell>
        </row>
        <row r="65">
          <cell r="A65">
            <v>57</v>
          </cell>
          <cell r="B65">
            <v>3.0399999999999991</v>
          </cell>
          <cell r="C65" t="str">
            <v>MONRS042</v>
          </cell>
          <cell r="D65" t="str">
            <v>Instalación de retenida inclinada</v>
          </cell>
          <cell r="E65">
            <v>0</v>
          </cell>
          <cell r="F65">
            <v>0</v>
          </cell>
          <cell r="G65" t="str">
            <v>u</v>
          </cell>
          <cell r="H65">
            <v>254</v>
          </cell>
          <cell r="I65">
            <v>11</v>
          </cell>
          <cell r="J65">
            <v>23</v>
          </cell>
          <cell r="K65">
            <v>77</v>
          </cell>
          <cell r="L65">
            <v>20</v>
          </cell>
          <cell r="M65">
            <v>27</v>
          </cell>
          <cell r="N65">
            <v>24</v>
          </cell>
          <cell r="O65">
            <v>26</v>
          </cell>
          <cell r="P65">
            <v>83</v>
          </cell>
          <cell r="Q65">
            <v>137</v>
          </cell>
          <cell r="R65">
            <v>121</v>
          </cell>
          <cell r="S65">
            <v>47</v>
          </cell>
          <cell r="T65">
            <v>50</v>
          </cell>
          <cell r="U65">
            <v>38</v>
          </cell>
          <cell r="V65">
            <v>25</v>
          </cell>
          <cell r="W65">
            <v>246</v>
          </cell>
          <cell r="X65">
            <v>301</v>
          </cell>
          <cell r="Y65">
            <v>212</v>
          </cell>
          <cell r="Z65">
            <v>822</v>
          </cell>
          <cell r="AA65">
            <v>29</v>
          </cell>
          <cell r="AB65">
            <v>118</v>
          </cell>
          <cell r="AC65">
            <v>96</v>
          </cell>
          <cell r="AD65">
            <v>299</v>
          </cell>
          <cell r="AE65">
            <v>24</v>
          </cell>
          <cell r="AF65">
            <v>25</v>
          </cell>
          <cell r="AG65">
            <v>32</v>
          </cell>
          <cell r="AH65">
            <v>51</v>
          </cell>
          <cell r="AI65">
            <v>11</v>
          </cell>
          <cell r="AJ65">
            <v>9</v>
          </cell>
          <cell r="AK65">
            <v>8</v>
          </cell>
          <cell r="AL65">
            <v>22</v>
          </cell>
          <cell r="AM65">
            <v>14</v>
          </cell>
          <cell r="AN65">
            <v>17</v>
          </cell>
          <cell r="AO65">
            <v>27</v>
          </cell>
          <cell r="AP65">
            <v>13</v>
          </cell>
          <cell r="AQ65">
            <v>18</v>
          </cell>
          <cell r="AR65">
            <v>46</v>
          </cell>
          <cell r="AS65">
            <v>61</v>
          </cell>
          <cell r="AT65">
            <v>233</v>
          </cell>
          <cell r="AU65">
            <v>33</v>
          </cell>
          <cell r="AV65">
            <v>8</v>
          </cell>
          <cell r="AW65">
            <v>505</v>
          </cell>
          <cell r="AX65">
            <v>387</v>
          </cell>
          <cell r="AY65">
            <v>592</v>
          </cell>
          <cell r="AZ65">
            <v>22</v>
          </cell>
          <cell r="BA65">
            <v>70</v>
          </cell>
          <cell r="BB65">
            <v>22</v>
          </cell>
          <cell r="BC65">
            <v>12</v>
          </cell>
          <cell r="BD65">
            <v>14</v>
          </cell>
          <cell r="BE65">
            <v>77</v>
          </cell>
          <cell r="BF65">
            <v>68</v>
          </cell>
          <cell r="BG65">
            <v>65</v>
          </cell>
          <cell r="BH65">
            <v>116</v>
          </cell>
          <cell r="BI65">
            <v>261</v>
          </cell>
          <cell r="BJ65">
            <v>178</v>
          </cell>
          <cell r="BK65">
            <v>83</v>
          </cell>
          <cell r="BL65">
            <v>191</v>
          </cell>
          <cell r="BM65">
            <v>110</v>
          </cell>
          <cell r="BN65">
            <v>53</v>
          </cell>
          <cell r="BO65">
            <v>33</v>
          </cell>
          <cell r="BP65">
            <v>60</v>
          </cell>
          <cell r="BQ65">
            <v>268</v>
          </cell>
          <cell r="BR65">
            <v>246</v>
          </cell>
          <cell r="BS65">
            <v>7171</v>
          </cell>
          <cell r="BT65">
            <v>36.49</v>
          </cell>
          <cell r="BU65">
            <v>261669.79</v>
          </cell>
        </row>
        <row r="66">
          <cell r="A66">
            <v>58</v>
          </cell>
          <cell r="B66">
            <v>3.0499999999999989</v>
          </cell>
          <cell r="C66" t="str">
            <v>MONRS043</v>
          </cell>
          <cell r="D66" t="str">
            <v>Instalación de retenida vertical</v>
          </cell>
          <cell r="E66">
            <v>0</v>
          </cell>
          <cell r="F66">
            <v>0</v>
          </cell>
          <cell r="G66" t="str">
            <v>u</v>
          </cell>
          <cell r="H66">
            <v>0</v>
          </cell>
          <cell r="I66">
            <v>0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4</v>
          </cell>
          <cell r="P66">
            <v>7</v>
          </cell>
          <cell r="Q66">
            <v>3</v>
          </cell>
          <cell r="R66">
            <v>5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5</v>
          </cell>
          <cell r="X66">
            <v>31</v>
          </cell>
          <cell r="Y66">
            <v>17</v>
          </cell>
          <cell r="Z66">
            <v>38</v>
          </cell>
          <cell r="AA66">
            <v>0</v>
          </cell>
          <cell r="AB66">
            <v>0</v>
          </cell>
          <cell r="AC66">
            <v>1</v>
          </cell>
          <cell r="AD66">
            <v>1</v>
          </cell>
          <cell r="AE66">
            <v>12</v>
          </cell>
          <cell r="AF66">
            <v>0</v>
          </cell>
          <cell r="AG66">
            <v>0</v>
          </cell>
          <cell r="AH66">
            <v>2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2</v>
          </cell>
          <cell r="AN66">
            <v>5</v>
          </cell>
          <cell r="AO66">
            <v>2</v>
          </cell>
          <cell r="AP66">
            <v>4</v>
          </cell>
          <cell r="AQ66">
            <v>2</v>
          </cell>
          <cell r="AR66">
            <v>0</v>
          </cell>
          <cell r="AS66">
            <v>1</v>
          </cell>
          <cell r="AT66">
            <v>20</v>
          </cell>
          <cell r="AU66">
            <v>0</v>
          </cell>
          <cell r="AV66">
            <v>0</v>
          </cell>
          <cell r="AW66">
            <v>18</v>
          </cell>
          <cell r="AX66">
            <v>1</v>
          </cell>
          <cell r="AY66">
            <v>7</v>
          </cell>
          <cell r="AZ66">
            <v>2</v>
          </cell>
          <cell r="BA66">
            <v>0</v>
          </cell>
          <cell r="BB66">
            <v>2</v>
          </cell>
          <cell r="BC66">
            <v>2</v>
          </cell>
          <cell r="BD66">
            <v>8</v>
          </cell>
          <cell r="BE66">
            <v>55</v>
          </cell>
          <cell r="BF66">
            <v>0</v>
          </cell>
          <cell r="BG66">
            <v>2</v>
          </cell>
          <cell r="BH66">
            <v>14</v>
          </cell>
          <cell r="BI66">
            <v>1</v>
          </cell>
          <cell r="BJ66">
            <v>24</v>
          </cell>
          <cell r="BK66">
            <v>0</v>
          </cell>
          <cell r="BL66">
            <v>26</v>
          </cell>
          <cell r="BM66">
            <v>18</v>
          </cell>
          <cell r="BN66">
            <v>26</v>
          </cell>
          <cell r="BO66">
            <v>2</v>
          </cell>
          <cell r="BP66">
            <v>26</v>
          </cell>
          <cell r="BQ66">
            <v>37</v>
          </cell>
          <cell r="BR66">
            <v>7</v>
          </cell>
          <cell r="BS66">
            <v>442</v>
          </cell>
          <cell r="BT66">
            <v>39.9</v>
          </cell>
          <cell r="BU66">
            <v>17635.8</v>
          </cell>
        </row>
        <row r="67">
          <cell r="A67">
            <v>59</v>
          </cell>
          <cell r="B67">
            <v>3.0599999999999987</v>
          </cell>
          <cell r="C67" t="str">
            <v>MONRS044</v>
          </cell>
          <cell r="D67" t="str">
            <v>Relleno y compactación de retenida en terreno Tipo I</v>
          </cell>
          <cell r="E67">
            <v>0</v>
          </cell>
          <cell r="F67">
            <v>0</v>
          </cell>
          <cell r="G67" t="str">
            <v>m3</v>
          </cell>
          <cell r="H67">
            <v>0</v>
          </cell>
          <cell r="I67">
            <v>11.45</v>
          </cell>
          <cell r="J67">
            <v>23.94</v>
          </cell>
          <cell r="K67">
            <v>79</v>
          </cell>
          <cell r="L67">
            <v>17.600000000000001</v>
          </cell>
          <cell r="M67">
            <v>30</v>
          </cell>
          <cell r="N67">
            <v>42.12</v>
          </cell>
          <cell r="O67">
            <v>66</v>
          </cell>
          <cell r="P67">
            <v>84.71</v>
          </cell>
          <cell r="Q67">
            <v>141.36000000000001</v>
          </cell>
          <cell r="R67">
            <v>214.2</v>
          </cell>
          <cell r="S67">
            <v>48.85</v>
          </cell>
          <cell r="T67">
            <v>51.97</v>
          </cell>
          <cell r="U67">
            <v>39.49</v>
          </cell>
          <cell r="V67">
            <v>25.98</v>
          </cell>
          <cell r="W67">
            <v>502</v>
          </cell>
          <cell r="X67">
            <v>371.17</v>
          </cell>
          <cell r="Y67">
            <v>233.52</v>
          </cell>
          <cell r="Z67">
            <v>755.58</v>
          </cell>
          <cell r="AA67">
            <v>31.94</v>
          </cell>
          <cell r="AB67">
            <v>129.96</v>
          </cell>
          <cell r="AC67">
            <v>106.66</v>
          </cell>
          <cell r="AD67">
            <v>329.96</v>
          </cell>
          <cell r="AE67">
            <v>31.12</v>
          </cell>
          <cell r="AF67">
            <v>27.5</v>
          </cell>
          <cell r="AG67">
            <v>34.36</v>
          </cell>
          <cell r="AH67">
            <v>55.01</v>
          </cell>
          <cell r="AI67">
            <v>12.21</v>
          </cell>
          <cell r="AJ67">
            <v>9.99</v>
          </cell>
          <cell r="AK67">
            <v>8.8800000000000008</v>
          </cell>
          <cell r="AL67">
            <v>29.09</v>
          </cell>
          <cell r="AM67">
            <v>21.1</v>
          </cell>
          <cell r="AN67">
            <v>28.94</v>
          </cell>
          <cell r="AO67">
            <v>38.28</v>
          </cell>
          <cell r="AP67">
            <v>22.36</v>
          </cell>
          <cell r="AQ67">
            <v>26.39</v>
          </cell>
          <cell r="AR67">
            <v>49.4</v>
          </cell>
          <cell r="AS67">
            <v>66.78</v>
          </cell>
          <cell r="AT67">
            <v>282.85000000000002</v>
          </cell>
          <cell r="AU67">
            <v>41.58</v>
          </cell>
          <cell r="AV67">
            <v>10.8</v>
          </cell>
          <cell r="AW67">
            <v>459.66</v>
          </cell>
          <cell r="AX67">
            <v>465.6</v>
          </cell>
          <cell r="AY67">
            <v>550.54999999999995</v>
          </cell>
          <cell r="AZ67">
            <v>24.87</v>
          </cell>
          <cell r="BA67">
            <v>72.75</v>
          </cell>
          <cell r="BB67">
            <v>24.87</v>
          </cell>
          <cell r="BC67">
            <v>14.47</v>
          </cell>
          <cell r="BD67">
            <v>25.04</v>
          </cell>
          <cell r="BE67">
            <v>135.1</v>
          </cell>
          <cell r="BF67">
            <v>69.63</v>
          </cell>
          <cell r="BG67">
            <v>68.2</v>
          </cell>
          <cell r="BH67">
            <v>142.86000000000001</v>
          </cell>
          <cell r="BI67">
            <v>288.56</v>
          </cell>
          <cell r="BJ67">
            <v>200.49</v>
          </cell>
          <cell r="BK67">
            <v>281.14999999999998</v>
          </cell>
          <cell r="BL67">
            <v>213.38</v>
          </cell>
          <cell r="BM67">
            <v>184.01</v>
          </cell>
          <cell r="BN67">
            <v>125.98</v>
          </cell>
          <cell r="BO67">
            <v>38.42</v>
          </cell>
          <cell r="BP67">
            <v>137.13999999999999</v>
          </cell>
          <cell r="BQ67">
            <v>304.25</v>
          </cell>
          <cell r="BR67">
            <v>263.55</v>
          </cell>
          <cell r="BS67">
            <v>8224.6299999999992</v>
          </cell>
          <cell r="BT67">
            <v>44.1</v>
          </cell>
          <cell r="BU67">
            <v>362706.18</v>
          </cell>
        </row>
        <row r="68">
          <cell r="A68">
            <v>60</v>
          </cell>
          <cell r="B68">
            <v>3.0699999999999985</v>
          </cell>
          <cell r="C68" t="str">
            <v>MONRS045</v>
          </cell>
          <cell r="D68" t="str">
            <v>Relleno y compactación de retenida en terreno Tipo II</v>
          </cell>
          <cell r="E68">
            <v>0</v>
          </cell>
          <cell r="F68">
            <v>0</v>
          </cell>
          <cell r="G68" t="str">
            <v>m3</v>
          </cell>
          <cell r="H68">
            <v>279.39999999999998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9.3800000000000008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7.78</v>
          </cell>
          <cell r="AF68">
            <v>0</v>
          </cell>
          <cell r="AG68">
            <v>8.59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61.05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8.1300000000000008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7.11</v>
          </cell>
          <cell r="BR68">
            <v>0</v>
          </cell>
          <cell r="BS68">
            <v>381.44</v>
          </cell>
          <cell r="BT68">
            <v>46.92</v>
          </cell>
          <cell r="BU68">
            <v>17897.16</v>
          </cell>
        </row>
        <row r="69">
          <cell r="A69">
            <v>61</v>
          </cell>
          <cell r="B69">
            <v>3.0799999999999983</v>
          </cell>
          <cell r="C69" t="str">
            <v>MONRS046</v>
          </cell>
          <cell r="D69" t="str">
            <v>Relleno y compactación de retenida en terreno Tipo III</v>
          </cell>
          <cell r="E69">
            <v>0</v>
          </cell>
          <cell r="F69">
            <v>0</v>
          </cell>
          <cell r="G69" t="str">
            <v>m3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2.57</v>
          </cell>
          <cell r="T69">
            <v>2.74</v>
          </cell>
          <cell r="U69">
            <v>2.08</v>
          </cell>
          <cell r="V69">
            <v>1.37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2.9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1.31</v>
          </cell>
          <cell r="BA69">
            <v>3.83</v>
          </cell>
          <cell r="BB69">
            <v>1.31</v>
          </cell>
          <cell r="BC69">
            <v>0.76</v>
          </cell>
          <cell r="BD69">
            <v>0</v>
          </cell>
          <cell r="BE69">
            <v>7.11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25.98</v>
          </cell>
          <cell r="BT69">
            <v>57.25</v>
          </cell>
          <cell r="BU69">
            <v>1487.36</v>
          </cell>
        </row>
        <row r="70">
          <cell r="A70">
            <v>62</v>
          </cell>
          <cell r="B70">
            <v>3.0899999999999981</v>
          </cell>
          <cell r="C70">
            <v>0</v>
          </cell>
          <cell r="D70" t="str">
            <v>Instalacion y sañalizacion de canaletas guardacables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0</v>
          </cell>
          <cell r="C71">
            <v>0</v>
          </cell>
          <cell r="D71" t="str">
            <v xml:space="preserve">SUB-TOTAL   3 :  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1083438.56</v>
          </cell>
        </row>
        <row r="72">
          <cell r="A72">
            <v>64</v>
          </cell>
          <cell r="B72">
            <v>4</v>
          </cell>
          <cell r="C72">
            <v>0</v>
          </cell>
          <cell r="D72" t="str">
            <v>MONTAJE DE ARMADOS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4.01</v>
          </cell>
          <cell r="C73" t="str">
            <v>MONRS047</v>
          </cell>
          <cell r="D73" t="str">
            <v>Armado Tipo E1, con caja de derivación para acometida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42</v>
          </cell>
          <cell r="M73">
            <v>0</v>
          </cell>
          <cell r="N73">
            <v>0</v>
          </cell>
          <cell r="O73">
            <v>45</v>
          </cell>
          <cell r="P73">
            <v>3</v>
          </cell>
          <cell r="Q73">
            <v>0</v>
          </cell>
          <cell r="R73">
            <v>175</v>
          </cell>
          <cell r="S73">
            <v>0</v>
          </cell>
          <cell r="T73">
            <v>5</v>
          </cell>
          <cell r="U73">
            <v>37</v>
          </cell>
          <cell r="V73">
            <v>12</v>
          </cell>
          <cell r="W73">
            <v>8</v>
          </cell>
          <cell r="X73">
            <v>1</v>
          </cell>
          <cell r="Y73">
            <v>3</v>
          </cell>
          <cell r="Z73">
            <v>0</v>
          </cell>
          <cell r="AA73">
            <v>2</v>
          </cell>
          <cell r="AB73">
            <v>6</v>
          </cell>
          <cell r="AC73">
            <v>0</v>
          </cell>
          <cell r="AD73">
            <v>0</v>
          </cell>
          <cell r="AE73">
            <v>5</v>
          </cell>
          <cell r="AF73">
            <v>0</v>
          </cell>
          <cell r="AG73">
            <v>0</v>
          </cell>
          <cell r="AH73">
            <v>1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7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4</v>
          </cell>
          <cell r="AT73">
            <v>266</v>
          </cell>
          <cell r="AU73">
            <v>9</v>
          </cell>
          <cell r="AV73">
            <v>3</v>
          </cell>
          <cell r="AW73">
            <v>12</v>
          </cell>
          <cell r="AX73">
            <v>6</v>
          </cell>
          <cell r="AY73">
            <v>5</v>
          </cell>
          <cell r="AZ73">
            <v>0</v>
          </cell>
          <cell r="BA73">
            <v>6</v>
          </cell>
          <cell r="BB73">
            <v>0</v>
          </cell>
          <cell r="BC73">
            <v>12</v>
          </cell>
          <cell r="BD73">
            <v>2</v>
          </cell>
          <cell r="BE73">
            <v>212</v>
          </cell>
          <cell r="BF73">
            <v>5</v>
          </cell>
          <cell r="BG73">
            <v>1</v>
          </cell>
          <cell r="BH73">
            <v>5</v>
          </cell>
          <cell r="BI73">
            <v>0</v>
          </cell>
          <cell r="BJ73">
            <v>5</v>
          </cell>
          <cell r="BK73">
            <v>30</v>
          </cell>
          <cell r="BL73">
            <v>9</v>
          </cell>
          <cell r="BM73">
            <v>14</v>
          </cell>
          <cell r="BN73">
            <v>11</v>
          </cell>
          <cell r="BO73">
            <v>2</v>
          </cell>
          <cell r="BP73">
            <v>9</v>
          </cell>
          <cell r="BQ73">
            <v>1</v>
          </cell>
          <cell r="BR73">
            <v>17</v>
          </cell>
          <cell r="BS73">
            <v>998</v>
          </cell>
          <cell r="BT73">
            <v>18.79</v>
          </cell>
          <cell r="BU73">
            <v>18752.419999999998</v>
          </cell>
        </row>
        <row r="74">
          <cell r="A74">
            <v>66</v>
          </cell>
          <cell r="B74">
            <v>4.0199999999999996</v>
          </cell>
          <cell r="C74" t="str">
            <v>MONRS048</v>
          </cell>
          <cell r="D74" t="str">
            <v>Armado Tipo E1/S, sin caja de derivación para acometida</v>
          </cell>
          <cell r="E74">
            <v>0</v>
          </cell>
          <cell r="F74">
            <v>0</v>
          </cell>
          <cell r="G74" t="str">
            <v>u</v>
          </cell>
          <cell r="H74">
            <v>420</v>
          </cell>
          <cell r="I74">
            <v>10</v>
          </cell>
          <cell r="J74">
            <v>37</v>
          </cell>
          <cell r="K74">
            <v>116</v>
          </cell>
          <cell r="L74">
            <v>7</v>
          </cell>
          <cell r="M74">
            <v>20</v>
          </cell>
          <cell r="N74">
            <v>25</v>
          </cell>
          <cell r="O74">
            <v>0</v>
          </cell>
          <cell r="P74">
            <v>79</v>
          </cell>
          <cell r="Q74">
            <v>103</v>
          </cell>
          <cell r="R74">
            <v>16</v>
          </cell>
          <cell r="S74">
            <v>79</v>
          </cell>
          <cell r="T74">
            <v>85</v>
          </cell>
          <cell r="U74">
            <v>15</v>
          </cell>
          <cell r="V74">
            <v>17</v>
          </cell>
          <cell r="W74">
            <v>286</v>
          </cell>
          <cell r="X74">
            <v>201</v>
          </cell>
          <cell r="Y74">
            <v>216</v>
          </cell>
          <cell r="Z74">
            <v>1070</v>
          </cell>
          <cell r="AA74">
            <v>27</v>
          </cell>
          <cell r="AB74">
            <v>149</v>
          </cell>
          <cell r="AC74">
            <v>103</v>
          </cell>
          <cell r="AD74">
            <v>391</v>
          </cell>
          <cell r="AE74">
            <v>18</v>
          </cell>
          <cell r="AF74">
            <v>43</v>
          </cell>
          <cell r="AG74">
            <v>30</v>
          </cell>
          <cell r="AH74">
            <v>48</v>
          </cell>
          <cell r="AI74">
            <v>12</v>
          </cell>
          <cell r="AJ74">
            <v>17</v>
          </cell>
          <cell r="AK74">
            <v>22</v>
          </cell>
          <cell r="AL74">
            <v>16</v>
          </cell>
          <cell r="AM74">
            <v>12</v>
          </cell>
          <cell r="AN74">
            <v>4</v>
          </cell>
          <cell r="AO74">
            <v>22</v>
          </cell>
          <cell r="AP74">
            <v>8</v>
          </cell>
          <cell r="AQ74">
            <v>16</v>
          </cell>
          <cell r="AR74">
            <v>39</v>
          </cell>
          <cell r="AS74">
            <v>55</v>
          </cell>
          <cell r="AT74">
            <v>252</v>
          </cell>
          <cell r="AU74">
            <v>36</v>
          </cell>
          <cell r="AV74">
            <v>9</v>
          </cell>
          <cell r="AW74">
            <v>953</v>
          </cell>
          <cell r="AX74">
            <v>537</v>
          </cell>
          <cell r="AY74">
            <v>769</v>
          </cell>
          <cell r="AZ74">
            <v>14</v>
          </cell>
          <cell r="BA74">
            <v>57</v>
          </cell>
          <cell r="BB74">
            <v>14</v>
          </cell>
          <cell r="BC74">
            <v>19</v>
          </cell>
          <cell r="BD74">
            <v>20</v>
          </cell>
          <cell r="BE74">
            <v>0</v>
          </cell>
          <cell r="BF74">
            <v>56</v>
          </cell>
          <cell r="BG74">
            <v>126</v>
          </cell>
          <cell r="BH74">
            <v>346</v>
          </cell>
          <cell r="BI74">
            <v>594</v>
          </cell>
          <cell r="BJ74">
            <v>258</v>
          </cell>
          <cell r="BK74">
            <v>34</v>
          </cell>
          <cell r="BL74">
            <v>274</v>
          </cell>
          <cell r="BM74">
            <v>131</v>
          </cell>
          <cell r="BN74">
            <v>67</v>
          </cell>
          <cell r="BO74">
            <v>73</v>
          </cell>
          <cell r="BP74">
            <v>54</v>
          </cell>
          <cell r="BQ74">
            <v>398</v>
          </cell>
          <cell r="BR74">
            <v>498</v>
          </cell>
          <cell r="BS74">
            <v>9423</v>
          </cell>
          <cell r="BT74">
            <v>15.08</v>
          </cell>
          <cell r="BU74">
            <v>142098.84</v>
          </cell>
        </row>
        <row r="75">
          <cell r="A75">
            <v>67</v>
          </cell>
          <cell r="B75">
            <v>4.0299999999999994</v>
          </cell>
          <cell r="C75" t="str">
            <v>MONRS049</v>
          </cell>
          <cell r="D75" t="str">
            <v>Armado Tipo E2, con caja de derivación para acometida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1</v>
          </cell>
          <cell r="U75">
            <v>0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7</v>
          </cell>
          <cell r="AT75">
            <v>4</v>
          </cell>
          <cell r="AU75">
            <v>0</v>
          </cell>
          <cell r="AV75">
            <v>0</v>
          </cell>
          <cell r="AW75">
            <v>1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8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27</v>
          </cell>
          <cell r="BK75">
            <v>0</v>
          </cell>
          <cell r="BL75">
            <v>27</v>
          </cell>
          <cell r="BM75">
            <v>1</v>
          </cell>
          <cell r="BN75">
            <v>0</v>
          </cell>
          <cell r="BO75">
            <v>0</v>
          </cell>
          <cell r="BP75">
            <v>0</v>
          </cell>
          <cell r="BQ75">
            <v>39</v>
          </cell>
          <cell r="BR75">
            <v>1</v>
          </cell>
          <cell r="BS75">
            <v>126</v>
          </cell>
          <cell r="BT75">
            <v>20.82</v>
          </cell>
          <cell r="BU75">
            <v>2623.32</v>
          </cell>
        </row>
        <row r="76">
          <cell r="A76">
            <v>68</v>
          </cell>
          <cell r="B76">
            <v>4.0399999999999991</v>
          </cell>
          <cell r="C76" t="str">
            <v>MONRS050</v>
          </cell>
          <cell r="D76" t="str">
            <v>Armado Tipo E2/S, sin caja de derivación para acometida</v>
          </cell>
          <cell r="E76">
            <v>0</v>
          </cell>
          <cell r="F76">
            <v>0</v>
          </cell>
          <cell r="G76" t="str">
            <v>u</v>
          </cell>
          <cell r="H76">
            <v>21</v>
          </cell>
          <cell r="I76">
            <v>0</v>
          </cell>
          <cell r="J76">
            <v>2</v>
          </cell>
          <cell r="K76">
            <v>4</v>
          </cell>
          <cell r="L76">
            <v>10</v>
          </cell>
          <cell r="M76">
            <v>14</v>
          </cell>
          <cell r="N76">
            <v>11</v>
          </cell>
          <cell r="O76">
            <v>0</v>
          </cell>
          <cell r="P76">
            <v>4</v>
          </cell>
          <cell r="Q76">
            <v>2</v>
          </cell>
          <cell r="R76">
            <v>0</v>
          </cell>
          <cell r="S76">
            <v>8</v>
          </cell>
          <cell r="T76">
            <v>15</v>
          </cell>
          <cell r="U76">
            <v>3</v>
          </cell>
          <cell r="V76">
            <v>8</v>
          </cell>
          <cell r="W76">
            <v>12</v>
          </cell>
          <cell r="X76">
            <v>14</v>
          </cell>
          <cell r="Y76">
            <v>23</v>
          </cell>
          <cell r="Z76">
            <v>72</v>
          </cell>
          <cell r="AA76">
            <v>1</v>
          </cell>
          <cell r="AB76">
            <v>7</v>
          </cell>
          <cell r="AC76">
            <v>11</v>
          </cell>
          <cell r="AD76">
            <v>32</v>
          </cell>
          <cell r="AE76">
            <v>0</v>
          </cell>
          <cell r="AF76">
            <v>4</v>
          </cell>
          <cell r="AG76">
            <v>1</v>
          </cell>
          <cell r="AH76">
            <v>7</v>
          </cell>
          <cell r="AI76">
            <v>0</v>
          </cell>
          <cell r="AJ76">
            <v>2</v>
          </cell>
          <cell r="AK76">
            <v>1</v>
          </cell>
          <cell r="AL76">
            <v>0</v>
          </cell>
          <cell r="AM76">
            <v>1</v>
          </cell>
          <cell r="AN76">
            <v>0</v>
          </cell>
          <cell r="AO76">
            <v>2</v>
          </cell>
          <cell r="AP76">
            <v>1</v>
          </cell>
          <cell r="AQ76">
            <v>0</v>
          </cell>
          <cell r="AR76">
            <v>10</v>
          </cell>
          <cell r="AS76">
            <v>7</v>
          </cell>
          <cell r="AT76">
            <v>26</v>
          </cell>
          <cell r="AU76">
            <v>9</v>
          </cell>
          <cell r="AV76">
            <v>3</v>
          </cell>
          <cell r="AW76">
            <v>34</v>
          </cell>
          <cell r="AX76">
            <v>63</v>
          </cell>
          <cell r="AY76">
            <v>67</v>
          </cell>
          <cell r="AZ76">
            <v>0</v>
          </cell>
          <cell r="BA76">
            <v>3</v>
          </cell>
          <cell r="BB76">
            <v>0</v>
          </cell>
          <cell r="BC76">
            <v>0</v>
          </cell>
          <cell r="BD76">
            <v>2</v>
          </cell>
          <cell r="BE76">
            <v>0</v>
          </cell>
          <cell r="BF76">
            <v>0</v>
          </cell>
          <cell r="BG76">
            <v>12</v>
          </cell>
          <cell r="BH76">
            <v>18</v>
          </cell>
          <cell r="BI76">
            <v>65</v>
          </cell>
          <cell r="BJ76">
            <v>24</v>
          </cell>
          <cell r="BK76">
            <v>0</v>
          </cell>
          <cell r="BL76">
            <v>23</v>
          </cell>
          <cell r="BM76">
            <v>3</v>
          </cell>
          <cell r="BN76">
            <v>0</v>
          </cell>
          <cell r="BO76">
            <v>0</v>
          </cell>
          <cell r="BP76">
            <v>0</v>
          </cell>
          <cell r="BQ76">
            <v>28</v>
          </cell>
          <cell r="BR76">
            <v>23</v>
          </cell>
          <cell r="BS76">
            <v>713</v>
          </cell>
          <cell r="BT76">
            <v>18.79</v>
          </cell>
          <cell r="BU76">
            <v>13397.27</v>
          </cell>
        </row>
        <row r="77">
          <cell r="A77">
            <v>69</v>
          </cell>
          <cell r="B77">
            <v>4.0499999999999989</v>
          </cell>
          <cell r="C77" t="str">
            <v>MONRS051</v>
          </cell>
          <cell r="D77" t="str">
            <v>Armado Tipo E3, con caja de derivación para acometida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21</v>
          </cell>
          <cell r="P77">
            <v>3</v>
          </cell>
          <cell r="Q77">
            <v>5</v>
          </cell>
          <cell r="R77">
            <v>65</v>
          </cell>
          <cell r="S77">
            <v>0</v>
          </cell>
          <cell r="T77">
            <v>5</v>
          </cell>
          <cell r="U77">
            <v>14</v>
          </cell>
          <cell r="V77">
            <v>10</v>
          </cell>
          <cell r="W77">
            <v>3</v>
          </cell>
          <cell r="X77">
            <v>8</v>
          </cell>
          <cell r="Y77">
            <v>1</v>
          </cell>
          <cell r="Z77">
            <v>0</v>
          </cell>
          <cell r="AA77">
            <v>0</v>
          </cell>
          <cell r="AB77">
            <v>17</v>
          </cell>
          <cell r="AC77">
            <v>0</v>
          </cell>
          <cell r="AD77">
            <v>0</v>
          </cell>
          <cell r="AE77">
            <v>3</v>
          </cell>
          <cell r="AF77">
            <v>2</v>
          </cell>
          <cell r="AG77">
            <v>0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6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8</v>
          </cell>
          <cell r="AT77">
            <v>21</v>
          </cell>
          <cell r="AU77">
            <v>1</v>
          </cell>
          <cell r="AV77">
            <v>1</v>
          </cell>
          <cell r="AW77">
            <v>27</v>
          </cell>
          <cell r="AX77">
            <v>8</v>
          </cell>
          <cell r="AY77">
            <v>3</v>
          </cell>
          <cell r="AZ77">
            <v>1</v>
          </cell>
          <cell r="BA77">
            <v>7</v>
          </cell>
          <cell r="BB77">
            <v>1</v>
          </cell>
          <cell r="BC77">
            <v>0</v>
          </cell>
          <cell r="BD77">
            <v>2</v>
          </cell>
          <cell r="BE77">
            <v>68</v>
          </cell>
          <cell r="BF77">
            <v>5</v>
          </cell>
          <cell r="BG77">
            <v>4</v>
          </cell>
          <cell r="BH77">
            <v>6</v>
          </cell>
          <cell r="BI77">
            <v>0</v>
          </cell>
          <cell r="BJ77">
            <v>37</v>
          </cell>
          <cell r="BK77">
            <v>44</v>
          </cell>
          <cell r="BL77">
            <v>34</v>
          </cell>
          <cell r="BM77">
            <v>6</v>
          </cell>
          <cell r="BN77">
            <v>6</v>
          </cell>
          <cell r="BO77">
            <v>10</v>
          </cell>
          <cell r="BP77">
            <v>7</v>
          </cell>
          <cell r="BQ77">
            <v>30</v>
          </cell>
          <cell r="BR77">
            <v>14</v>
          </cell>
          <cell r="BS77">
            <v>516</v>
          </cell>
          <cell r="BT77">
            <v>19.32</v>
          </cell>
          <cell r="BU77">
            <v>9969.1200000000008</v>
          </cell>
        </row>
        <row r="78">
          <cell r="A78">
            <v>70</v>
          </cell>
          <cell r="B78">
            <v>4.0599999999999987</v>
          </cell>
          <cell r="C78" t="str">
            <v>MONRS052</v>
          </cell>
          <cell r="D78" t="str">
            <v>Armado Tipo E3/S, sin caja de derivación para acometida</v>
          </cell>
          <cell r="E78">
            <v>0</v>
          </cell>
          <cell r="F78">
            <v>0</v>
          </cell>
          <cell r="G78" t="str">
            <v>u</v>
          </cell>
          <cell r="H78">
            <v>129</v>
          </cell>
          <cell r="I78">
            <v>7</v>
          </cell>
          <cell r="J78">
            <v>10</v>
          </cell>
          <cell r="K78">
            <v>37</v>
          </cell>
          <cell r="L78">
            <v>36</v>
          </cell>
          <cell r="M78">
            <v>15</v>
          </cell>
          <cell r="N78">
            <v>12</v>
          </cell>
          <cell r="O78">
            <v>0</v>
          </cell>
          <cell r="P78">
            <v>53</v>
          </cell>
          <cell r="Q78">
            <v>176</v>
          </cell>
          <cell r="R78">
            <v>13</v>
          </cell>
          <cell r="S78">
            <v>46</v>
          </cell>
          <cell r="T78">
            <v>35</v>
          </cell>
          <cell r="U78">
            <v>21</v>
          </cell>
          <cell r="V78">
            <v>17</v>
          </cell>
          <cell r="W78">
            <v>105</v>
          </cell>
          <cell r="X78">
            <v>120</v>
          </cell>
          <cell r="Y78">
            <v>145</v>
          </cell>
          <cell r="Z78">
            <v>628</v>
          </cell>
          <cell r="AA78">
            <v>29</v>
          </cell>
          <cell r="AB78">
            <v>114</v>
          </cell>
          <cell r="AC78">
            <v>76</v>
          </cell>
          <cell r="AD78">
            <v>258</v>
          </cell>
          <cell r="AE78">
            <v>28</v>
          </cell>
          <cell r="AF78">
            <v>32</v>
          </cell>
          <cell r="AG78">
            <v>14</v>
          </cell>
          <cell r="AH78">
            <v>51</v>
          </cell>
          <cell r="AI78">
            <v>13</v>
          </cell>
          <cell r="AJ78">
            <v>15</v>
          </cell>
          <cell r="AK78">
            <v>8</v>
          </cell>
          <cell r="AL78">
            <v>9</v>
          </cell>
          <cell r="AM78">
            <v>17</v>
          </cell>
          <cell r="AN78">
            <v>26</v>
          </cell>
          <cell r="AO78">
            <v>15</v>
          </cell>
          <cell r="AP78">
            <v>8</v>
          </cell>
          <cell r="AQ78">
            <v>15</v>
          </cell>
          <cell r="AR78">
            <v>33</v>
          </cell>
          <cell r="AS78">
            <v>26</v>
          </cell>
          <cell r="AT78">
            <v>116</v>
          </cell>
          <cell r="AU78">
            <v>15</v>
          </cell>
          <cell r="AV78">
            <v>2</v>
          </cell>
          <cell r="AW78">
            <v>347</v>
          </cell>
          <cell r="AX78">
            <v>229</v>
          </cell>
          <cell r="AY78">
            <v>432</v>
          </cell>
          <cell r="AZ78">
            <v>10</v>
          </cell>
          <cell r="BA78">
            <v>30</v>
          </cell>
          <cell r="BB78">
            <v>10</v>
          </cell>
          <cell r="BC78">
            <v>7</v>
          </cell>
          <cell r="BD78">
            <v>5</v>
          </cell>
          <cell r="BE78">
            <v>0</v>
          </cell>
          <cell r="BF78">
            <v>33</v>
          </cell>
          <cell r="BG78">
            <v>51</v>
          </cell>
          <cell r="BH78">
            <v>125</v>
          </cell>
          <cell r="BI78">
            <v>191</v>
          </cell>
          <cell r="BJ78">
            <v>116</v>
          </cell>
          <cell r="BK78">
            <v>32</v>
          </cell>
          <cell r="BL78">
            <v>130</v>
          </cell>
          <cell r="BM78">
            <v>61</v>
          </cell>
          <cell r="BN78">
            <v>38</v>
          </cell>
          <cell r="BO78">
            <v>21</v>
          </cell>
          <cell r="BP78">
            <v>39</v>
          </cell>
          <cell r="BQ78">
            <v>196</v>
          </cell>
          <cell r="BR78">
            <v>149</v>
          </cell>
          <cell r="BS78">
            <v>4777</v>
          </cell>
          <cell r="BT78">
            <v>15.24</v>
          </cell>
          <cell r="BU78">
            <v>72801.48</v>
          </cell>
        </row>
        <row r="79">
          <cell r="A79">
            <v>71</v>
          </cell>
          <cell r="B79">
            <v>4.0699999999999985</v>
          </cell>
          <cell r="C79" t="str">
            <v>MONRS053</v>
          </cell>
          <cell r="D79" t="str">
            <v>Armado Tipo E4, con caja de derivación para acometida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24</v>
          </cell>
          <cell r="P79">
            <v>0</v>
          </cell>
          <cell r="Q79">
            <v>6</v>
          </cell>
          <cell r="R79">
            <v>71</v>
          </cell>
          <cell r="S79">
            <v>0</v>
          </cell>
          <cell r="T79">
            <v>1</v>
          </cell>
          <cell r="U79">
            <v>6</v>
          </cell>
          <cell r="V79">
            <v>1</v>
          </cell>
          <cell r="W79">
            <v>4</v>
          </cell>
          <cell r="X79">
            <v>6</v>
          </cell>
          <cell r="Y79">
            <v>1</v>
          </cell>
          <cell r="Z79">
            <v>0</v>
          </cell>
          <cell r="AA79">
            <v>4</v>
          </cell>
          <cell r="AB79">
            <v>3</v>
          </cell>
          <cell r="AC79">
            <v>0</v>
          </cell>
          <cell r="AD79">
            <v>0</v>
          </cell>
          <cell r="AE79">
            <v>2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2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2</v>
          </cell>
          <cell r="AT79">
            <v>3</v>
          </cell>
          <cell r="AU79">
            <v>0</v>
          </cell>
          <cell r="AV79">
            <v>0</v>
          </cell>
          <cell r="AW79">
            <v>3</v>
          </cell>
          <cell r="AX79">
            <v>3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76</v>
          </cell>
          <cell r="BF79">
            <v>0</v>
          </cell>
          <cell r="BG79">
            <v>0</v>
          </cell>
          <cell r="BH79">
            <v>4</v>
          </cell>
          <cell r="BI79">
            <v>0</v>
          </cell>
          <cell r="BJ79">
            <v>6</v>
          </cell>
          <cell r="BK79">
            <v>9</v>
          </cell>
          <cell r="BL79">
            <v>2</v>
          </cell>
          <cell r="BM79">
            <v>3</v>
          </cell>
          <cell r="BN79">
            <v>1</v>
          </cell>
          <cell r="BO79">
            <v>2</v>
          </cell>
          <cell r="BP79">
            <v>2</v>
          </cell>
          <cell r="BQ79">
            <v>1</v>
          </cell>
          <cell r="BR79">
            <v>3</v>
          </cell>
          <cell r="BS79">
            <v>251</v>
          </cell>
          <cell r="BT79">
            <v>20.82</v>
          </cell>
          <cell r="BU79">
            <v>5225.82</v>
          </cell>
        </row>
        <row r="80">
          <cell r="A80">
            <v>72</v>
          </cell>
          <cell r="B80">
            <v>4.0799999999999983</v>
          </cell>
          <cell r="C80" t="str">
            <v>MONRS054</v>
          </cell>
          <cell r="D80" t="str">
            <v>Armado Tipo E4/S, sin caja de derivación para acometida</v>
          </cell>
          <cell r="E80">
            <v>0</v>
          </cell>
          <cell r="F80">
            <v>0</v>
          </cell>
          <cell r="G80" t="str">
            <v>u</v>
          </cell>
          <cell r="H80">
            <v>138</v>
          </cell>
          <cell r="I80">
            <v>1</v>
          </cell>
          <cell r="J80">
            <v>5</v>
          </cell>
          <cell r="K80">
            <v>34</v>
          </cell>
          <cell r="L80">
            <v>22</v>
          </cell>
          <cell r="M80">
            <v>7</v>
          </cell>
          <cell r="N80">
            <v>8</v>
          </cell>
          <cell r="O80">
            <v>0</v>
          </cell>
          <cell r="P80">
            <v>17</v>
          </cell>
          <cell r="Q80">
            <v>35</v>
          </cell>
          <cell r="R80">
            <v>11</v>
          </cell>
          <cell r="S80">
            <v>10</v>
          </cell>
          <cell r="T80">
            <v>15</v>
          </cell>
          <cell r="U80">
            <v>12</v>
          </cell>
          <cell r="V80">
            <v>3</v>
          </cell>
          <cell r="W80">
            <v>92</v>
          </cell>
          <cell r="X80">
            <v>132</v>
          </cell>
          <cell r="Y80">
            <v>27</v>
          </cell>
          <cell r="Z80">
            <v>136</v>
          </cell>
          <cell r="AA80">
            <v>8</v>
          </cell>
          <cell r="AB80">
            <v>31</v>
          </cell>
          <cell r="AC80">
            <v>27</v>
          </cell>
          <cell r="AD80">
            <v>17</v>
          </cell>
          <cell r="AE80">
            <v>13</v>
          </cell>
          <cell r="AF80">
            <v>5</v>
          </cell>
          <cell r="AG80">
            <v>1</v>
          </cell>
          <cell r="AH80">
            <v>14</v>
          </cell>
          <cell r="AI80">
            <v>1</v>
          </cell>
          <cell r="AJ80">
            <v>0</v>
          </cell>
          <cell r="AK80">
            <v>0</v>
          </cell>
          <cell r="AL80">
            <v>14</v>
          </cell>
          <cell r="AM80">
            <v>9</v>
          </cell>
          <cell r="AN80">
            <v>3</v>
          </cell>
          <cell r="AO80">
            <v>4</v>
          </cell>
          <cell r="AP80">
            <v>4</v>
          </cell>
          <cell r="AQ80">
            <v>1</v>
          </cell>
          <cell r="AR80">
            <v>9</v>
          </cell>
          <cell r="AS80">
            <v>9</v>
          </cell>
          <cell r="AT80">
            <v>28</v>
          </cell>
          <cell r="AU80">
            <v>0</v>
          </cell>
          <cell r="AV80">
            <v>0</v>
          </cell>
          <cell r="AW80">
            <v>71</v>
          </cell>
          <cell r="AX80">
            <v>91</v>
          </cell>
          <cell r="AY80">
            <v>73</v>
          </cell>
          <cell r="AZ80">
            <v>0</v>
          </cell>
          <cell r="BA80">
            <v>1</v>
          </cell>
          <cell r="BB80">
            <v>0</v>
          </cell>
          <cell r="BC80">
            <v>1</v>
          </cell>
          <cell r="BD80">
            <v>12</v>
          </cell>
          <cell r="BE80">
            <v>0</v>
          </cell>
          <cell r="BF80">
            <v>1</v>
          </cell>
          <cell r="BG80">
            <v>5</v>
          </cell>
          <cell r="BH80">
            <v>20</v>
          </cell>
          <cell r="BI80">
            <v>30</v>
          </cell>
          <cell r="BJ80">
            <v>30</v>
          </cell>
          <cell r="BK80">
            <v>35</v>
          </cell>
          <cell r="BL80">
            <v>39</v>
          </cell>
          <cell r="BM80">
            <v>79</v>
          </cell>
          <cell r="BN80">
            <v>56</v>
          </cell>
          <cell r="BO80">
            <v>18</v>
          </cell>
          <cell r="BP80">
            <v>45</v>
          </cell>
          <cell r="BQ80">
            <v>52</v>
          </cell>
          <cell r="BR80">
            <v>119</v>
          </cell>
          <cell r="BS80">
            <v>1681</v>
          </cell>
          <cell r="BT80">
            <v>18.79</v>
          </cell>
          <cell r="BU80">
            <v>31585.99</v>
          </cell>
        </row>
        <row r="81">
          <cell r="A81">
            <v>73</v>
          </cell>
          <cell r="B81">
            <v>4.0899999999999981</v>
          </cell>
          <cell r="C81" t="str">
            <v>MONRS055</v>
          </cell>
          <cell r="D81" t="str">
            <v>Armado Tipo E5, con caja de derivación para acometida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9</v>
          </cell>
          <cell r="P81">
            <v>0</v>
          </cell>
          <cell r="Q81">
            <v>2</v>
          </cell>
          <cell r="R81">
            <v>20</v>
          </cell>
          <cell r="S81">
            <v>0</v>
          </cell>
          <cell r="T81">
            <v>0</v>
          </cell>
          <cell r="U81">
            <v>3</v>
          </cell>
          <cell r="V81">
            <v>2</v>
          </cell>
          <cell r="W81">
            <v>1</v>
          </cell>
          <cell r="X81">
            <v>2</v>
          </cell>
          <cell r="Y81">
            <v>1</v>
          </cell>
          <cell r="Z81">
            <v>0</v>
          </cell>
          <cell r="AA81">
            <v>0</v>
          </cell>
          <cell r="AB81">
            <v>1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3</v>
          </cell>
          <cell r="AT81">
            <v>2</v>
          </cell>
          <cell r="AU81">
            <v>0</v>
          </cell>
          <cell r="AV81">
            <v>0</v>
          </cell>
          <cell r="AW81">
            <v>5</v>
          </cell>
          <cell r="AX81">
            <v>2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47</v>
          </cell>
          <cell r="BF81">
            <v>1</v>
          </cell>
          <cell r="BG81">
            <v>0</v>
          </cell>
          <cell r="BH81">
            <v>1</v>
          </cell>
          <cell r="BI81">
            <v>0</v>
          </cell>
          <cell r="BJ81">
            <v>0</v>
          </cell>
          <cell r="BK81">
            <v>6</v>
          </cell>
          <cell r="BL81">
            <v>0</v>
          </cell>
          <cell r="BM81">
            <v>3</v>
          </cell>
          <cell r="BN81">
            <v>2</v>
          </cell>
          <cell r="BO81">
            <v>1</v>
          </cell>
          <cell r="BP81">
            <v>0</v>
          </cell>
          <cell r="BQ81">
            <v>0</v>
          </cell>
          <cell r="BR81">
            <v>5</v>
          </cell>
          <cell r="BS81">
            <v>121</v>
          </cell>
          <cell r="BT81">
            <v>27.37</v>
          </cell>
          <cell r="BU81">
            <v>3311.77</v>
          </cell>
        </row>
        <row r="82">
          <cell r="A82">
            <v>74</v>
          </cell>
          <cell r="B82">
            <v>4.0999999999999979</v>
          </cell>
          <cell r="C82" t="str">
            <v>MONRS056</v>
          </cell>
          <cell r="D82" t="str">
            <v>Armado Tipo E5/S, sin caja de derivación para acometida</v>
          </cell>
          <cell r="E82">
            <v>0</v>
          </cell>
          <cell r="F82">
            <v>0</v>
          </cell>
          <cell r="G82" t="str">
            <v>u</v>
          </cell>
          <cell r="H82">
            <v>80</v>
          </cell>
          <cell r="I82">
            <v>3</v>
          </cell>
          <cell r="J82">
            <v>3</v>
          </cell>
          <cell r="K82">
            <v>25</v>
          </cell>
          <cell r="L82">
            <v>18</v>
          </cell>
          <cell r="M82">
            <v>5</v>
          </cell>
          <cell r="N82">
            <v>2</v>
          </cell>
          <cell r="O82">
            <v>0</v>
          </cell>
          <cell r="P82">
            <v>20</v>
          </cell>
          <cell r="Q82">
            <v>47</v>
          </cell>
          <cell r="R82">
            <v>4</v>
          </cell>
          <cell r="S82">
            <v>13</v>
          </cell>
          <cell r="T82">
            <v>10</v>
          </cell>
          <cell r="U82">
            <v>3</v>
          </cell>
          <cell r="V82">
            <v>4</v>
          </cell>
          <cell r="W82">
            <v>46</v>
          </cell>
          <cell r="X82">
            <v>27</v>
          </cell>
          <cell r="Y82">
            <v>42</v>
          </cell>
          <cell r="Z82">
            <v>116</v>
          </cell>
          <cell r="AA82">
            <v>4</v>
          </cell>
          <cell r="AB82">
            <v>16</v>
          </cell>
          <cell r="AC82">
            <v>31</v>
          </cell>
          <cell r="AD82">
            <v>91</v>
          </cell>
          <cell r="AE82">
            <v>7</v>
          </cell>
          <cell r="AF82">
            <v>1</v>
          </cell>
          <cell r="AG82">
            <v>1</v>
          </cell>
          <cell r="AH82">
            <v>9</v>
          </cell>
          <cell r="AI82">
            <v>6</v>
          </cell>
          <cell r="AJ82">
            <v>2</v>
          </cell>
          <cell r="AK82">
            <v>0</v>
          </cell>
          <cell r="AL82">
            <v>6</v>
          </cell>
          <cell r="AM82">
            <v>2</v>
          </cell>
          <cell r="AN82">
            <v>6</v>
          </cell>
          <cell r="AO82">
            <v>8</v>
          </cell>
          <cell r="AP82">
            <v>4</v>
          </cell>
          <cell r="AQ82">
            <v>9</v>
          </cell>
          <cell r="AR82">
            <v>5</v>
          </cell>
          <cell r="AS82">
            <v>8</v>
          </cell>
          <cell r="AT82">
            <v>59</v>
          </cell>
          <cell r="AU82">
            <v>6</v>
          </cell>
          <cell r="AV82">
            <v>0</v>
          </cell>
          <cell r="AW82">
            <v>194</v>
          </cell>
          <cell r="AX82">
            <v>84</v>
          </cell>
          <cell r="AY82">
            <v>233</v>
          </cell>
          <cell r="AZ82">
            <v>0</v>
          </cell>
          <cell r="BA82">
            <v>6</v>
          </cell>
          <cell r="BB82">
            <v>0</v>
          </cell>
          <cell r="BC82">
            <v>2</v>
          </cell>
          <cell r="BD82">
            <v>4</v>
          </cell>
          <cell r="BE82">
            <v>0</v>
          </cell>
          <cell r="BF82">
            <v>15</v>
          </cell>
          <cell r="BG82">
            <v>14</v>
          </cell>
          <cell r="BH82">
            <v>20</v>
          </cell>
          <cell r="BI82">
            <v>58</v>
          </cell>
          <cell r="BJ82">
            <v>18</v>
          </cell>
          <cell r="BK82">
            <v>18</v>
          </cell>
          <cell r="BL82">
            <v>21</v>
          </cell>
          <cell r="BM82">
            <v>34</v>
          </cell>
          <cell r="BN82">
            <v>21</v>
          </cell>
          <cell r="BO82">
            <v>3</v>
          </cell>
          <cell r="BP82">
            <v>28</v>
          </cell>
          <cell r="BQ82">
            <v>27</v>
          </cell>
          <cell r="BR82">
            <v>41</v>
          </cell>
          <cell r="BS82">
            <v>1590</v>
          </cell>
          <cell r="BT82">
            <v>23.8</v>
          </cell>
          <cell r="BU82">
            <v>37842</v>
          </cell>
        </row>
        <row r="83">
          <cell r="A83">
            <v>75</v>
          </cell>
          <cell r="B83">
            <v>4.1099999999999977</v>
          </cell>
          <cell r="C83" t="str">
            <v>MONRS057</v>
          </cell>
          <cell r="D83" t="str">
            <v>Armado Tipo E6, con caja de derivación para acometida</v>
          </cell>
          <cell r="E83">
            <v>0</v>
          </cell>
          <cell r="F83">
            <v>0</v>
          </cell>
          <cell r="G83" t="str">
            <v>u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6</v>
          </cell>
          <cell r="S83">
            <v>0</v>
          </cell>
          <cell r="T83">
            <v>0</v>
          </cell>
          <cell r="U83">
            <v>3</v>
          </cell>
          <cell r="V83">
            <v>1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2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6</v>
          </cell>
          <cell r="AU83">
            <v>0</v>
          </cell>
          <cell r="AV83">
            <v>0</v>
          </cell>
          <cell r="AW83">
            <v>0</v>
          </cell>
          <cell r="AX83">
            <v>1</v>
          </cell>
          <cell r="AY83">
            <v>0</v>
          </cell>
          <cell r="AZ83">
            <v>2</v>
          </cell>
          <cell r="BA83">
            <v>1</v>
          </cell>
          <cell r="BB83">
            <v>2</v>
          </cell>
          <cell r="BC83">
            <v>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1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</v>
          </cell>
          <cell r="BO83">
            <v>0</v>
          </cell>
          <cell r="BP83">
            <v>0</v>
          </cell>
          <cell r="BQ83">
            <v>0</v>
          </cell>
          <cell r="BR83">
            <v>3</v>
          </cell>
          <cell r="BS83">
            <v>32</v>
          </cell>
          <cell r="BT83">
            <v>33.14</v>
          </cell>
          <cell r="BU83">
            <v>1060.48</v>
          </cell>
        </row>
        <row r="84">
          <cell r="A84">
            <v>76</v>
          </cell>
          <cell r="B84">
            <v>4.1199999999999974</v>
          </cell>
          <cell r="C84" t="str">
            <v>MONRS058</v>
          </cell>
          <cell r="D84" t="str">
            <v>Armado Tipo E6/S,sin caja de derivación para acometida</v>
          </cell>
          <cell r="E84">
            <v>0</v>
          </cell>
          <cell r="F84">
            <v>0</v>
          </cell>
          <cell r="G84" t="str">
            <v>u</v>
          </cell>
          <cell r="H84">
            <v>27</v>
          </cell>
          <cell r="I84">
            <v>2</v>
          </cell>
          <cell r="J84">
            <v>3</v>
          </cell>
          <cell r="K84">
            <v>0</v>
          </cell>
          <cell r="L84">
            <v>1</v>
          </cell>
          <cell r="M84">
            <v>4</v>
          </cell>
          <cell r="N84">
            <v>6</v>
          </cell>
          <cell r="O84">
            <v>0</v>
          </cell>
          <cell r="P84">
            <v>8</v>
          </cell>
          <cell r="Q84">
            <v>6</v>
          </cell>
          <cell r="R84">
            <v>1</v>
          </cell>
          <cell r="S84">
            <v>9</v>
          </cell>
          <cell r="T84">
            <v>12</v>
          </cell>
          <cell r="U84">
            <v>3</v>
          </cell>
          <cell r="V84">
            <v>3</v>
          </cell>
          <cell r="W84">
            <v>23</v>
          </cell>
          <cell r="X84">
            <v>53</v>
          </cell>
          <cell r="Y84">
            <v>33</v>
          </cell>
          <cell r="Z84">
            <v>119</v>
          </cell>
          <cell r="AA84">
            <v>5</v>
          </cell>
          <cell r="AB84">
            <v>14</v>
          </cell>
          <cell r="AC84">
            <v>7</v>
          </cell>
          <cell r="AD84">
            <v>34</v>
          </cell>
          <cell r="AE84">
            <v>0</v>
          </cell>
          <cell r="AF84">
            <v>2</v>
          </cell>
          <cell r="AG84">
            <v>1</v>
          </cell>
          <cell r="AH84">
            <v>11</v>
          </cell>
          <cell r="AI84">
            <v>2</v>
          </cell>
          <cell r="AJ84">
            <v>1</v>
          </cell>
          <cell r="AK84">
            <v>6</v>
          </cell>
          <cell r="AL84">
            <v>0</v>
          </cell>
          <cell r="AM84">
            <v>8</v>
          </cell>
          <cell r="AN84">
            <v>2</v>
          </cell>
          <cell r="AO84">
            <v>1</v>
          </cell>
          <cell r="AP84">
            <v>2</v>
          </cell>
          <cell r="AQ84">
            <v>1</v>
          </cell>
          <cell r="AR84">
            <v>4</v>
          </cell>
          <cell r="AS84">
            <v>4</v>
          </cell>
          <cell r="AT84">
            <v>30</v>
          </cell>
          <cell r="AU84">
            <v>4</v>
          </cell>
          <cell r="AV84">
            <v>1</v>
          </cell>
          <cell r="AW84">
            <v>20</v>
          </cell>
          <cell r="AX84">
            <v>46</v>
          </cell>
          <cell r="AY84">
            <v>27</v>
          </cell>
          <cell r="AZ84">
            <v>10</v>
          </cell>
          <cell r="BA84">
            <v>37</v>
          </cell>
          <cell r="BB84">
            <v>10</v>
          </cell>
          <cell r="BC84">
            <v>8</v>
          </cell>
          <cell r="BD84">
            <v>1</v>
          </cell>
          <cell r="BE84">
            <v>0</v>
          </cell>
          <cell r="BF84">
            <v>1</v>
          </cell>
          <cell r="BG84">
            <v>5</v>
          </cell>
          <cell r="BH84">
            <v>22</v>
          </cell>
          <cell r="BI84">
            <v>41</v>
          </cell>
          <cell r="BJ84">
            <v>24</v>
          </cell>
          <cell r="BK84">
            <v>0</v>
          </cell>
          <cell r="BL84">
            <v>23</v>
          </cell>
          <cell r="BM84">
            <v>0</v>
          </cell>
          <cell r="BN84">
            <v>5</v>
          </cell>
          <cell r="BO84">
            <v>0</v>
          </cell>
          <cell r="BP84">
            <v>7</v>
          </cell>
          <cell r="BQ84">
            <v>28</v>
          </cell>
          <cell r="BR84">
            <v>25</v>
          </cell>
          <cell r="BS84">
            <v>793</v>
          </cell>
          <cell r="BT84">
            <v>25.62</v>
          </cell>
          <cell r="BU84">
            <v>20316.66</v>
          </cell>
        </row>
        <row r="85">
          <cell r="A85">
            <v>77</v>
          </cell>
          <cell r="B85">
            <v>10.01</v>
          </cell>
          <cell r="C85">
            <v>0</v>
          </cell>
          <cell r="D85" t="str">
            <v>Empalme en cruz (+)</v>
          </cell>
          <cell r="E85">
            <v>0</v>
          </cell>
          <cell r="F85">
            <v>0</v>
          </cell>
          <cell r="G85" t="str">
            <v>u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>
            <v>78</v>
          </cell>
          <cell r="B86">
            <v>10.02</v>
          </cell>
          <cell r="C86">
            <v>0</v>
          </cell>
          <cell r="D86" t="str">
            <v>Empalme en (T)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</row>
        <row r="87">
          <cell r="A87">
            <v>79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</row>
        <row r="91">
          <cell r="A91">
            <v>83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>
            <v>85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>
            <v>86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</row>
        <row r="95">
          <cell r="A95">
            <v>87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</row>
        <row r="96">
          <cell r="A96">
            <v>88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0</v>
          </cell>
          <cell r="C97">
            <v>0</v>
          </cell>
          <cell r="D97" t="str">
            <v xml:space="preserve">SUB-TOTAL   4 :  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358985.17</v>
          </cell>
        </row>
        <row r="98">
          <cell r="A98">
            <v>90</v>
          </cell>
          <cell r="B98">
            <v>5</v>
          </cell>
          <cell r="C98">
            <v>0</v>
          </cell>
          <cell r="D98" t="str">
            <v>MONTAJE DE CONDUCTORES AUTOPORTANTES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0</v>
          </cell>
          <cell r="C99">
            <v>0</v>
          </cell>
          <cell r="D99" t="str">
            <v>Comprende Tendido y puesta en Flecha de :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5.01</v>
          </cell>
          <cell r="C100" t="str">
            <v>MONRS059</v>
          </cell>
          <cell r="D100" t="str">
            <v>Conductor Autoportante de Aluminio 3x35+16/25 mm²</v>
          </cell>
          <cell r="E100">
            <v>0</v>
          </cell>
          <cell r="F100">
            <v>0</v>
          </cell>
          <cell r="G100" t="str">
            <v>km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11.88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11.88</v>
          </cell>
          <cell r="BT100">
            <v>1001.82</v>
          </cell>
          <cell r="BU100">
            <v>11901.62</v>
          </cell>
        </row>
        <row r="101">
          <cell r="A101">
            <v>93</v>
          </cell>
          <cell r="B101">
            <v>5.0199999999999996</v>
          </cell>
          <cell r="C101" t="str">
            <v>MONRS060</v>
          </cell>
          <cell r="D101" t="str">
            <v>Conductor Autoportante de Aluminio 3x25+16/25 mm²</v>
          </cell>
          <cell r="E101">
            <v>0</v>
          </cell>
          <cell r="F101">
            <v>0</v>
          </cell>
          <cell r="G101" t="str">
            <v>km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12.03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0.89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12.92</v>
          </cell>
          <cell r="BT101">
            <v>887.49</v>
          </cell>
          <cell r="BU101">
            <v>11466.37</v>
          </cell>
        </row>
        <row r="102">
          <cell r="A102">
            <v>94</v>
          </cell>
          <cell r="B102">
            <v>5.0299999999999994</v>
          </cell>
          <cell r="C102" t="str">
            <v>MONRS061</v>
          </cell>
          <cell r="D102" t="str">
            <v>Conductor Autoportante de Aluminio 3x16+16/25 mm²</v>
          </cell>
          <cell r="E102">
            <v>0</v>
          </cell>
          <cell r="F102">
            <v>0</v>
          </cell>
          <cell r="G102" t="str">
            <v>km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4.92</v>
          </cell>
          <cell r="BP102">
            <v>0</v>
          </cell>
          <cell r="BQ102">
            <v>0</v>
          </cell>
          <cell r="BR102">
            <v>0</v>
          </cell>
          <cell r="BS102">
            <v>4.92</v>
          </cell>
          <cell r="BT102">
            <v>757.68</v>
          </cell>
          <cell r="BU102">
            <v>3727.79</v>
          </cell>
        </row>
        <row r="103">
          <cell r="A103">
            <v>95</v>
          </cell>
          <cell r="B103">
            <v>5.0399999999999991</v>
          </cell>
          <cell r="C103">
            <v>0</v>
          </cell>
          <cell r="D103" t="str">
            <v>Conductor Autoportante de Aluminio 3x16/25 mm²</v>
          </cell>
          <cell r="E103">
            <v>0</v>
          </cell>
          <cell r="F103">
            <v>0</v>
          </cell>
          <cell r="G103" t="str">
            <v>km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5.0499999999999989</v>
          </cell>
          <cell r="C104" t="str">
            <v>MONRS065</v>
          </cell>
          <cell r="D104" t="str">
            <v>Conductor Autoportante de Aluminio 2X35+16/25 mm²</v>
          </cell>
          <cell r="E104">
            <v>0</v>
          </cell>
          <cell r="F104">
            <v>0</v>
          </cell>
          <cell r="G104" t="str">
            <v>km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1.67</v>
          </cell>
          <cell r="T104">
            <v>0.86</v>
          </cell>
          <cell r="U104">
            <v>1.56</v>
          </cell>
          <cell r="V104">
            <v>0.64</v>
          </cell>
          <cell r="W104">
            <v>4.9000000000000004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0.97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10.6</v>
          </cell>
          <cell r="BT104">
            <v>838.96</v>
          </cell>
          <cell r="BU104">
            <v>8892.98</v>
          </cell>
        </row>
        <row r="105">
          <cell r="A105">
            <v>97</v>
          </cell>
          <cell r="B105">
            <v>5.0599999999999987</v>
          </cell>
          <cell r="C105" t="str">
            <v>MONRS066</v>
          </cell>
          <cell r="D105" t="str">
            <v>Conductor Autoportante de Aluminio 2X25+16/25 mm²</v>
          </cell>
          <cell r="E105">
            <v>0</v>
          </cell>
          <cell r="F105">
            <v>0</v>
          </cell>
          <cell r="G105" t="str">
            <v>km</v>
          </cell>
          <cell r="H105">
            <v>13.94</v>
          </cell>
          <cell r="I105">
            <v>0</v>
          </cell>
          <cell r="J105">
            <v>0</v>
          </cell>
          <cell r="K105">
            <v>0.97</v>
          </cell>
          <cell r="L105">
            <v>1.51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0.05</v>
          </cell>
          <cell r="S105">
            <v>0.39</v>
          </cell>
          <cell r="T105">
            <v>0.12</v>
          </cell>
          <cell r="U105">
            <v>1.85</v>
          </cell>
          <cell r="V105">
            <v>0.41</v>
          </cell>
          <cell r="W105">
            <v>9.34</v>
          </cell>
          <cell r="X105">
            <v>8.9499999999999993</v>
          </cell>
          <cell r="Y105">
            <v>0</v>
          </cell>
          <cell r="Z105">
            <v>0.01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0.53</v>
          </cell>
          <cell r="AU105">
            <v>0</v>
          </cell>
          <cell r="AV105">
            <v>0</v>
          </cell>
          <cell r="AW105">
            <v>2.4</v>
          </cell>
          <cell r="AX105">
            <v>0.45</v>
          </cell>
          <cell r="AY105">
            <v>6.18</v>
          </cell>
          <cell r="AZ105">
            <v>0</v>
          </cell>
          <cell r="BA105">
            <v>0.75</v>
          </cell>
          <cell r="BB105">
            <v>0</v>
          </cell>
          <cell r="BC105">
            <v>0</v>
          </cell>
          <cell r="BD105">
            <v>1.42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0.51</v>
          </cell>
          <cell r="BJ105">
            <v>0</v>
          </cell>
          <cell r="BK105">
            <v>0</v>
          </cell>
          <cell r="BL105">
            <v>0</v>
          </cell>
          <cell r="BM105">
            <v>2.5499999999999998</v>
          </cell>
          <cell r="BN105">
            <v>0.69</v>
          </cell>
          <cell r="BO105">
            <v>0</v>
          </cell>
          <cell r="BP105">
            <v>0</v>
          </cell>
          <cell r="BQ105">
            <v>0</v>
          </cell>
          <cell r="BR105">
            <v>0.52</v>
          </cell>
          <cell r="BS105">
            <v>53.54</v>
          </cell>
          <cell r="BT105">
            <v>757.68</v>
          </cell>
          <cell r="BU105">
            <v>40566.19</v>
          </cell>
        </row>
        <row r="106">
          <cell r="A106">
            <v>98</v>
          </cell>
          <cell r="B106">
            <v>5.0699999999999985</v>
          </cell>
          <cell r="C106" t="str">
            <v>MONRS067</v>
          </cell>
          <cell r="D106" t="str">
            <v>Conductor Autoportante de Aluminio 2X16+16/25 mm²</v>
          </cell>
          <cell r="E106">
            <v>0</v>
          </cell>
          <cell r="F106">
            <v>0</v>
          </cell>
          <cell r="G106" t="str">
            <v>km</v>
          </cell>
          <cell r="H106">
            <v>0</v>
          </cell>
          <cell r="I106">
            <v>0.16</v>
          </cell>
          <cell r="J106">
            <v>0.22</v>
          </cell>
          <cell r="K106">
            <v>3.1</v>
          </cell>
          <cell r="L106">
            <v>0.2</v>
          </cell>
          <cell r="M106">
            <v>0.51</v>
          </cell>
          <cell r="N106">
            <v>0.3</v>
          </cell>
          <cell r="O106">
            <v>0</v>
          </cell>
          <cell r="P106">
            <v>0.47</v>
          </cell>
          <cell r="Q106">
            <v>0</v>
          </cell>
          <cell r="R106">
            <v>0</v>
          </cell>
          <cell r="S106">
            <v>1.92</v>
          </cell>
          <cell r="T106">
            <v>4.58</v>
          </cell>
          <cell r="U106">
            <v>0</v>
          </cell>
          <cell r="V106">
            <v>0.94</v>
          </cell>
          <cell r="W106">
            <v>0</v>
          </cell>
          <cell r="X106">
            <v>8.83</v>
          </cell>
          <cell r="Y106">
            <v>0</v>
          </cell>
          <cell r="Z106">
            <v>6.54</v>
          </cell>
          <cell r="AA106">
            <v>0</v>
          </cell>
          <cell r="AB106">
            <v>0</v>
          </cell>
          <cell r="AC106">
            <v>4.5999999999999996</v>
          </cell>
          <cell r="AD106">
            <v>1.05</v>
          </cell>
          <cell r="AE106">
            <v>1.6</v>
          </cell>
          <cell r="AF106">
            <v>0.45</v>
          </cell>
          <cell r="AG106">
            <v>1.05</v>
          </cell>
          <cell r="AH106">
            <v>1.1100000000000001</v>
          </cell>
          <cell r="AI106">
            <v>0</v>
          </cell>
          <cell r="AJ106">
            <v>0</v>
          </cell>
          <cell r="AK106">
            <v>0</v>
          </cell>
          <cell r="AL106">
            <v>0.19</v>
          </cell>
          <cell r="AM106">
            <v>0.81</v>
          </cell>
          <cell r="AN106">
            <v>0.38</v>
          </cell>
          <cell r="AO106">
            <v>0</v>
          </cell>
          <cell r="AP106">
            <v>0</v>
          </cell>
          <cell r="AQ106">
            <v>0</v>
          </cell>
          <cell r="AR106">
            <v>0.9</v>
          </cell>
          <cell r="AS106">
            <v>0.87</v>
          </cell>
          <cell r="AT106">
            <v>2.83</v>
          </cell>
          <cell r="AU106">
            <v>1.78</v>
          </cell>
          <cell r="AV106">
            <v>0.77</v>
          </cell>
          <cell r="AW106">
            <v>29</v>
          </cell>
          <cell r="AX106">
            <v>2.97</v>
          </cell>
          <cell r="AY106">
            <v>19.670000000000002</v>
          </cell>
          <cell r="AZ106">
            <v>0.67</v>
          </cell>
          <cell r="BA106">
            <v>2.5099999999999998</v>
          </cell>
          <cell r="BB106">
            <v>0.67</v>
          </cell>
          <cell r="BC106">
            <v>0.61</v>
          </cell>
          <cell r="BD106">
            <v>0</v>
          </cell>
          <cell r="BE106">
            <v>0</v>
          </cell>
          <cell r="BF106">
            <v>6.0579999999999998</v>
          </cell>
          <cell r="BG106">
            <v>5.91</v>
          </cell>
          <cell r="BH106">
            <v>1.96</v>
          </cell>
          <cell r="BI106">
            <v>10.02</v>
          </cell>
          <cell r="BJ106">
            <v>1.88</v>
          </cell>
          <cell r="BK106">
            <v>0</v>
          </cell>
          <cell r="BL106">
            <v>2</v>
          </cell>
          <cell r="BM106">
            <v>5.78</v>
          </cell>
          <cell r="BN106">
            <v>0</v>
          </cell>
          <cell r="BO106">
            <v>0</v>
          </cell>
          <cell r="BP106">
            <v>7.05</v>
          </cell>
          <cell r="BQ106">
            <v>2.86</v>
          </cell>
          <cell r="BR106">
            <v>4.24</v>
          </cell>
          <cell r="BS106">
            <v>150.02000000000001</v>
          </cell>
          <cell r="BT106">
            <v>611.01</v>
          </cell>
          <cell r="BU106">
            <v>91663.72</v>
          </cell>
        </row>
        <row r="107">
          <cell r="A107">
            <v>99</v>
          </cell>
          <cell r="B107">
            <v>5.0799999999999983</v>
          </cell>
          <cell r="C107" t="str">
            <v>MONRS068</v>
          </cell>
          <cell r="D107" t="str">
            <v>Conductor Autoportante de Aluminio 2X35/25 mm²</v>
          </cell>
          <cell r="E107">
            <v>0</v>
          </cell>
          <cell r="F107">
            <v>0</v>
          </cell>
          <cell r="G107" t="str">
            <v>km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0.5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0.5</v>
          </cell>
          <cell r="BT107">
            <v>691.1</v>
          </cell>
          <cell r="BU107">
            <v>345.55</v>
          </cell>
        </row>
        <row r="108">
          <cell r="A108">
            <v>100</v>
          </cell>
          <cell r="B108">
            <v>5.0899999999999981</v>
          </cell>
          <cell r="C108" t="str">
            <v>MONRS069</v>
          </cell>
          <cell r="D108" t="str">
            <v>Conductor Autoportante de Aluminio 2X25/25 mm²</v>
          </cell>
          <cell r="E108">
            <v>0</v>
          </cell>
          <cell r="F108">
            <v>0</v>
          </cell>
          <cell r="G108" t="str">
            <v>km</v>
          </cell>
          <cell r="H108">
            <v>27.72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0.8</v>
          </cell>
          <cell r="AU108">
            <v>0</v>
          </cell>
          <cell r="AV108">
            <v>0</v>
          </cell>
          <cell r="AW108">
            <v>0</v>
          </cell>
          <cell r="AX108">
            <v>0.3</v>
          </cell>
          <cell r="AY108">
            <v>7.64</v>
          </cell>
          <cell r="AZ108">
            <v>0</v>
          </cell>
          <cell r="BA108">
            <v>0.31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0.48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0.56999999999999995</v>
          </cell>
          <cell r="BN108">
            <v>0</v>
          </cell>
          <cell r="BO108">
            <v>0.84</v>
          </cell>
          <cell r="BP108">
            <v>0</v>
          </cell>
          <cell r="BQ108">
            <v>0</v>
          </cell>
          <cell r="BR108">
            <v>0</v>
          </cell>
          <cell r="BS108">
            <v>38.659999999999997</v>
          </cell>
          <cell r="BT108">
            <v>635.16</v>
          </cell>
          <cell r="BU108">
            <v>24555.29</v>
          </cell>
        </row>
        <row r="109">
          <cell r="A109">
            <v>101</v>
          </cell>
          <cell r="B109">
            <v>5.0999999999999979</v>
          </cell>
          <cell r="C109" t="str">
            <v>MONRS070</v>
          </cell>
          <cell r="D109" t="str">
            <v>Conductor Autoportante de Aluminio 2X16/25 mm²</v>
          </cell>
          <cell r="E109">
            <v>0</v>
          </cell>
          <cell r="F109">
            <v>0</v>
          </cell>
          <cell r="G109" t="str">
            <v>km</v>
          </cell>
          <cell r="H109">
            <v>0</v>
          </cell>
          <cell r="I109">
            <v>0</v>
          </cell>
          <cell r="J109">
            <v>0.19</v>
          </cell>
          <cell r="K109">
            <v>1.48</v>
          </cell>
          <cell r="L109">
            <v>1.7</v>
          </cell>
          <cell r="M109">
            <v>1.47</v>
          </cell>
          <cell r="N109">
            <v>1.79</v>
          </cell>
          <cell r="O109">
            <v>1.54</v>
          </cell>
          <cell r="P109">
            <v>0.17</v>
          </cell>
          <cell r="Q109">
            <v>0.44</v>
          </cell>
          <cell r="R109">
            <v>0.28000000000000003</v>
          </cell>
          <cell r="S109">
            <v>1.23</v>
          </cell>
          <cell r="T109">
            <v>0.79</v>
          </cell>
          <cell r="U109">
            <v>0</v>
          </cell>
          <cell r="V109">
            <v>0.08</v>
          </cell>
          <cell r="W109">
            <v>7.7</v>
          </cell>
          <cell r="X109">
            <v>6.88</v>
          </cell>
          <cell r="Y109">
            <v>0</v>
          </cell>
          <cell r="Z109">
            <v>18.03</v>
          </cell>
          <cell r="AA109">
            <v>0</v>
          </cell>
          <cell r="AB109">
            <v>0</v>
          </cell>
          <cell r="AC109">
            <v>6.1</v>
          </cell>
          <cell r="AD109">
            <v>12.51</v>
          </cell>
          <cell r="AE109">
            <v>0.22</v>
          </cell>
          <cell r="AF109">
            <v>0</v>
          </cell>
          <cell r="AG109">
            <v>0</v>
          </cell>
          <cell r="AH109">
            <v>0.22</v>
          </cell>
          <cell r="AI109">
            <v>0</v>
          </cell>
          <cell r="AJ109">
            <v>0</v>
          </cell>
          <cell r="AK109">
            <v>0</v>
          </cell>
          <cell r="AL109">
            <v>1.58</v>
          </cell>
          <cell r="AM109">
            <v>0.98</v>
          </cell>
          <cell r="AN109">
            <v>0.28000000000000003</v>
          </cell>
          <cell r="AO109">
            <v>0</v>
          </cell>
          <cell r="AP109">
            <v>0</v>
          </cell>
          <cell r="AQ109">
            <v>0</v>
          </cell>
          <cell r="AR109">
            <v>1.95</v>
          </cell>
          <cell r="AS109">
            <v>1.33</v>
          </cell>
          <cell r="AT109">
            <v>2.4</v>
          </cell>
          <cell r="AU109">
            <v>3.45</v>
          </cell>
          <cell r="AV109">
            <v>0</v>
          </cell>
          <cell r="AW109">
            <v>13.64</v>
          </cell>
          <cell r="AX109">
            <v>4.37</v>
          </cell>
          <cell r="AY109">
            <v>14.23</v>
          </cell>
          <cell r="AZ109">
            <v>0.76</v>
          </cell>
          <cell r="BA109">
            <v>3.33</v>
          </cell>
          <cell r="BB109">
            <v>0.76</v>
          </cell>
          <cell r="BC109">
            <v>0.35</v>
          </cell>
          <cell r="BD109">
            <v>0</v>
          </cell>
          <cell r="BE109">
            <v>0</v>
          </cell>
          <cell r="BF109">
            <v>0</v>
          </cell>
          <cell r="BG109">
            <v>2.95</v>
          </cell>
          <cell r="BH109">
            <v>1.56</v>
          </cell>
          <cell r="BI109">
            <v>2.0099999999999998</v>
          </cell>
          <cell r="BJ109">
            <v>4.62</v>
          </cell>
          <cell r="BK109">
            <v>0</v>
          </cell>
          <cell r="BL109">
            <v>4.9400000000000004</v>
          </cell>
          <cell r="BM109">
            <v>3.17</v>
          </cell>
          <cell r="BN109">
            <v>0</v>
          </cell>
          <cell r="BO109">
            <v>0</v>
          </cell>
          <cell r="BP109">
            <v>0.6</v>
          </cell>
          <cell r="BQ109">
            <v>7.06</v>
          </cell>
          <cell r="BR109">
            <v>1.7</v>
          </cell>
          <cell r="BS109">
            <v>140.84</v>
          </cell>
          <cell r="BT109">
            <v>513.54</v>
          </cell>
          <cell r="BU109">
            <v>72326.97</v>
          </cell>
        </row>
        <row r="110">
          <cell r="A110">
            <v>102</v>
          </cell>
          <cell r="B110">
            <v>5.1099999999999977</v>
          </cell>
          <cell r="C110" t="str">
            <v>MONRS071</v>
          </cell>
          <cell r="D110" t="str">
            <v>Conductor Autoportante de Aluminio 1X16+16/25 mm²</v>
          </cell>
          <cell r="E110">
            <v>0</v>
          </cell>
          <cell r="F110">
            <v>0</v>
          </cell>
          <cell r="G110" t="str">
            <v>km</v>
          </cell>
          <cell r="H110">
            <v>0</v>
          </cell>
          <cell r="I110">
            <v>0.9</v>
          </cell>
          <cell r="J110">
            <v>0.33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0.438</v>
          </cell>
          <cell r="P110">
            <v>5.72</v>
          </cell>
          <cell r="Q110">
            <v>6.76</v>
          </cell>
          <cell r="R110">
            <v>0</v>
          </cell>
          <cell r="S110">
            <v>0</v>
          </cell>
          <cell r="T110">
            <v>0</v>
          </cell>
          <cell r="U110">
            <v>0.42</v>
          </cell>
          <cell r="V110">
            <v>0</v>
          </cell>
          <cell r="W110">
            <v>0.75</v>
          </cell>
          <cell r="X110">
            <v>0</v>
          </cell>
          <cell r="Y110">
            <v>10.87</v>
          </cell>
          <cell r="Z110">
            <v>14.37</v>
          </cell>
          <cell r="AA110">
            <v>2.63</v>
          </cell>
          <cell r="AB110">
            <v>9.43</v>
          </cell>
          <cell r="AC110">
            <v>0</v>
          </cell>
          <cell r="AD110">
            <v>1.71</v>
          </cell>
          <cell r="AE110">
            <v>0.41</v>
          </cell>
          <cell r="AF110">
            <v>2.15</v>
          </cell>
          <cell r="AG110">
            <v>0</v>
          </cell>
          <cell r="AH110">
            <v>0</v>
          </cell>
          <cell r="AI110">
            <v>0.62</v>
          </cell>
          <cell r="AJ110">
            <v>0.8</v>
          </cell>
          <cell r="AK110">
            <v>0.72</v>
          </cell>
          <cell r="AL110">
            <v>0</v>
          </cell>
          <cell r="AM110">
            <v>0</v>
          </cell>
          <cell r="AN110">
            <v>0.16</v>
          </cell>
          <cell r="AO110">
            <v>0.53</v>
          </cell>
          <cell r="AP110">
            <v>0.28000000000000003</v>
          </cell>
          <cell r="AQ110">
            <v>0.99</v>
          </cell>
          <cell r="AR110">
            <v>0.06</v>
          </cell>
          <cell r="AS110">
            <v>2.16</v>
          </cell>
          <cell r="AT110">
            <v>5.15</v>
          </cell>
          <cell r="AU110">
            <v>0</v>
          </cell>
          <cell r="AV110">
            <v>0</v>
          </cell>
          <cell r="AW110">
            <v>23.66</v>
          </cell>
          <cell r="AX110">
            <v>9.76</v>
          </cell>
          <cell r="AY110">
            <v>20.309999999999999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7.07</v>
          </cell>
          <cell r="BI110">
            <v>14.55</v>
          </cell>
          <cell r="BJ110">
            <v>2.38</v>
          </cell>
          <cell r="BK110">
            <v>4.1500000000000004</v>
          </cell>
          <cell r="BL110">
            <v>2.12</v>
          </cell>
          <cell r="BM110">
            <v>0.11</v>
          </cell>
          <cell r="BN110">
            <v>5.52</v>
          </cell>
          <cell r="BO110">
            <v>0</v>
          </cell>
          <cell r="BP110">
            <v>0</v>
          </cell>
          <cell r="BQ110">
            <v>4.5</v>
          </cell>
          <cell r="BR110">
            <v>4.5</v>
          </cell>
          <cell r="BS110">
            <v>166.99</v>
          </cell>
          <cell r="BT110">
            <v>513.54</v>
          </cell>
          <cell r="BU110">
            <v>85756.04</v>
          </cell>
        </row>
        <row r="111">
          <cell r="A111">
            <v>103</v>
          </cell>
          <cell r="B111">
            <v>5.1199999999999974</v>
          </cell>
          <cell r="C111" t="str">
            <v>MONRS072</v>
          </cell>
          <cell r="D111" t="str">
            <v>Conductor Autoportante de Aluminio 1X16/25 mm²</v>
          </cell>
          <cell r="E111">
            <v>0</v>
          </cell>
          <cell r="F111">
            <v>0</v>
          </cell>
          <cell r="G111" t="str">
            <v>km</v>
          </cell>
          <cell r="H111">
            <v>0</v>
          </cell>
          <cell r="I111">
            <v>0.8</v>
          </cell>
          <cell r="J111">
            <v>2.85</v>
          </cell>
          <cell r="K111">
            <v>6.97</v>
          </cell>
          <cell r="L111">
            <v>0</v>
          </cell>
          <cell r="M111">
            <v>76</v>
          </cell>
          <cell r="N111">
            <v>0.57999999999999996</v>
          </cell>
          <cell r="O111">
            <v>4.2370000000000001</v>
          </cell>
          <cell r="P111">
            <v>3.73</v>
          </cell>
          <cell r="Q111">
            <v>15.94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17.440000000000001</v>
          </cell>
          <cell r="Z111">
            <v>69.5</v>
          </cell>
          <cell r="AA111">
            <v>0.36</v>
          </cell>
          <cell r="AB111">
            <v>5.5</v>
          </cell>
          <cell r="AC111">
            <v>0.86</v>
          </cell>
          <cell r="AD111">
            <v>31.83</v>
          </cell>
          <cell r="AE111">
            <v>7.0000000000000007E-2</v>
          </cell>
          <cell r="AF111">
            <v>0.77</v>
          </cell>
          <cell r="AG111">
            <v>1.31</v>
          </cell>
          <cell r="AH111">
            <v>2.12</v>
          </cell>
          <cell r="AI111">
            <v>1.06</v>
          </cell>
          <cell r="AJ111">
            <v>0.56999999999999995</v>
          </cell>
          <cell r="AK111">
            <v>0.77</v>
          </cell>
          <cell r="AL111">
            <v>0.11</v>
          </cell>
          <cell r="AM111">
            <v>0.45</v>
          </cell>
          <cell r="AN111">
            <v>0.51</v>
          </cell>
          <cell r="AO111">
            <v>2.8</v>
          </cell>
          <cell r="AP111">
            <v>1.18</v>
          </cell>
          <cell r="AQ111">
            <v>1.94</v>
          </cell>
          <cell r="AR111">
            <v>1.81</v>
          </cell>
          <cell r="AS111">
            <v>3.17</v>
          </cell>
          <cell r="AT111">
            <v>18.02</v>
          </cell>
          <cell r="AU111">
            <v>0</v>
          </cell>
          <cell r="AV111">
            <v>0.18</v>
          </cell>
          <cell r="AW111">
            <v>47.35</v>
          </cell>
          <cell r="AX111">
            <v>36.71</v>
          </cell>
          <cell r="AY111">
            <v>38.42</v>
          </cell>
          <cell r="AZ111">
            <v>0.62</v>
          </cell>
          <cell r="BA111">
            <v>1.97</v>
          </cell>
          <cell r="BB111">
            <v>0.02</v>
          </cell>
          <cell r="BC111">
            <v>1.88</v>
          </cell>
          <cell r="BD111">
            <v>0</v>
          </cell>
          <cell r="BE111">
            <v>0</v>
          </cell>
          <cell r="BF111">
            <v>0</v>
          </cell>
          <cell r="BG111">
            <v>3.19</v>
          </cell>
          <cell r="BH111">
            <v>27.57</v>
          </cell>
          <cell r="BI111">
            <v>45.97</v>
          </cell>
          <cell r="BJ111">
            <v>17.440000000000001</v>
          </cell>
          <cell r="BK111">
            <v>2.58</v>
          </cell>
          <cell r="BL111">
            <v>18.149999999999999</v>
          </cell>
          <cell r="BM111">
            <v>1.1000000000000001</v>
          </cell>
          <cell r="BN111">
            <v>0.55000000000000004</v>
          </cell>
          <cell r="BO111">
            <v>0.34</v>
          </cell>
          <cell r="BP111">
            <v>0</v>
          </cell>
          <cell r="BQ111">
            <v>25.71</v>
          </cell>
          <cell r="BR111">
            <v>34.72</v>
          </cell>
          <cell r="BS111">
            <v>577.73</v>
          </cell>
          <cell r="BT111">
            <v>513.54</v>
          </cell>
          <cell r="BU111">
            <v>296687.46000000002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 t="str">
            <v xml:space="preserve">SUB-TOTAL   5 :  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647889.98</v>
          </cell>
        </row>
        <row r="113">
          <cell r="A113">
            <v>105</v>
          </cell>
          <cell r="B113">
            <v>6</v>
          </cell>
          <cell r="C113">
            <v>0</v>
          </cell>
          <cell r="D113" t="str">
            <v>INSTALACIÓN DE PUESTA A TIERRA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6.01</v>
          </cell>
          <cell r="C114" t="str">
            <v>MONRS073</v>
          </cell>
          <cell r="D114" t="str">
            <v>Excavación en terreno Tipo I (arcilloso y conglomerado)</v>
          </cell>
          <cell r="E114">
            <v>0</v>
          </cell>
          <cell r="F114">
            <v>0</v>
          </cell>
          <cell r="G114" t="str">
            <v>m3</v>
          </cell>
          <cell r="H114">
            <v>329.47</v>
          </cell>
          <cell r="I114">
            <v>6.79</v>
          </cell>
          <cell r="J114">
            <v>23.07</v>
          </cell>
          <cell r="K114">
            <v>168</v>
          </cell>
          <cell r="L114">
            <v>53.86</v>
          </cell>
          <cell r="M114">
            <v>33.26</v>
          </cell>
          <cell r="N114">
            <v>25.34</v>
          </cell>
          <cell r="O114">
            <v>60.48</v>
          </cell>
          <cell r="P114">
            <v>69.7</v>
          </cell>
          <cell r="Q114">
            <v>134.63999999999999</v>
          </cell>
          <cell r="R114">
            <v>117.22</v>
          </cell>
          <cell r="S114">
            <v>74.45</v>
          </cell>
          <cell r="T114">
            <v>83.95</v>
          </cell>
          <cell r="U114">
            <v>60.19</v>
          </cell>
          <cell r="V114">
            <v>45.94</v>
          </cell>
          <cell r="W114">
            <v>245.52</v>
          </cell>
          <cell r="X114">
            <v>194.83</v>
          </cell>
          <cell r="Y114">
            <v>210.67</v>
          </cell>
          <cell r="Z114">
            <v>823.68</v>
          </cell>
          <cell r="AA114">
            <v>33.26</v>
          </cell>
          <cell r="AB114">
            <v>172.66</v>
          </cell>
          <cell r="AC114">
            <v>85.54</v>
          </cell>
          <cell r="AD114">
            <v>315.22000000000003</v>
          </cell>
          <cell r="AE114">
            <v>57.02</v>
          </cell>
          <cell r="AF114">
            <v>31.68</v>
          </cell>
          <cell r="AG114">
            <v>26.93</v>
          </cell>
          <cell r="AH114">
            <v>83.95</v>
          </cell>
          <cell r="AI114">
            <v>14.26</v>
          </cell>
          <cell r="AJ114">
            <v>12.67</v>
          </cell>
          <cell r="AK114">
            <v>7.92</v>
          </cell>
          <cell r="AL114">
            <v>22.18</v>
          </cell>
          <cell r="AM114">
            <v>19.010000000000002</v>
          </cell>
          <cell r="AN114">
            <v>11.09</v>
          </cell>
          <cell r="AO114">
            <v>20.59</v>
          </cell>
          <cell r="AP114">
            <v>9.5</v>
          </cell>
          <cell r="AQ114">
            <v>14.26</v>
          </cell>
          <cell r="AR114">
            <v>49.5</v>
          </cell>
          <cell r="AS114">
            <v>45.94</v>
          </cell>
          <cell r="AT114">
            <v>257.54000000000002</v>
          </cell>
          <cell r="AU114">
            <v>42.77</v>
          </cell>
          <cell r="AV114">
            <v>9.5</v>
          </cell>
          <cell r="AW114">
            <v>825.26</v>
          </cell>
          <cell r="AX114">
            <v>453.02</v>
          </cell>
          <cell r="AY114">
            <v>742.9</v>
          </cell>
          <cell r="AZ114">
            <v>38.020000000000003</v>
          </cell>
          <cell r="BA114">
            <v>110.88</v>
          </cell>
          <cell r="BB114">
            <v>38.020000000000003</v>
          </cell>
          <cell r="BC114">
            <v>30.1</v>
          </cell>
          <cell r="BD114">
            <v>23.76</v>
          </cell>
          <cell r="BE114">
            <v>209.09</v>
          </cell>
          <cell r="BF114">
            <v>44.93</v>
          </cell>
          <cell r="BG114">
            <v>47.42</v>
          </cell>
          <cell r="BH114">
            <v>180.48</v>
          </cell>
          <cell r="BI114">
            <v>481.54</v>
          </cell>
          <cell r="BJ114">
            <v>286.56</v>
          </cell>
          <cell r="BK114">
            <v>77.62</v>
          </cell>
          <cell r="BL114">
            <v>284.57</v>
          </cell>
          <cell r="BM114">
            <v>186.12</v>
          </cell>
          <cell r="BN114">
            <v>76.03</v>
          </cell>
          <cell r="BO114">
            <v>20.59</v>
          </cell>
          <cell r="BP114">
            <v>88.13</v>
          </cell>
          <cell r="BQ114">
            <v>429.84</v>
          </cell>
          <cell r="BR114">
            <v>314.85000000000002</v>
          </cell>
          <cell r="BS114">
            <v>9093.7800000000007</v>
          </cell>
          <cell r="BT114">
            <v>36.270000000000003</v>
          </cell>
          <cell r="BU114">
            <v>329831.40000000002</v>
          </cell>
        </row>
        <row r="115">
          <cell r="A115">
            <v>107</v>
          </cell>
          <cell r="B115">
            <v>6.02</v>
          </cell>
          <cell r="C115" t="str">
            <v>MONRS074</v>
          </cell>
          <cell r="D115" t="str">
            <v>Excavación en terreno Tipo II (rocoso)</v>
          </cell>
          <cell r="E115">
            <v>0</v>
          </cell>
          <cell r="F115">
            <v>0</v>
          </cell>
          <cell r="G115" t="str">
            <v>m3</v>
          </cell>
          <cell r="H115">
            <v>82.37</v>
          </cell>
          <cell r="I115">
            <v>0</v>
          </cell>
          <cell r="J115">
            <v>0</v>
          </cell>
          <cell r="K115">
            <v>0</v>
          </cell>
          <cell r="L115">
            <v>13.46</v>
          </cell>
          <cell r="M115">
            <v>8.32</v>
          </cell>
          <cell r="N115">
            <v>6.34</v>
          </cell>
          <cell r="O115">
            <v>15.12</v>
          </cell>
          <cell r="P115">
            <v>17.420000000000002</v>
          </cell>
          <cell r="Q115">
            <v>33.659999999999997</v>
          </cell>
          <cell r="R115">
            <v>29.3</v>
          </cell>
          <cell r="S115">
            <v>18.61</v>
          </cell>
          <cell r="T115">
            <v>20.99</v>
          </cell>
          <cell r="U115">
            <v>15.05</v>
          </cell>
          <cell r="V115">
            <v>11.48</v>
          </cell>
          <cell r="W115">
            <v>61.38</v>
          </cell>
          <cell r="X115">
            <v>48.71</v>
          </cell>
          <cell r="Y115">
            <v>52.67</v>
          </cell>
          <cell r="Z115">
            <v>205.92</v>
          </cell>
          <cell r="AA115">
            <v>8.32</v>
          </cell>
          <cell r="AB115">
            <v>43.16</v>
          </cell>
          <cell r="AC115">
            <v>21.38</v>
          </cell>
          <cell r="AD115">
            <v>78.8</v>
          </cell>
          <cell r="AE115">
            <v>14.26</v>
          </cell>
          <cell r="AF115">
            <v>7.92</v>
          </cell>
          <cell r="AG115">
            <v>6.73</v>
          </cell>
          <cell r="AH115">
            <v>20.99</v>
          </cell>
          <cell r="AI115">
            <v>3.56</v>
          </cell>
          <cell r="AJ115">
            <v>3.17</v>
          </cell>
          <cell r="AK115">
            <v>1.98</v>
          </cell>
          <cell r="AL115">
            <v>5.54</v>
          </cell>
          <cell r="AM115">
            <v>4.75</v>
          </cell>
          <cell r="AN115">
            <v>2.77</v>
          </cell>
          <cell r="AO115">
            <v>5.15</v>
          </cell>
          <cell r="AP115">
            <v>2.38</v>
          </cell>
          <cell r="AQ115">
            <v>3.56</v>
          </cell>
          <cell r="AR115">
            <v>0</v>
          </cell>
          <cell r="AS115">
            <v>11.48</v>
          </cell>
          <cell r="AT115">
            <v>0</v>
          </cell>
          <cell r="AU115">
            <v>10.69</v>
          </cell>
          <cell r="AV115">
            <v>2.38</v>
          </cell>
          <cell r="AW115">
            <v>206.32</v>
          </cell>
          <cell r="AX115">
            <v>113.26</v>
          </cell>
          <cell r="AY115">
            <v>185.72</v>
          </cell>
          <cell r="AZ115">
            <v>9.5</v>
          </cell>
          <cell r="BA115">
            <v>27.72</v>
          </cell>
          <cell r="BB115">
            <v>9.5</v>
          </cell>
          <cell r="BC115">
            <v>7.52</v>
          </cell>
          <cell r="BD115">
            <v>5.94</v>
          </cell>
          <cell r="BE115">
            <v>52.27</v>
          </cell>
          <cell r="BF115">
            <v>0</v>
          </cell>
          <cell r="BG115">
            <v>0</v>
          </cell>
          <cell r="BH115">
            <v>19.2</v>
          </cell>
          <cell r="BI115">
            <v>120.38</v>
          </cell>
          <cell r="BJ115">
            <v>0</v>
          </cell>
          <cell r="BK115">
            <v>19.399999999999999</v>
          </cell>
          <cell r="BL115">
            <v>9.82</v>
          </cell>
          <cell r="BM115">
            <v>0</v>
          </cell>
          <cell r="BN115">
            <v>0</v>
          </cell>
          <cell r="BO115">
            <v>5.15</v>
          </cell>
          <cell r="BP115">
            <v>0</v>
          </cell>
          <cell r="BQ115">
            <v>8.18</v>
          </cell>
          <cell r="BR115">
            <v>0</v>
          </cell>
          <cell r="BS115">
            <v>1699.65</v>
          </cell>
          <cell r="BT115">
            <v>108.06</v>
          </cell>
          <cell r="BU115">
            <v>183664.18</v>
          </cell>
        </row>
        <row r="116">
          <cell r="A116">
            <v>108</v>
          </cell>
          <cell r="B116">
            <v>6.0299999999999994</v>
          </cell>
          <cell r="C116" t="str">
            <v>MONRS075</v>
          </cell>
          <cell r="D116" t="str">
            <v>Excavación en Terreno Tipo III (Húmedo)</v>
          </cell>
          <cell r="E116">
            <v>0</v>
          </cell>
          <cell r="F116">
            <v>0</v>
          </cell>
          <cell r="G116" t="str">
            <v>m3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2.63</v>
          </cell>
          <cell r="T116">
            <v>2.96</v>
          </cell>
          <cell r="U116">
            <v>2.12</v>
          </cell>
          <cell r="V116">
            <v>1.62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2.0099999999999998</v>
          </cell>
          <cell r="AF116">
            <v>0</v>
          </cell>
          <cell r="AG116">
            <v>0</v>
          </cell>
          <cell r="AH116">
            <v>2.96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1.22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1.34</v>
          </cell>
          <cell r="BA116">
            <v>3.91</v>
          </cell>
          <cell r="BB116">
            <v>1.34</v>
          </cell>
          <cell r="BC116">
            <v>1.06</v>
          </cell>
          <cell r="BD116">
            <v>0</v>
          </cell>
          <cell r="BE116">
            <v>7.38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30.55</v>
          </cell>
          <cell r="BT116">
            <v>96.61</v>
          </cell>
          <cell r="BU116">
            <v>2951.44</v>
          </cell>
        </row>
        <row r="117">
          <cell r="A117">
            <v>109</v>
          </cell>
          <cell r="B117">
            <v>6.0399999999999991</v>
          </cell>
          <cell r="C117" t="str">
            <v>MONRS076</v>
          </cell>
          <cell r="D117" t="str">
            <v>Instalacion de puesta a tierra Tipo PAT-1 en poste de concreto</v>
          </cell>
          <cell r="E117">
            <v>0</v>
          </cell>
          <cell r="F117">
            <v>0</v>
          </cell>
          <cell r="G117" t="str">
            <v>u</v>
          </cell>
          <cell r="H117">
            <v>208</v>
          </cell>
          <cell r="I117">
            <v>5</v>
          </cell>
          <cell r="J117">
            <v>17</v>
          </cell>
          <cell r="K117">
            <v>42</v>
          </cell>
          <cell r="L117">
            <v>34</v>
          </cell>
          <cell r="M117">
            <v>21</v>
          </cell>
          <cell r="N117">
            <v>16</v>
          </cell>
          <cell r="O117">
            <v>49</v>
          </cell>
          <cell r="P117">
            <v>44</v>
          </cell>
          <cell r="Q117">
            <v>85</v>
          </cell>
          <cell r="R117">
            <v>74</v>
          </cell>
          <cell r="S117">
            <v>47</v>
          </cell>
          <cell r="T117">
            <v>53</v>
          </cell>
          <cell r="U117">
            <v>38</v>
          </cell>
          <cell r="V117">
            <v>29</v>
          </cell>
          <cell r="W117">
            <v>155</v>
          </cell>
          <cell r="X117">
            <v>123</v>
          </cell>
          <cell r="Y117">
            <v>133</v>
          </cell>
          <cell r="Z117">
            <v>520</v>
          </cell>
          <cell r="AA117">
            <v>21</v>
          </cell>
          <cell r="AB117">
            <v>109</v>
          </cell>
          <cell r="AC117">
            <v>54</v>
          </cell>
          <cell r="AD117">
            <v>199</v>
          </cell>
          <cell r="AE117">
            <v>36</v>
          </cell>
          <cell r="AF117">
            <v>20</v>
          </cell>
          <cell r="AG117">
            <v>17</v>
          </cell>
          <cell r="AH117">
            <v>53</v>
          </cell>
          <cell r="AI117">
            <v>9</v>
          </cell>
          <cell r="AJ117">
            <v>8</v>
          </cell>
          <cell r="AK117">
            <v>5</v>
          </cell>
          <cell r="AL117">
            <v>14</v>
          </cell>
          <cell r="AM117">
            <v>12</v>
          </cell>
          <cell r="AN117">
            <v>7</v>
          </cell>
          <cell r="AO117">
            <v>13</v>
          </cell>
          <cell r="AP117">
            <v>6</v>
          </cell>
          <cell r="AQ117">
            <v>9</v>
          </cell>
          <cell r="AR117">
            <v>25</v>
          </cell>
          <cell r="AS117">
            <v>29</v>
          </cell>
          <cell r="AT117">
            <v>163</v>
          </cell>
          <cell r="AU117">
            <v>27</v>
          </cell>
          <cell r="AV117">
            <v>6</v>
          </cell>
          <cell r="AW117">
            <v>521</v>
          </cell>
          <cell r="AX117">
            <v>286</v>
          </cell>
          <cell r="AY117">
            <v>469</v>
          </cell>
          <cell r="AZ117">
            <v>24</v>
          </cell>
          <cell r="BA117">
            <v>70</v>
          </cell>
          <cell r="BB117">
            <v>24</v>
          </cell>
          <cell r="BC117">
            <v>19</v>
          </cell>
          <cell r="BD117">
            <v>15</v>
          </cell>
          <cell r="BE117">
            <v>132</v>
          </cell>
          <cell r="BF117">
            <v>26</v>
          </cell>
          <cell r="BG117">
            <v>26</v>
          </cell>
          <cell r="BH117">
            <v>192</v>
          </cell>
          <cell r="BI117">
            <v>304</v>
          </cell>
          <cell r="BJ117">
            <v>144</v>
          </cell>
          <cell r="BK117">
            <v>49</v>
          </cell>
          <cell r="BL117">
            <v>149</v>
          </cell>
          <cell r="BM117">
            <v>94</v>
          </cell>
          <cell r="BN117">
            <v>44</v>
          </cell>
          <cell r="BO117">
            <v>13</v>
          </cell>
          <cell r="BP117">
            <v>51</v>
          </cell>
          <cell r="BQ117">
            <v>220</v>
          </cell>
          <cell r="BR117">
            <v>232</v>
          </cell>
          <cell r="BS117">
            <v>5639</v>
          </cell>
          <cell r="BT117">
            <v>17.8</v>
          </cell>
          <cell r="BU117">
            <v>100374.2</v>
          </cell>
        </row>
        <row r="118">
          <cell r="A118">
            <v>110</v>
          </cell>
          <cell r="B118">
            <v>6.0499999999999989</v>
          </cell>
          <cell r="C118" t="str">
            <v>MONRS077</v>
          </cell>
          <cell r="D118" t="str">
            <v xml:space="preserve">Relleno y compactación de puesta a tierra  Tipo PAT-1 con material adecuado. </v>
          </cell>
          <cell r="E118">
            <v>0</v>
          </cell>
          <cell r="F118">
            <v>0</v>
          </cell>
          <cell r="G118" t="str">
            <v>m3</v>
          </cell>
          <cell r="H118">
            <v>399.48</v>
          </cell>
          <cell r="I118">
            <v>6.79</v>
          </cell>
          <cell r="J118">
            <v>23.07</v>
          </cell>
          <cell r="K118">
            <v>42</v>
          </cell>
          <cell r="L118">
            <v>65.3</v>
          </cell>
          <cell r="M118">
            <v>40.33</v>
          </cell>
          <cell r="N118">
            <v>30.73</v>
          </cell>
          <cell r="O118">
            <v>75.599999999999994</v>
          </cell>
          <cell r="P118">
            <v>84.51</v>
          </cell>
          <cell r="Q118">
            <v>163.25</v>
          </cell>
          <cell r="R118">
            <v>142.12</v>
          </cell>
          <cell r="S118">
            <v>90.27</v>
          </cell>
          <cell r="T118">
            <v>101.79</v>
          </cell>
          <cell r="U118">
            <v>72.98</v>
          </cell>
          <cell r="V118">
            <v>55.7</v>
          </cell>
          <cell r="W118">
            <v>297.69</v>
          </cell>
          <cell r="X118">
            <v>236.23</v>
          </cell>
          <cell r="Y118">
            <v>255.44</v>
          </cell>
          <cell r="Z118">
            <v>998.71</v>
          </cell>
          <cell r="AA118">
            <v>40.33</v>
          </cell>
          <cell r="AB118">
            <v>209.35</v>
          </cell>
          <cell r="AC118">
            <v>103.71</v>
          </cell>
          <cell r="AD118">
            <v>382.2</v>
          </cell>
          <cell r="AE118">
            <v>69.14</v>
          </cell>
          <cell r="AF118">
            <v>38.409999999999997</v>
          </cell>
          <cell r="AG118">
            <v>32.65</v>
          </cell>
          <cell r="AH118">
            <v>101.79</v>
          </cell>
          <cell r="AI118">
            <v>17.29</v>
          </cell>
          <cell r="AJ118">
            <v>15.36</v>
          </cell>
          <cell r="AK118">
            <v>9.6</v>
          </cell>
          <cell r="AL118">
            <v>26.89</v>
          </cell>
          <cell r="AM118">
            <v>23.05</v>
          </cell>
          <cell r="AN118">
            <v>13.44</v>
          </cell>
          <cell r="AO118">
            <v>24.97</v>
          </cell>
          <cell r="AP118">
            <v>11.52</v>
          </cell>
          <cell r="AQ118">
            <v>17.29</v>
          </cell>
          <cell r="AR118">
            <v>47.5</v>
          </cell>
          <cell r="AS118">
            <v>55.7</v>
          </cell>
          <cell r="AT118">
            <v>257.54000000000002</v>
          </cell>
          <cell r="AU118">
            <v>51.86</v>
          </cell>
          <cell r="AV118">
            <v>11.52</v>
          </cell>
          <cell r="AW118">
            <v>1000.63</v>
          </cell>
          <cell r="AX118">
            <v>549.29</v>
          </cell>
          <cell r="AY118">
            <v>900.76</v>
          </cell>
          <cell r="AZ118">
            <v>46.09</v>
          </cell>
          <cell r="BA118">
            <v>134.44</v>
          </cell>
          <cell r="BB118">
            <v>46.09</v>
          </cell>
          <cell r="BC118">
            <v>36.49</v>
          </cell>
          <cell r="BD118">
            <v>28.81</v>
          </cell>
          <cell r="BE118">
            <v>253.52</v>
          </cell>
          <cell r="BF118">
            <v>44.93</v>
          </cell>
          <cell r="BG118">
            <v>47.42</v>
          </cell>
          <cell r="BH118">
            <v>199.68</v>
          </cell>
          <cell r="BI118">
            <v>583.86</v>
          </cell>
          <cell r="BJ118">
            <v>286.56</v>
          </cell>
          <cell r="BK118">
            <v>94.11</v>
          </cell>
          <cell r="BL118">
            <v>288.86</v>
          </cell>
          <cell r="BM118">
            <v>176.81</v>
          </cell>
          <cell r="BN118">
            <v>67.58</v>
          </cell>
          <cell r="BO118">
            <v>24.97</v>
          </cell>
          <cell r="BP118">
            <v>78.34</v>
          </cell>
          <cell r="BQ118">
            <v>429.86</v>
          </cell>
          <cell r="BR118">
            <v>314.83999999999997</v>
          </cell>
          <cell r="BS118">
            <v>10377.040000000001</v>
          </cell>
          <cell r="BT118">
            <v>43.85</v>
          </cell>
          <cell r="BU118">
            <v>455033.2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 t="str">
            <v xml:space="preserve">SUB-TOTAL   6 :  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1071854.42</v>
          </cell>
        </row>
        <row r="120">
          <cell r="A120">
            <v>112</v>
          </cell>
          <cell r="B120">
            <v>7</v>
          </cell>
          <cell r="C120">
            <v>0</v>
          </cell>
          <cell r="D120" t="str">
            <v>PASTORALES, LUMINARIAS Y LAMPARAS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7.01</v>
          </cell>
          <cell r="C121" t="str">
            <v>MONRS078</v>
          </cell>
          <cell r="D121" t="str">
            <v>Instalación de pastoral de A° G°</v>
          </cell>
          <cell r="E121">
            <v>0</v>
          </cell>
          <cell r="F121">
            <v>0</v>
          </cell>
          <cell r="G121" t="str">
            <v>u</v>
          </cell>
          <cell r="H121">
            <v>129</v>
          </cell>
          <cell r="I121">
            <v>5</v>
          </cell>
          <cell r="J121">
            <v>10</v>
          </cell>
          <cell r="K121">
            <v>51</v>
          </cell>
          <cell r="L121">
            <v>39</v>
          </cell>
          <cell r="M121">
            <v>8</v>
          </cell>
          <cell r="N121">
            <v>8</v>
          </cell>
          <cell r="O121">
            <v>14</v>
          </cell>
          <cell r="P121">
            <v>57</v>
          </cell>
          <cell r="Q121">
            <v>74</v>
          </cell>
          <cell r="R121">
            <v>204</v>
          </cell>
          <cell r="S121">
            <v>17</v>
          </cell>
          <cell r="T121">
            <v>31</v>
          </cell>
          <cell r="U121">
            <v>101</v>
          </cell>
          <cell r="V121">
            <v>38</v>
          </cell>
          <cell r="W121">
            <v>154</v>
          </cell>
          <cell r="X121">
            <v>89</v>
          </cell>
          <cell r="Y121">
            <v>94</v>
          </cell>
          <cell r="Z121">
            <v>203</v>
          </cell>
          <cell r="AA121">
            <v>34</v>
          </cell>
          <cell r="AB121">
            <v>119</v>
          </cell>
          <cell r="AC121">
            <v>52</v>
          </cell>
          <cell r="AD121">
            <v>63</v>
          </cell>
          <cell r="AE121">
            <v>6</v>
          </cell>
          <cell r="AF121">
            <v>2</v>
          </cell>
          <cell r="AG121">
            <v>13</v>
          </cell>
          <cell r="AH121">
            <v>31</v>
          </cell>
          <cell r="AI121">
            <v>10</v>
          </cell>
          <cell r="AJ121">
            <v>10</v>
          </cell>
          <cell r="AK121">
            <v>4</v>
          </cell>
          <cell r="AL121">
            <v>5</v>
          </cell>
          <cell r="AM121">
            <v>28</v>
          </cell>
          <cell r="AN121">
            <v>16</v>
          </cell>
          <cell r="AO121">
            <v>10</v>
          </cell>
          <cell r="AP121">
            <v>6</v>
          </cell>
          <cell r="AQ121">
            <v>8</v>
          </cell>
          <cell r="AR121">
            <v>10</v>
          </cell>
          <cell r="AS121">
            <v>75</v>
          </cell>
          <cell r="AT121">
            <v>79</v>
          </cell>
          <cell r="AU121">
            <v>23</v>
          </cell>
          <cell r="AV121">
            <v>11</v>
          </cell>
          <cell r="AW121">
            <v>380</v>
          </cell>
          <cell r="AX121">
            <v>238</v>
          </cell>
          <cell r="AY121">
            <v>386</v>
          </cell>
          <cell r="AZ121">
            <v>16</v>
          </cell>
          <cell r="BA121">
            <v>49</v>
          </cell>
          <cell r="BB121">
            <v>16</v>
          </cell>
          <cell r="BC121">
            <v>15</v>
          </cell>
          <cell r="BD121">
            <v>14</v>
          </cell>
          <cell r="BE121">
            <v>383</v>
          </cell>
          <cell r="BF121">
            <v>54</v>
          </cell>
          <cell r="BG121">
            <v>48</v>
          </cell>
          <cell r="BH121">
            <v>87</v>
          </cell>
          <cell r="BI121">
            <v>100</v>
          </cell>
          <cell r="BJ121">
            <v>255</v>
          </cell>
          <cell r="BK121">
            <v>77</v>
          </cell>
          <cell r="BL121">
            <v>251</v>
          </cell>
          <cell r="BM121">
            <v>184</v>
          </cell>
          <cell r="BN121">
            <v>110</v>
          </cell>
          <cell r="BO121">
            <v>17</v>
          </cell>
          <cell r="BP121">
            <v>91</v>
          </cell>
          <cell r="BQ121">
            <v>338</v>
          </cell>
          <cell r="BR121">
            <v>133</v>
          </cell>
          <cell r="BS121">
            <v>5183</v>
          </cell>
          <cell r="BT121">
            <v>19.91</v>
          </cell>
          <cell r="BU121">
            <v>103193.53</v>
          </cell>
        </row>
        <row r="122">
          <cell r="A122">
            <v>114</v>
          </cell>
          <cell r="B122">
            <v>7.02</v>
          </cell>
          <cell r="C122" t="str">
            <v>MONRS079</v>
          </cell>
          <cell r="D122" t="str">
            <v>Instalación de Luminaria, Lámpara y Accesorios</v>
          </cell>
          <cell r="E122">
            <v>0</v>
          </cell>
          <cell r="F122">
            <v>0</v>
          </cell>
          <cell r="G122" t="str">
            <v>u</v>
          </cell>
          <cell r="H122">
            <v>129</v>
          </cell>
          <cell r="I122">
            <v>5</v>
          </cell>
          <cell r="J122">
            <v>10</v>
          </cell>
          <cell r="K122">
            <v>51</v>
          </cell>
          <cell r="L122">
            <v>39</v>
          </cell>
          <cell r="M122">
            <v>8</v>
          </cell>
          <cell r="N122">
            <v>8</v>
          </cell>
          <cell r="O122">
            <v>14</v>
          </cell>
          <cell r="P122">
            <v>57</v>
          </cell>
          <cell r="Q122">
            <v>74</v>
          </cell>
          <cell r="R122">
            <v>204</v>
          </cell>
          <cell r="S122">
            <v>17</v>
          </cell>
          <cell r="T122">
            <v>31</v>
          </cell>
          <cell r="U122">
            <v>101</v>
          </cell>
          <cell r="V122">
            <v>38</v>
          </cell>
          <cell r="W122">
            <v>154</v>
          </cell>
          <cell r="X122">
            <v>89</v>
          </cell>
          <cell r="Y122">
            <v>94</v>
          </cell>
          <cell r="Z122">
            <v>203</v>
          </cell>
          <cell r="AA122">
            <v>34</v>
          </cell>
          <cell r="AB122">
            <v>119</v>
          </cell>
          <cell r="AC122">
            <v>52</v>
          </cell>
          <cell r="AD122">
            <v>63</v>
          </cell>
          <cell r="AE122">
            <v>6</v>
          </cell>
          <cell r="AF122">
            <v>2</v>
          </cell>
          <cell r="AG122">
            <v>13</v>
          </cell>
          <cell r="AH122">
            <v>31</v>
          </cell>
          <cell r="AI122">
            <v>10</v>
          </cell>
          <cell r="AJ122">
            <v>10</v>
          </cell>
          <cell r="AK122">
            <v>4</v>
          </cell>
          <cell r="AL122">
            <v>5</v>
          </cell>
          <cell r="AM122">
            <v>28</v>
          </cell>
          <cell r="AN122">
            <v>16</v>
          </cell>
          <cell r="AO122">
            <v>10</v>
          </cell>
          <cell r="AP122">
            <v>6</v>
          </cell>
          <cell r="AQ122">
            <v>8</v>
          </cell>
          <cell r="AR122">
            <v>10</v>
          </cell>
          <cell r="AS122">
            <v>75</v>
          </cell>
          <cell r="AT122">
            <v>79</v>
          </cell>
          <cell r="AU122">
            <v>23</v>
          </cell>
          <cell r="AV122">
            <v>11</v>
          </cell>
          <cell r="AW122">
            <v>380</v>
          </cell>
          <cell r="AX122">
            <v>238</v>
          </cell>
          <cell r="AY122">
            <v>386</v>
          </cell>
          <cell r="AZ122">
            <v>16</v>
          </cell>
          <cell r="BA122">
            <v>49</v>
          </cell>
          <cell r="BB122">
            <v>16</v>
          </cell>
          <cell r="BC122">
            <v>15</v>
          </cell>
          <cell r="BD122">
            <v>14</v>
          </cell>
          <cell r="BE122">
            <v>383</v>
          </cell>
          <cell r="BF122">
            <v>54</v>
          </cell>
          <cell r="BG122">
            <v>48</v>
          </cell>
          <cell r="BH122">
            <v>87</v>
          </cell>
          <cell r="BI122">
            <v>100</v>
          </cell>
          <cell r="BJ122">
            <v>255</v>
          </cell>
          <cell r="BK122">
            <v>77</v>
          </cell>
          <cell r="BL122">
            <v>251</v>
          </cell>
          <cell r="BM122">
            <v>184</v>
          </cell>
          <cell r="BN122">
            <v>110</v>
          </cell>
          <cell r="BO122">
            <v>17</v>
          </cell>
          <cell r="BP122">
            <v>91</v>
          </cell>
          <cell r="BQ122">
            <v>338</v>
          </cell>
          <cell r="BR122">
            <v>133</v>
          </cell>
          <cell r="BS122">
            <v>5183</v>
          </cell>
          <cell r="BT122">
            <v>35.35</v>
          </cell>
          <cell r="BU122">
            <v>183219.05</v>
          </cell>
        </row>
        <row r="123">
          <cell r="A123">
            <v>115</v>
          </cell>
          <cell r="B123">
            <v>0</v>
          </cell>
          <cell r="C123">
            <v>0</v>
          </cell>
          <cell r="D123" t="str">
            <v xml:space="preserve">SUB-TOTAL   7 :  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286412.57999999996</v>
          </cell>
        </row>
        <row r="124">
          <cell r="A124">
            <v>116</v>
          </cell>
          <cell r="B124">
            <v>8</v>
          </cell>
          <cell r="C124">
            <v>0</v>
          </cell>
          <cell r="D124" t="str">
            <v>CONEXIONES DOMICILIARIAS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A125">
            <v>117</v>
          </cell>
          <cell r="B125">
            <v>0</v>
          </cell>
          <cell r="C125">
            <v>0</v>
          </cell>
          <cell r="D125" t="str">
            <v>Instalación de acometida domiciliaria, que comprende: Conexión de Acometida Domiciliarias, Montaje de Medidor y Contraste del Medidor.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A126">
            <v>118</v>
          </cell>
          <cell r="B126">
            <v>8.01</v>
          </cell>
          <cell r="C126" t="str">
            <v>MONRS080</v>
          </cell>
          <cell r="D126" t="str">
            <v>Conexión de Acometidas Domiciliarias, Configuración: Corta en Murete (no incluye medidor de energía activa)</v>
          </cell>
          <cell r="E126">
            <v>0</v>
          </cell>
          <cell r="F126">
            <v>0</v>
          </cell>
          <cell r="G126" t="str">
            <v>u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  <cell r="Q126">
            <v>0</v>
          </cell>
          <cell r="R126">
            <v>0</v>
          </cell>
          <cell r="S126">
            <v>8</v>
          </cell>
          <cell r="T126">
            <v>9</v>
          </cell>
          <cell r="U126">
            <v>17</v>
          </cell>
          <cell r="V126">
            <v>10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8</v>
          </cell>
          <cell r="AF126">
            <v>0</v>
          </cell>
          <cell r="AG126">
            <v>0</v>
          </cell>
          <cell r="AH126">
            <v>7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5</v>
          </cell>
          <cell r="AZ126">
            <v>4</v>
          </cell>
          <cell r="BA126">
            <v>10</v>
          </cell>
          <cell r="BB126">
            <v>4</v>
          </cell>
          <cell r="BC126">
            <v>3</v>
          </cell>
          <cell r="BD126">
            <v>0</v>
          </cell>
          <cell r="BE126">
            <v>86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570</v>
          </cell>
          <cell r="BK126">
            <v>0</v>
          </cell>
          <cell r="BL126">
            <v>520</v>
          </cell>
          <cell r="BM126">
            <v>0</v>
          </cell>
          <cell r="BN126">
            <v>292</v>
          </cell>
          <cell r="BO126">
            <v>0</v>
          </cell>
          <cell r="BP126">
            <v>196</v>
          </cell>
          <cell r="BQ126">
            <v>764</v>
          </cell>
          <cell r="BR126">
            <v>0</v>
          </cell>
          <cell r="BS126">
            <v>2515</v>
          </cell>
          <cell r="BT126">
            <v>32.33</v>
          </cell>
          <cell r="BU126">
            <v>81309.95</v>
          </cell>
        </row>
        <row r="127">
          <cell r="A127">
            <v>119</v>
          </cell>
          <cell r="B127">
            <v>8.02</v>
          </cell>
          <cell r="C127" t="str">
            <v>MONRS081</v>
          </cell>
          <cell r="D127" t="str">
            <v>Conexión de Acometidas Domiciliarias, Configuración: Larga en Murete (no incluye medidor de energía activa)</v>
          </cell>
          <cell r="E127">
            <v>0</v>
          </cell>
          <cell r="F127">
            <v>0</v>
          </cell>
          <cell r="G127" t="str">
            <v>u</v>
          </cell>
          <cell r="H127">
            <v>0</v>
          </cell>
          <cell r="I127">
            <v>0</v>
          </cell>
          <cell r="J127">
            <v>0</v>
          </cell>
          <cell r="K127">
            <v>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20</v>
          </cell>
          <cell r="T127">
            <v>20</v>
          </cell>
          <cell r="U127">
            <v>40</v>
          </cell>
          <cell r="V127">
            <v>22</v>
          </cell>
          <cell r="W127">
            <v>0</v>
          </cell>
          <cell r="X127">
            <v>0</v>
          </cell>
          <cell r="Y127">
            <v>0</v>
          </cell>
          <cell r="Z127">
            <v>197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19</v>
          </cell>
          <cell r="AF127">
            <v>0</v>
          </cell>
          <cell r="AG127">
            <v>0</v>
          </cell>
          <cell r="AH127">
            <v>15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8</v>
          </cell>
          <cell r="BA127">
            <v>24</v>
          </cell>
          <cell r="BB127">
            <v>8</v>
          </cell>
          <cell r="BC127">
            <v>7</v>
          </cell>
          <cell r="BD127">
            <v>0</v>
          </cell>
          <cell r="BE127">
            <v>200</v>
          </cell>
          <cell r="BF127">
            <v>0</v>
          </cell>
          <cell r="BG127">
            <v>0</v>
          </cell>
          <cell r="BH127">
            <v>0</v>
          </cell>
          <cell r="BI127">
            <v>3</v>
          </cell>
          <cell r="BJ127">
            <v>266</v>
          </cell>
          <cell r="BK127">
            <v>0</v>
          </cell>
          <cell r="BL127">
            <v>270</v>
          </cell>
          <cell r="BM127">
            <v>0</v>
          </cell>
          <cell r="BN127">
            <v>84</v>
          </cell>
          <cell r="BO127">
            <v>0</v>
          </cell>
          <cell r="BP127">
            <v>113</v>
          </cell>
          <cell r="BQ127">
            <v>316</v>
          </cell>
          <cell r="BR127">
            <v>0</v>
          </cell>
          <cell r="BS127">
            <v>1638</v>
          </cell>
          <cell r="BT127">
            <v>35.97</v>
          </cell>
          <cell r="BU127">
            <v>58918.86</v>
          </cell>
        </row>
        <row r="128">
          <cell r="A128">
            <v>120</v>
          </cell>
          <cell r="B128">
            <v>8.0299999999999994</v>
          </cell>
          <cell r="C128" t="str">
            <v>MONRS082</v>
          </cell>
          <cell r="D128" t="str">
            <v>Conexión de acometidas domiciliarias, configuración: Corta</v>
          </cell>
          <cell r="E128">
            <v>0</v>
          </cell>
          <cell r="F128">
            <v>0</v>
          </cell>
          <cell r="G128" t="str">
            <v>u</v>
          </cell>
          <cell r="H128">
            <v>369</v>
          </cell>
          <cell r="I128">
            <v>10</v>
          </cell>
          <cell r="J128">
            <v>12</v>
          </cell>
          <cell r="K128">
            <v>130</v>
          </cell>
          <cell r="L128">
            <v>105</v>
          </cell>
          <cell r="M128">
            <v>32</v>
          </cell>
          <cell r="N128">
            <v>34</v>
          </cell>
          <cell r="O128">
            <v>38</v>
          </cell>
          <cell r="P128">
            <v>80</v>
          </cell>
          <cell r="Q128">
            <v>291</v>
          </cell>
          <cell r="R128">
            <v>619</v>
          </cell>
          <cell r="S128">
            <v>97</v>
          </cell>
          <cell r="T128">
            <v>103</v>
          </cell>
          <cell r="U128">
            <v>199</v>
          </cell>
          <cell r="V128">
            <v>114</v>
          </cell>
          <cell r="W128">
            <v>305</v>
          </cell>
          <cell r="X128">
            <v>190</v>
          </cell>
          <cell r="Y128">
            <v>210</v>
          </cell>
          <cell r="Z128">
            <v>548</v>
          </cell>
          <cell r="AA128">
            <v>69</v>
          </cell>
          <cell r="AB128">
            <v>318</v>
          </cell>
          <cell r="AC128">
            <v>115</v>
          </cell>
          <cell r="AD128">
            <v>210</v>
          </cell>
          <cell r="AE128">
            <v>95</v>
          </cell>
          <cell r="AF128">
            <v>48</v>
          </cell>
          <cell r="AG128">
            <v>14</v>
          </cell>
          <cell r="AH128">
            <v>77</v>
          </cell>
          <cell r="AI128">
            <v>22</v>
          </cell>
          <cell r="AJ128">
            <v>30</v>
          </cell>
          <cell r="AK128">
            <v>19</v>
          </cell>
          <cell r="AL128">
            <v>10</v>
          </cell>
          <cell r="AM128">
            <v>72</v>
          </cell>
          <cell r="AN128">
            <v>32</v>
          </cell>
          <cell r="AO128">
            <v>21</v>
          </cell>
          <cell r="AP128">
            <v>9</v>
          </cell>
          <cell r="AQ128">
            <v>14</v>
          </cell>
          <cell r="AR128">
            <v>24</v>
          </cell>
          <cell r="AS128">
            <v>133</v>
          </cell>
          <cell r="AT128">
            <v>406</v>
          </cell>
          <cell r="AU128">
            <v>48</v>
          </cell>
          <cell r="AV128">
            <v>40</v>
          </cell>
          <cell r="AW128">
            <v>844</v>
          </cell>
          <cell r="AX128">
            <v>308</v>
          </cell>
          <cell r="AY128">
            <v>766</v>
          </cell>
          <cell r="AZ128">
            <v>41</v>
          </cell>
          <cell r="BA128">
            <v>118</v>
          </cell>
          <cell r="BB128">
            <v>41</v>
          </cell>
          <cell r="BC128">
            <v>36</v>
          </cell>
          <cell r="BD128">
            <v>31</v>
          </cell>
          <cell r="BE128">
            <v>1002</v>
          </cell>
          <cell r="BF128">
            <v>104</v>
          </cell>
          <cell r="BG128">
            <v>64</v>
          </cell>
          <cell r="BH128">
            <v>205</v>
          </cell>
          <cell r="BI128">
            <v>244</v>
          </cell>
          <cell r="BJ128">
            <v>64</v>
          </cell>
          <cell r="BK128">
            <v>204</v>
          </cell>
          <cell r="BL128">
            <v>56</v>
          </cell>
          <cell r="BM128">
            <v>600</v>
          </cell>
          <cell r="BN128">
            <v>8</v>
          </cell>
          <cell r="BO128">
            <v>92</v>
          </cell>
          <cell r="BP128">
            <v>9</v>
          </cell>
          <cell r="BQ128">
            <v>79</v>
          </cell>
          <cell r="BR128">
            <v>443</v>
          </cell>
          <cell r="BS128">
            <v>10671</v>
          </cell>
          <cell r="BT128">
            <v>35.97</v>
          </cell>
          <cell r="BU128">
            <v>383835.87</v>
          </cell>
        </row>
        <row r="129">
          <cell r="A129">
            <v>121</v>
          </cell>
          <cell r="B129">
            <v>8.0399999999999991</v>
          </cell>
          <cell r="C129" t="str">
            <v>MONRS083</v>
          </cell>
          <cell r="D129" t="str">
            <v>Conexión de  acometida domiciliarias, configuración: Larga</v>
          </cell>
          <cell r="E129">
            <v>0</v>
          </cell>
          <cell r="F129">
            <v>0</v>
          </cell>
          <cell r="G129" t="str">
            <v>u</v>
          </cell>
          <cell r="H129">
            <v>132</v>
          </cell>
          <cell r="I129">
            <v>8</v>
          </cell>
          <cell r="J129">
            <v>24</v>
          </cell>
          <cell r="K129">
            <v>39</v>
          </cell>
          <cell r="L129">
            <v>15</v>
          </cell>
          <cell r="M129">
            <v>19</v>
          </cell>
          <cell r="N129">
            <v>19</v>
          </cell>
          <cell r="O129">
            <v>24</v>
          </cell>
          <cell r="P129">
            <v>128</v>
          </cell>
          <cell r="Q129">
            <v>175</v>
          </cell>
          <cell r="R129">
            <v>104</v>
          </cell>
          <cell r="S129">
            <v>13</v>
          </cell>
          <cell r="T129">
            <v>14</v>
          </cell>
          <cell r="U129">
            <v>28</v>
          </cell>
          <cell r="V129">
            <v>16</v>
          </cell>
          <cell r="W129">
            <v>230</v>
          </cell>
          <cell r="X129">
            <v>366</v>
          </cell>
          <cell r="Y129">
            <v>127</v>
          </cell>
          <cell r="Z129">
            <v>186</v>
          </cell>
          <cell r="AA129">
            <v>57</v>
          </cell>
          <cell r="AB129">
            <v>149</v>
          </cell>
          <cell r="AC129">
            <v>59</v>
          </cell>
          <cell r="AD129">
            <v>282</v>
          </cell>
          <cell r="AE129">
            <v>13</v>
          </cell>
          <cell r="AF129">
            <v>11</v>
          </cell>
          <cell r="AG129">
            <v>32</v>
          </cell>
          <cell r="AH129">
            <v>11</v>
          </cell>
          <cell r="AI129">
            <v>15</v>
          </cell>
          <cell r="AJ129">
            <v>6</v>
          </cell>
          <cell r="AK129">
            <v>2</v>
          </cell>
          <cell r="AL129">
            <v>13</v>
          </cell>
          <cell r="AM129">
            <v>34</v>
          </cell>
          <cell r="AN129">
            <v>43</v>
          </cell>
          <cell r="AO129">
            <v>18</v>
          </cell>
          <cell r="AP129">
            <v>13</v>
          </cell>
          <cell r="AQ129">
            <v>21</v>
          </cell>
          <cell r="AR129">
            <v>42</v>
          </cell>
          <cell r="AS129">
            <v>136</v>
          </cell>
          <cell r="AT129">
            <v>155</v>
          </cell>
          <cell r="AU129">
            <v>34</v>
          </cell>
          <cell r="AV129">
            <v>1</v>
          </cell>
          <cell r="AW129">
            <v>521</v>
          </cell>
          <cell r="AX129">
            <v>559</v>
          </cell>
          <cell r="AY129">
            <v>581</v>
          </cell>
          <cell r="AZ129">
            <v>5</v>
          </cell>
          <cell r="BA129">
            <v>17</v>
          </cell>
          <cell r="BB129">
            <v>5</v>
          </cell>
          <cell r="BC129">
            <v>6</v>
          </cell>
          <cell r="BD129">
            <v>38</v>
          </cell>
          <cell r="BE129">
            <v>143</v>
          </cell>
          <cell r="BF129">
            <v>90</v>
          </cell>
          <cell r="BG129">
            <v>105</v>
          </cell>
          <cell r="BH129">
            <v>118</v>
          </cell>
          <cell r="BI129">
            <v>154</v>
          </cell>
          <cell r="BJ129">
            <v>32</v>
          </cell>
          <cell r="BK129">
            <v>260</v>
          </cell>
          <cell r="BL129">
            <v>36</v>
          </cell>
          <cell r="BM129">
            <v>98</v>
          </cell>
          <cell r="BN129">
            <v>2</v>
          </cell>
          <cell r="BO129">
            <v>23</v>
          </cell>
          <cell r="BP129">
            <v>6</v>
          </cell>
          <cell r="BQ129">
            <v>40</v>
          </cell>
          <cell r="BR129">
            <v>440</v>
          </cell>
          <cell r="BS129">
            <v>6093</v>
          </cell>
          <cell r="BT129">
            <v>43.51</v>
          </cell>
          <cell r="BU129">
            <v>265106.43</v>
          </cell>
        </row>
        <row r="130">
          <cell r="A130">
            <v>122</v>
          </cell>
          <cell r="B130">
            <v>8.0499999999999989</v>
          </cell>
          <cell r="C130" t="str">
            <v>MONRS084</v>
          </cell>
          <cell r="D130" t="str">
            <v>Instalación de medidor monofásico de energia activa y caja</v>
          </cell>
          <cell r="E130">
            <v>0</v>
          </cell>
          <cell r="F130">
            <v>0</v>
          </cell>
          <cell r="G130" t="str">
            <v>u</v>
          </cell>
          <cell r="H130">
            <v>501</v>
          </cell>
          <cell r="I130">
            <v>18</v>
          </cell>
          <cell r="J130">
            <v>36</v>
          </cell>
          <cell r="K130">
            <v>175</v>
          </cell>
          <cell r="L130">
            <v>120</v>
          </cell>
          <cell r="M130">
            <v>51</v>
          </cell>
          <cell r="N130">
            <v>53</v>
          </cell>
          <cell r="O130">
            <v>62</v>
          </cell>
          <cell r="P130">
            <v>210</v>
          </cell>
          <cell r="Q130">
            <v>466</v>
          </cell>
          <cell r="R130">
            <v>723</v>
          </cell>
          <cell r="S130">
            <v>138</v>
          </cell>
          <cell r="T130">
            <v>146</v>
          </cell>
          <cell r="U130">
            <v>284</v>
          </cell>
          <cell r="V130">
            <v>162</v>
          </cell>
          <cell r="W130">
            <v>535</v>
          </cell>
          <cell r="X130">
            <v>556</v>
          </cell>
          <cell r="Y130">
            <v>337</v>
          </cell>
          <cell r="Z130">
            <v>931</v>
          </cell>
          <cell r="AA130">
            <v>126</v>
          </cell>
          <cell r="AB130">
            <v>467</v>
          </cell>
          <cell r="AC130">
            <v>174</v>
          </cell>
          <cell r="AD130">
            <v>492</v>
          </cell>
          <cell r="AE130">
            <v>135</v>
          </cell>
          <cell r="AF130">
            <v>59</v>
          </cell>
          <cell r="AG130">
            <v>46</v>
          </cell>
          <cell r="AH130">
            <v>110</v>
          </cell>
          <cell r="AI130">
            <v>37</v>
          </cell>
          <cell r="AJ130">
            <v>36</v>
          </cell>
          <cell r="AK130">
            <v>21</v>
          </cell>
          <cell r="AL130">
            <v>23</v>
          </cell>
          <cell r="AM130">
            <v>106</v>
          </cell>
          <cell r="AN130">
            <v>75</v>
          </cell>
          <cell r="AO130">
            <v>39</v>
          </cell>
          <cell r="AP130">
            <v>22</v>
          </cell>
          <cell r="AQ130">
            <v>35</v>
          </cell>
          <cell r="AR130">
            <v>66</v>
          </cell>
          <cell r="AS130">
            <v>269</v>
          </cell>
          <cell r="AT130">
            <v>561</v>
          </cell>
          <cell r="AU130">
            <v>82</v>
          </cell>
          <cell r="AV130">
            <v>41</v>
          </cell>
          <cell r="AW130">
            <v>1365</v>
          </cell>
          <cell r="AX130">
            <v>867</v>
          </cell>
          <cell r="AY130">
            <v>1352</v>
          </cell>
          <cell r="AZ130">
            <v>58</v>
          </cell>
          <cell r="BA130">
            <v>169</v>
          </cell>
          <cell r="BB130">
            <v>58</v>
          </cell>
          <cell r="BC130">
            <v>52</v>
          </cell>
          <cell r="BD130">
            <v>69</v>
          </cell>
          <cell r="BE130">
            <v>1431</v>
          </cell>
          <cell r="BF130">
            <v>194</v>
          </cell>
          <cell r="BG130">
            <v>169</v>
          </cell>
          <cell r="BH130">
            <v>323</v>
          </cell>
          <cell r="BI130">
            <v>401</v>
          </cell>
          <cell r="BJ130">
            <v>932</v>
          </cell>
          <cell r="BK130">
            <v>464</v>
          </cell>
          <cell r="BL130">
            <v>882</v>
          </cell>
          <cell r="BM130">
            <v>698</v>
          </cell>
          <cell r="BN130">
            <v>386</v>
          </cell>
          <cell r="BO130">
            <v>115</v>
          </cell>
          <cell r="BP130">
            <v>324</v>
          </cell>
          <cell r="BQ130">
            <v>1199</v>
          </cell>
          <cell r="BR130">
            <v>883</v>
          </cell>
          <cell r="BS130">
            <v>20917</v>
          </cell>
          <cell r="BT130">
            <v>11.29</v>
          </cell>
          <cell r="BU130">
            <v>236152.93</v>
          </cell>
        </row>
        <row r="131">
          <cell r="A131">
            <v>123</v>
          </cell>
          <cell r="B131">
            <v>8.0599999999999987</v>
          </cell>
          <cell r="C131" t="str">
            <v>MONRS085</v>
          </cell>
          <cell r="D131" t="str">
            <v>Contraste de medidor monofásico de energía activa - electrónico</v>
          </cell>
          <cell r="E131">
            <v>0</v>
          </cell>
          <cell r="F131">
            <v>0</v>
          </cell>
          <cell r="G131" t="str">
            <v>u</v>
          </cell>
          <cell r="H131">
            <v>501</v>
          </cell>
          <cell r="I131">
            <v>18</v>
          </cell>
          <cell r="J131">
            <v>36</v>
          </cell>
          <cell r="K131">
            <v>175</v>
          </cell>
          <cell r="L131">
            <v>120</v>
          </cell>
          <cell r="M131">
            <v>51</v>
          </cell>
          <cell r="N131">
            <v>53</v>
          </cell>
          <cell r="O131">
            <v>62</v>
          </cell>
          <cell r="P131">
            <v>210</v>
          </cell>
          <cell r="Q131">
            <v>466</v>
          </cell>
          <cell r="R131">
            <v>723</v>
          </cell>
          <cell r="S131">
            <v>138</v>
          </cell>
          <cell r="T131">
            <v>146</v>
          </cell>
          <cell r="U131">
            <v>284</v>
          </cell>
          <cell r="V131">
            <v>162</v>
          </cell>
          <cell r="W131">
            <v>535</v>
          </cell>
          <cell r="X131">
            <v>556</v>
          </cell>
          <cell r="Y131">
            <v>337</v>
          </cell>
          <cell r="Z131">
            <v>931</v>
          </cell>
          <cell r="AA131">
            <v>126</v>
          </cell>
          <cell r="AB131">
            <v>467</v>
          </cell>
          <cell r="AC131">
            <v>174</v>
          </cell>
          <cell r="AD131">
            <v>492</v>
          </cell>
          <cell r="AE131">
            <v>135</v>
          </cell>
          <cell r="AF131">
            <v>59</v>
          </cell>
          <cell r="AG131">
            <v>46</v>
          </cell>
          <cell r="AH131">
            <v>110</v>
          </cell>
          <cell r="AI131">
            <v>37</v>
          </cell>
          <cell r="AJ131">
            <v>36</v>
          </cell>
          <cell r="AK131">
            <v>21</v>
          </cell>
          <cell r="AL131">
            <v>23</v>
          </cell>
          <cell r="AM131">
            <v>106</v>
          </cell>
          <cell r="AN131">
            <v>75</v>
          </cell>
          <cell r="AO131">
            <v>39</v>
          </cell>
          <cell r="AP131">
            <v>22</v>
          </cell>
          <cell r="AQ131">
            <v>35</v>
          </cell>
          <cell r="AR131">
            <v>66</v>
          </cell>
          <cell r="AS131">
            <v>269</v>
          </cell>
          <cell r="AT131">
            <v>561</v>
          </cell>
          <cell r="AU131">
            <v>82</v>
          </cell>
          <cell r="AV131">
            <v>41</v>
          </cell>
          <cell r="AW131">
            <v>1365</v>
          </cell>
          <cell r="AX131">
            <v>867</v>
          </cell>
          <cell r="AY131">
            <v>1352</v>
          </cell>
          <cell r="AZ131">
            <v>58</v>
          </cell>
          <cell r="BA131">
            <v>169</v>
          </cell>
          <cell r="BB131">
            <v>58</v>
          </cell>
          <cell r="BC131">
            <v>52</v>
          </cell>
          <cell r="BD131">
            <v>69</v>
          </cell>
          <cell r="BE131">
            <v>1431</v>
          </cell>
          <cell r="BF131">
            <v>194</v>
          </cell>
          <cell r="BG131">
            <v>169</v>
          </cell>
          <cell r="BH131">
            <v>323</v>
          </cell>
          <cell r="BI131">
            <v>401</v>
          </cell>
          <cell r="BJ131">
            <v>932</v>
          </cell>
          <cell r="BK131">
            <v>464</v>
          </cell>
          <cell r="BL131">
            <v>882</v>
          </cell>
          <cell r="BM131">
            <v>698</v>
          </cell>
          <cell r="BN131">
            <v>386</v>
          </cell>
          <cell r="BO131">
            <v>115</v>
          </cell>
          <cell r="BP131">
            <v>324</v>
          </cell>
          <cell r="BQ131">
            <v>1199</v>
          </cell>
          <cell r="BR131">
            <v>883</v>
          </cell>
          <cell r="BS131">
            <v>20917</v>
          </cell>
          <cell r="BT131">
            <v>20.54</v>
          </cell>
          <cell r="BU131">
            <v>429635.18</v>
          </cell>
        </row>
        <row r="132">
          <cell r="A132">
            <v>124</v>
          </cell>
          <cell r="B132">
            <v>8.0699999999999985</v>
          </cell>
          <cell r="C132" t="str">
            <v>MONRS086</v>
          </cell>
          <cell r="D132" t="str">
            <v>Murete de Concreto de 1,65m de altura libre y 0,30m de profundidad. F'c=100 kg/cm², incluye transporte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0</v>
          </cell>
          <cell r="J132">
            <v>0</v>
          </cell>
          <cell r="K132">
            <v>6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  <cell r="Q132">
            <v>0</v>
          </cell>
          <cell r="R132">
            <v>0</v>
          </cell>
          <cell r="S132">
            <v>28</v>
          </cell>
          <cell r="T132">
            <v>29</v>
          </cell>
          <cell r="U132">
            <v>57</v>
          </cell>
          <cell r="V132">
            <v>32</v>
          </cell>
          <cell r="W132">
            <v>0</v>
          </cell>
          <cell r="X132">
            <v>0</v>
          </cell>
          <cell r="Y132">
            <v>0</v>
          </cell>
          <cell r="Z132">
            <v>197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27</v>
          </cell>
          <cell r="AF132">
            <v>0</v>
          </cell>
          <cell r="AG132">
            <v>0</v>
          </cell>
          <cell r="AH132">
            <v>22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5</v>
          </cell>
          <cell r="AZ132">
            <v>12</v>
          </cell>
          <cell r="BA132">
            <v>34</v>
          </cell>
          <cell r="BB132">
            <v>12</v>
          </cell>
          <cell r="BC132">
            <v>10</v>
          </cell>
          <cell r="BD132">
            <v>0</v>
          </cell>
          <cell r="BE132">
            <v>286</v>
          </cell>
          <cell r="BF132">
            <v>0</v>
          </cell>
          <cell r="BG132">
            <v>0</v>
          </cell>
          <cell r="BH132">
            <v>0</v>
          </cell>
          <cell r="BI132">
            <v>3</v>
          </cell>
          <cell r="BJ132">
            <v>836</v>
          </cell>
          <cell r="BK132">
            <v>0</v>
          </cell>
          <cell r="BL132">
            <v>790</v>
          </cell>
          <cell r="BM132">
            <v>0</v>
          </cell>
          <cell r="BN132">
            <v>376</v>
          </cell>
          <cell r="BO132">
            <v>0</v>
          </cell>
          <cell r="BP132">
            <v>309</v>
          </cell>
          <cell r="BQ132">
            <v>1080</v>
          </cell>
          <cell r="BR132">
            <v>0</v>
          </cell>
          <cell r="BS132">
            <v>4153</v>
          </cell>
          <cell r="BT132">
            <v>111.44</v>
          </cell>
          <cell r="BU132">
            <v>462810.32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8 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1917769.54</v>
          </cell>
        </row>
        <row r="134">
          <cell r="A134">
            <v>126</v>
          </cell>
          <cell r="B134">
            <v>9</v>
          </cell>
          <cell r="C134">
            <v>0</v>
          </cell>
          <cell r="D134" t="str">
            <v>PRUEBAS Y PUESTA EN SERVICIO: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9.01</v>
          </cell>
          <cell r="C135" t="str">
            <v>MONRS087</v>
          </cell>
          <cell r="D135" t="str">
            <v>Pruebas y puesta en servicio</v>
          </cell>
          <cell r="E135">
            <v>0</v>
          </cell>
          <cell r="F135">
            <v>0</v>
          </cell>
          <cell r="G135" t="str">
            <v>Loc</v>
          </cell>
          <cell r="H135">
            <v>10</v>
          </cell>
          <cell r="I135">
            <v>1</v>
          </cell>
          <cell r="J135">
            <v>1</v>
          </cell>
          <cell r="K135">
            <v>4</v>
          </cell>
          <cell r="L135">
            <v>4</v>
          </cell>
          <cell r="M135">
            <v>2</v>
          </cell>
          <cell r="N135">
            <v>1</v>
          </cell>
          <cell r="O135">
            <v>3</v>
          </cell>
          <cell r="P135">
            <v>9</v>
          </cell>
          <cell r="Q135">
            <v>19</v>
          </cell>
          <cell r="R135">
            <v>6</v>
          </cell>
          <cell r="S135">
            <v>2</v>
          </cell>
          <cell r="T135">
            <v>3</v>
          </cell>
          <cell r="U135">
            <v>1</v>
          </cell>
          <cell r="V135">
            <v>3</v>
          </cell>
          <cell r="W135">
            <v>1</v>
          </cell>
          <cell r="X135">
            <v>18</v>
          </cell>
          <cell r="Y135">
            <v>24</v>
          </cell>
          <cell r="Z135">
            <v>74</v>
          </cell>
          <cell r="AA135">
            <v>30</v>
          </cell>
          <cell r="AB135">
            <v>30</v>
          </cell>
          <cell r="AC135">
            <v>8</v>
          </cell>
          <cell r="AD135">
            <v>35</v>
          </cell>
          <cell r="AE135">
            <v>3</v>
          </cell>
          <cell r="AF135">
            <v>3</v>
          </cell>
          <cell r="AG135">
            <v>2</v>
          </cell>
          <cell r="AH135">
            <v>3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2</v>
          </cell>
          <cell r="AN135">
            <v>2</v>
          </cell>
          <cell r="AO135">
            <v>1</v>
          </cell>
          <cell r="AP135">
            <v>1</v>
          </cell>
          <cell r="AQ135">
            <v>1</v>
          </cell>
          <cell r="AR135">
            <v>4</v>
          </cell>
          <cell r="AS135">
            <v>6</v>
          </cell>
          <cell r="AT135">
            <v>12</v>
          </cell>
          <cell r="AU135">
            <v>1</v>
          </cell>
          <cell r="AV135">
            <v>1</v>
          </cell>
          <cell r="AW135">
            <v>43</v>
          </cell>
          <cell r="AX135">
            <v>29</v>
          </cell>
          <cell r="AY135">
            <v>20</v>
          </cell>
          <cell r="AZ135">
            <v>2</v>
          </cell>
          <cell r="BA135">
            <v>1</v>
          </cell>
          <cell r="BB135">
            <v>1</v>
          </cell>
          <cell r="BC135">
            <v>1</v>
          </cell>
          <cell r="BD135">
            <v>1</v>
          </cell>
          <cell r="BE135">
            <v>5</v>
          </cell>
          <cell r="BF135">
            <v>1</v>
          </cell>
          <cell r="BG135">
            <v>1</v>
          </cell>
          <cell r="BH135">
            <v>12</v>
          </cell>
          <cell r="BI135">
            <v>11</v>
          </cell>
          <cell r="BJ135">
            <v>36</v>
          </cell>
          <cell r="BK135">
            <v>11</v>
          </cell>
          <cell r="BL135">
            <v>20</v>
          </cell>
          <cell r="BM135">
            <v>6</v>
          </cell>
          <cell r="BN135">
            <v>4</v>
          </cell>
          <cell r="BO135">
            <v>1</v>
          </cell>
          <cell r="BP135">
            <v>5</v>
          </cell>
          <cell r="BQ135">
            <v>38</v>
          </cell>
          <cell r="BR135">
            <v>14</v>
          </cell>
          <cell r="BS135">
            <v>598</v>
          </cell>
          <cell r="BT135">
            <v>510.45</v>
          </cell>
          <cell r="BU135">
            <v>305249.09999999998</v>
          </cell>
        </row>
        <row r="136">
          <cell r="A136">
            <v>128</v>
          </cell>
          <cell r="B136">
            <v>9.02</v>
          </cell>
          <cell r="C136">
            <v>0</v>
          </cell>
          <cell r="D136" t="str">
            <v>Expediente tecnico finales conforme a obra (1 Original + 3 Copias) de redes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A137">
            <v>129</v>
          </cell>
          <cell r="B137">
            <v>0</v>
          </cell>
          <cell r="C137" t="str">
            <v>MONRS088</v>
          </cell>
          <cell r="D137" t="str">
            <v>secundarias, incluye la presentación digitalizada del expediente en un CD</v>
          </cell>
          <cell r="E137">
            <v>0</v>
          </cell>
          <cell r="F137">
            <v>0</v>
          </cell>
          <cell r="G137" t="str">
            <v>Loc</v>
          </cell>
          <cell r="H137">
            <v>10</v>
          </cell>
          <cell r="I137">
            <v>1</v>
          </cell>
          <cell r="J137">
            <v>1</v>
          </cell>
          <cell r="K137">
            <v>4</v>
          </cell>
          <cell r="L137">
            <v>4</v>
          </cell>
          <cell r="M137">
            <v>2</v>
          </cell>
          <cell r="N137">
            <v>1</v>
          </cell>
          <cell r="O137">
            <v>3</v>
          </cell>
          <cell r="P137">
            <v>9</v>
          </cell>
          <cell r="Q137">
            <v>19</v>
          </cell>
          <cell r="R137">
            <v>6</v>
          </cell>
          <cell r="S137">
            <v>2</v>
          </cell>
          <cell r="T137">
            <v>3</v>
          </cell>
          <cell r="U137">
            <v>1</v>
          </cell>
          <cell r="V137">
            <v>3</v>
          </cell>
          <cell r="W137">
            <v>1</v>
          </cell>
          <cell r="X137">
            <v>18</v>
          </cell>
          <cell r="Y137">
            <v>24</v>
          </cell>
          <cell r="Z137">
            <v>74</v>
          </cell>
          <cell r="AA137">
            <v>30</v>
          </cell>
          <cell r="AB137">
            <v>30</v>
          </cell>
          <cell r="AC137">
            <v>8</v>
          </cell>
          <cell r="AD137">
            <v>35</v>
          </cell>
          <cell r="AE137">
            <v>3</v>
          </cell>
          <cell r="AF137">
            <v>3</v>
          </cell>
          <cell r="AG137">
            <v>2</v>
          </cell>
          <cell r="AH137">
            <v>3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2</v>
          </cell>
          <cell r="AN137">
            <v>2</v>
          </cell>
          <cell r="AO137">
            <v>1</v>
          </cell>
          <cell r="AP137">
            <v>1</v>
          </cell>
          <cell r="AQ137">
            <v>1</v>
          </cell>
          <cell r="AR137">
            <v>4</v>
          </cell>
          <cell r="AS137">
            <v>6</v>
          </cell>
          <cell r="AT137">
            <v>12</v>
          </cell>
          <cell r="AU137">
            <v>1</v>
          </cell>
          <cell r="AV137">
            <v>1</v>
          </cell>
          <cell r="AW137">
            <v>43</v>
          </cell>
          <cell r="AX137">
            <v>29</v>
          </cell>
          <cell r="AY137">
            <v>20</v>
          </cell>
          <cell r="AZ137">
            <v>2</v>
          </cell>
          <cell r="BA137">
            <v>1</v>
          </cell>
          <cell r="BB137">
            <v>1</v>
          </cell>
          <cell r="BC137">
            <v>1</v>
          </cell>
          <cell r="BD137">
            <v>1</v>
          </cell>
          <cell r="BE137">
            <v>5</v>
          </cell>
          <cell r="BF137">
            <v>1</v>
          </cell>
          <cell r="BG137">
            <v>1</v>
          </cell>
          <cell r="BH137">
            <v>12</v>
          </cell>
          <cell r="BI137">
            <v>11</v>
          </cell>
          <cell r="BJ137">
            <v>36</v>
          </cell>
          <cell r="BK137">
            <v>11</v>
          </cell>
          <cell r="BL137">
            <v>20</v>
          </cell>
          <cell r="BM137">
            <v>6</v>
          </cell>
          <cell r="BN137">
            <v>4</v>
          </cell>
          <cell r="BO137">
            <v>1</v>
          </cell>
          <cell r="BP137">
            <v>5</v>
          </cell>
          <cell r="BQ137">
            <v>38</v>
          </cell>
          <cell r="BR137">
            <v>14</v>
          </cell>
          <cell r="BS137">
            <v>598</v>
          </cell>
          <cell r="BT137">
            <v>110</v>
          </cell>
          <cell r="BU137">
            <v>65780</v>
          </cell>
        </row>
        <row r="138">
          <cell r="A138">
            <v>130</v>
          </cell>
          <cell r="B138">
            <v>0</v>
          </cell>
          <cell r="C138">
            <v>0</v>
          </cell>
          <cell r="D138" t="str">
            <v xml:space="preserve">SUB-TOTAL   9 :  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371029.1</v>
          </cell>
        </row>
        <row r="139">
          <cell r="A139">
            <v>131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A140">
            <v>132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A141">
            <v>133</v>
          </cell>
          <cell r="B141">
            <v>0</v>
          </cell>
          <cell r="C141">
            <v>0</v>
          </cell>
          <cell r="D141" t="str">
            <v>TOTAL  MONTAJE ELECTROMECÁNICO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10403850.479999999</v>
          </cell>
        </row>
        <row r="142">
          <cell r="A142">
            <v>134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</sheetData>
      <sheetData sheetId="18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74.33</v>
          </cell>
          <cell r="BU12">
            <v>1153527.27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83.98</v>
          </cell>
          <cell r="BU13">
            <v>131764.62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96.62</v>
          </cell>
          <cell r="BU14">
            <v>33527.14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109.18</v>
          </cell>
          <cell r="BU15">
            <v>25438.94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163.66</v>
          </cell>
          <cell r="BU16">
            <v>9001.2999999999993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277.2</v>
          </cell>
          <cell r="BU17">
            <v>2494.8000000000002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1355754.07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44.8</v>
          </cell>
          <cell r="BU23">
            <v>44620.800000000003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44620.800000000003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168.35</v>
          </cell>
          <cell r="BU26">
            <v>2000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138.94999999999999</v>
          </cell>
          <cell r="BU27">
            <v>1795.23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108.5</v>
          </cell>
          <cell r="BU28">
            <v>533.82000000000005</v>
          </cell>
        </row>
        <row r="29">
          <cell r="A29">
            <v>21</v>
          </cell>
          <cell r="B29">
            <v>3.0399999999999991</v>
          </cell>
          <cell r="C29">
            <v>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126.7</v>
          </cell>
          <cell r="BU30">
            <v>1343.02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107.45</v>
          </cell>
          <cell r="BU31">
            <v>5752.87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87.15</v>
          </cell>
          <cell r="BU32">
            <v>13074.24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95.02</v>
          </cell>
          <cell r="BU33">
            <v>47.51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80.58</v>
          </cell>
          <cell r="BU34">
            <v>3115.22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65.45</v>
          </cell>
          <cell r="BU35">
            <v>9217.98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65.45</v>
          </cell>
          <cell r="BU36">
            <v>10929.5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43.75</v>
          </cell>
          <cell r="BU37">
            <v>25275.69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73085.08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0.04</v>
          </cell>
          <cell r="BU40">
            <v>477.04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0.04</v>
          </cell>
          <cell r="BU41">
            <v>581.84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0.01</v>
          </cell>
          <cell r="BU42">
            <v>40.29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0.01</v>
          </cell>
          <cell r="BU43">
            <v>50.35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0.01</v>
          </cell>
          <cell r="BU44">
            <v>39.06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0.01</v>
          </cell>
          <cell r="BU45">
            <v>70.19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0.01</v>
          </cell>
          <cell r="BU46">
            <v>964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0.01</v>
          </cell>
          <cell r="BU47">
            <v>107.91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0.01</v>
          </cell>
          <cell r="BU48">
            <v>33.93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2364.6099999999997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0.05</v>
          </cell>
          <cell r="BU51">
            <v>64.319999999999993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0.06</v>
          </cell>
          <cell r="BU52">
            <v>67.459999999999994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0.06</v>
          </cell>
          <cell r="BU54">
            <v>544.52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0.06</v>
          </cell>
          <cell r="BU55">
            <v>22861.81</v>
          </cell>
        </row>
        <row r="56">
          <cell r="A56">
            <v>48</v>
          </cell>
          <cell r="B56">
            <v>5.0599999999999987</v>
          </cell>
          <cell r="C56">
            <v>0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0.1</v>
          </cell>
          <cell r="BU56">
            <v>664.5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0.05</v>
          </cell>
          <cell r="BU57">
            <v>2591.25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26793.86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0.8</v>
          </cell>
          <cell r="BU60">
            <v>4146.3999999999996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1.4</v>
          </cell>
          <cell r="BU61">
            <v>6846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1.4</v>
          </cell>
          <cell r="BU62">
            <v>410.2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0.56000000000000005</v>
          </cell>
          <cell r="BU63">
            <v>2738.4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0.56000000000000005</v>
          </cell>
          <cell r="BU64">
            <v>164.08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0.03</v>
          </cell>
          <cell r="BU65">
            <v>155.49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0.01</v>
          </cell>
          <cell r="BU66">
            <v>51.83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0.01</v>
          </cell>
          <cell r="BU67">
            <v>51.83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14564.23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0.02</v>
          </cell>
          <cell r="BU76">
            <v>1492.18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0.06</v>
          </cell>
          <cell r="BU77">
            <v>177.9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7.0000000000000007E-2</v>
          </cell>
          <cell r="BU78">
            <v>314.16000000000003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0.43</v>
          </cell>
          <cell r="BU79">
            <v>68.8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0.43</v>
          </cell>
          <cell r="BU80">
            <v>3273.59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0.01</v>
          </cell>
          <cell r="BU81">
            <v>76.13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0.02</v>
          </cell>
          <cell r="BU82">
            <v>304.52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0.01</v>
          </cell>
          <cell r="BU83">
            <v>151.47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1.38</v>
          </cell>
          <cell r="BU84">
            <v>618.24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0.01</v>
          </cell>
          <cell r="BU85">
            <v>143.29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5.0599999999999996</v>
          </cell>
          <cell r="BU86">
            <v>38521.78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45142.06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0.04</v>
          </cell>
          <cell r="BU92">
            <v>228.32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0.04</v>
          </cell>
          <cell r="BU93">
            <v>272.68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0.05</v>
          </cell>
          <cell r="BU94">
            <v>25.15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0.04</v>
          </cell>
          <cell r="BU95">
            <v>350.2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0.04</v>
          </cell>
          <cell r="BU96">
            <v>270.04000000000002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0.05</v>
          </cell>
          <cell r="BU97">
            <v>36.450000000000003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0.03</v>
          </cell>
          <cell r="BU98">
            <v>151.77000000000001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0.04</v>
          </cell>
          <cell r="BU99">
            <v>218.84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0.05</v>
          </cell>
          <cell r="BU100">
            <v>48.85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0.02</v>
          </cell>
          <cell r="BU101">
            <v>64.14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0.02</v>
          </cell>
          <cell r="BU102">
            <v>49.7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0.01</v>
          </cell>
          <cell r="BU103">
            <v>359.36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0.25</v>
          </cell>
          <cell r="BU104">
            <v>170.25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0.31</v>
          </cell>
          <cell r="BU105">
            <v>276.83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0.25</v>
          </cell>
          <cell r="BU107">
            <v>8.75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0.31</v>
          </cell>
          <cell r="BU108">
            <v>32.86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0.02</v>
          </cell>
          <cell r="BU109">
            <v>509.12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3073.31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0.43</v>
          </cell>
          <cell r="BU124">
            <v>2428.64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0.01</v>
          </cell>
          <cell r="BU125">
            <v>56.48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0.01</v>
          </cell>
          <cell r="BU126">
            <v>56.48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0.01</v>
          </cell>
          <cell r="BU127">
            <v>76.13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0.01</v>
          </cell>
          <cell r="BU128">
            <v>66.73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0.02</v>
          </cell>
          <cell r="BU129">
            <v>5.72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2690.18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0.8</v>
          </cell>
          <cell r="BU135">
            <v>4989.6000000000004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1.49</v>
          </cell>
          <cell r="BU136">
            <v>7593.04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1.89</v>
          </cell>
          <cell r="BU137">
            <v>4532.22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1.39</v>
          </cell>
          <cell r="BU138">
            <v>2871.74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2.11</v>
          </cell>
          <cell r="BU139">
            <v>848.22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2.5</v>
          </cell>
          <cell r="BU140">
            <v>2147.5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0.2</v>
          </cell>
          <cell r="BU141">
            <v>771.8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0.01</v>
          </cell>
          <cell r="BU142">
            <v>130.97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0.01</v>
          </cell>
          <cell r="BU143">
            <v>130.97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0.01</v>
          </cell>
          <cell r="BU144">
            <v>331.43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0.01</v>
          </cell>
          <cell r="BU145">
            <v>197.99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0.01</v>
          </cell>
          <cell r="BU146">
            <v>197.99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0.01</v>
          </cell>
          <cell r="BU147">
            <v>418.34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1.0900000000000001</v>
          </cell>
          <cell r="BU148">
            <v>22799.53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1.19</v>
          </cell>
          <cell r="BU149">
            <v>24891.23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72852.570000000007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TRANSPORTE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1640940.7700000012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4">
          <cell r="I34" t="str">
            <v>PS1-0</v>
          </cell>
        </row>
      </sheetData>
      <sheetData sheetId="28"/>
      <sheetData sheetId="29">
        <row r="38">
          <cell r="B38" t="str">
            <v>ITEM</v>
          </cell>
          <cell r="H38" t="str">
            <v>E1</v>
          </cell>
          <cell r="I38" t="str">
            <v>E1/S</v>
          </cell>
          <cell r="J38" t="str">
            <v>P1</v>
          </cell>
          <cell r="K38" t="str">
            <v>P1/S</v>
          </cell>
          <cell r="L38" t="str">
            <v>E1B</v>
          </cell>
          <cell r="M38" t="str">
            <v>E1B/S</v>
          </cell>
          <cell r="N38" t="str">
            <v>E'1</v>
          </cell>
          <cell r="O38" t="str">
            <v>E'1/S</v>
          </cell>
          <cell r="P38" t="str">
            <v>P'1</v>
          </cell>
          <cell r="Q38" t="str">
            <v>P'1/S</v>
          </cell>
          <cell r="R38" t="str">
            <v>E'1B</v>
          </cell>
          <cell r="S38" t="str">
            <v>E'1B/S</v>
          </cell>
          <cell r="T38" t="str">
            <v>E2</v>
          </cell>
          <cell r="U38" t="str">
            <v>E2/S</v>
          </cell>
          <cell r="V38" t="str">
            <v>P2</v>
          </cell>
          <cell r="W38" t="str">
            <v>P2/S</v>
          </cell>
          <cell r="X38" t="str">
            <v>E2B</v>
          </cell>
          <cell r="Y38" t="str">
            <v>E2B/S</v>
          </cell>
          <cell r="Z38" t="str">
            <v>E'2</v>
          </cell>
          <cell r="AA38" t="str">
            <v>E'2/S</v>
          </cell>
          <cell r="AB38" t="str">
            <v>P'2</v>
          </cell>
          <cell r="AC38" t="str">
            <v>P'2/S</v>
          </cell>
          <cell r="AD38" t="str">
            <v>E'2B</v>
          </cell>
          <cell r="AE38" t="str">
            <v>E'2B/S</v>
          </cell>
          <cell r="AF38" t="str">
            <v>E3</v>
          </cell>
          <cell r="AG38" t="str">
            <v>E3/S</v>
          </cell>
          <cell r="AH38" t="str">
            <v>P3</v>
          </cell>
          <cell r="AI38" t="str">
            <v>P3/S</v>
          </cell>
          <cell r="AJ38" t="str">
            <v>E3B</v>
          </cell>
          <cell r="AK38" t="str">
            <v>E3B/S</v>
          </cell>
          <cell r="AL38" t="str">
            <v>E'3</v>
          </cell>
          <cell r="AM38" t="str">
            <v>E'3/S</v>
          </cell>
          <cell r="AN38" t="str">
            <v>P'3</v>
          </cell>
          <cell r="AO38" t="str">
            <v>P'3/S</v>
          </cell>
          <cell r="AP38" t="str">
            <v>E'3B</v>
          </cell>
          <cell r="AQ38" t="str">
            <v>E'3B/S</v>
          </cell>
          <cell r="AR38" t="str">
            <v>E4</v>
          </cell>
          <cell r="AS38" t="str">
            <v>E4/S</v>
          </cell>
          <cell r="AT38" t="str">
            <v>P4</v>
          </cell>
          <cell r="AU38" t="str">
            <v>P4/S</v>
          </cell>
          <cell r="AV38" t="str">
            <v>E4B</v>
          </cell>
          <cell r="AW38" t="str">
            <v>E4B/S</v>
          </cell>
          <cell r="AX38" t="str">
            <v>E'4</v>
          </cell>
          <cell r="AY38" t="str">
            <v>E'4/S</v>
          </cell>
          <cell r="AZ38" t="str">
            <v>P'4</v>
          </cell>
          <cell r="BA38" t="str">
            <v>P'4/S</v>
          </cell>
          <cell r="BB38" t="str">
            <v>E'4B</v>
          </cell>
          <cell r="BC38" t="str">
            <v>E'4B/S</v>
          </cell>
          <cell r="BD38" t="str">
            <v>E5</v>
          </cell>
          <cell r="BE38" t="str">
            <v>E5/S</v>
          </cell>
          <cell r="BF38" t="str">
            <v>P5</v>
          </cell>
          <cell r="BG38" t="str">
            <v>P5/S</v>
          </cell>
          <cell r="BH38" t="str">
            <v>E5B</v>
          </cell>
          <cell r="BI38" t="str">
            <v>E5B/S</v>
          </cell>
          <cell r="BJ38" t="str">
            <v>E'5</v>
          </cell>
          <cell r="BK38" t="str">
            <v>E'5/S</v>
          </cell>
          <cell r="BL38" t="str">
            <v>P'5</v>
          </cell>
          <cell r="BM38" t="str">
            <v>P'5/S</v>
          </cell>
          <cell r="BN38" t="str">
            <v>E'5B</v>
          </cell>
          <cell r="BO38" t="str">
            <v>E'5B/S</v>
          </cell>
          <cell r="BP38" t="str">
            <v>E6</v>
          </cell>
          <cell r="BQ38" t="str">
            <v>E6/S</v>
          </cell>
          <cell r="BR38" t="str">
            <v>P6</v>
          </cell>
          <cell r="BS38" t="str">
            <v>P6/S</v>
          </cell>
          <cell r="BT38" t="str">
            <v>E6B</v>
          </cell>
          <cell r="BU38" t="str">
            <v>E6B/S</v>
          </cell>
          <cell r="BV38" t="str">
            <v>E'6</v>
          </cell>
          <cell r="BW38" t="str">
            <v>E'6/S</v>
          </cell>
          <cell r="BX38" t="str">
            <v>P'6</v>
          </cell>
          <cell r="BY38" t="str">
            <v>P'6/S</v>
          </cell>
          <cell r="BZ38" t="str">
            <v>E'6B</v>
          </cell>
          <cell r="CA38" t="str">
            <v>E'6B/S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 t="str">
            <v>+</v>
          </cell>
          <cell r="CK38" t="str">
            <v>T</v>
          </cell>
          <cell r="CL38">
            <v>0</v>
          </cell>
          <cell r="CM38">
            <v>0</v>
          </cell>
          <cell r="CN38">
            <v>0</v>
          </cell>
          <cell r="CO38" t="str">
            <v>CD5-440/220V</v>
          </cell>
          <cell r="CP38" t="str">
            <v>CD10-440/220V</v>
          </cell>
          <cell r="CQ38" t="str">
            <v>CD5-220V-1F</v>
          </cell>
          <cell r="CR38" t="str">
            <v>CD10-220V-1F</v>
          </cell>
          <cell r="CS38" t="str">
            <v>CD10-380/220V</v>
          </cell>
          <cell r="CT38" t="str">
            <v>1PORT</v>
          </cell>
          <cell r="CU38" t="str">
            <v>2PORT</v>
          </cell>
          <cell r="CV38" t="str">
            <v>1'PORT</v>
          </cell>
          <cell r="CW38" t="str">
            <v>2'PORT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L38" t="str">
            <v>A</v>
          </cell>
          <cell r="DM38" t="str">
            <v>B</v>
          </cell>
          <cell r="DN38" t="str">
            <v>C</v>
          </cell>
          <cell r="DO38" t="str">
            <v>D</v>
          </cell>
          <cell r="DP38" t="str">
            <v>E</v>
          </cell>
          <cell r="DQ38" t="str">
            <v>F</v>
          </cell>
          <cell r="DR38" t="str">
            <v>G</v>
          </cell>
          <cell r="DS38" t="str">
            <v>H</v>
          </cell>
          <cell r="DT38" t="str">
            <v>I</v>
          </cell>
          <cell r="DU38" t="str">
            <v>J</v>
          </cell>
          <cell r="DV38" t="str">
            <v>K</v>
          </cell>
          <cell r="DW38" t="str">
            <v>L</v>
          </cell>
          <cell r="DX38">
            <v>0</v>
          </cell>
          <cell r="DY38">
            <v>0</v>
          </cell>
          <cell r="DZ38">
            <v>0</v>
          </cell>
          <cell r="EA38" t="str">
            <v>RI</v>
          </cell>
          <cell r="EB38" t="str">
            <v>RV</v>
          </cell>
          <cell r="EC38" t="str">
            <v>2*RI</v>
          </cell>
          <cell r="ED38" t="str">
            <v>2*RV</v>
          </cell>
          <cell r="EE38" t="str">
            <v>RI+RV</v>
          </cell>
          <cell r="EF38" t="str">
            <v>RI-A</v>
          </cell>
          <cell r="EG38" t="str">
            <v>RV-A</v>
          </cell>
          <cell r="EH38" t="str">
            <v>2*RI-A</v>
          </cell>
          <cell r="EI38" t="str">
            <v>2*RV-A</v>
          </cell>
          <cell r="EJ38" t="str">
            <v>RI-A+RV-A</v>
          </cell>
          <cell r="EK38" t="str">
            <v>R'I</v>
          </cell>
          <cell r="EL38" t="str">
            <v>R'I-A</v>
          </cell>
          <cell r="EM38">
            <v>0</v>
          </cell>
          <cell r="EN38">
            <v>0</v>
          </cell>
          <cell r="EO38">
            <v>0</v>
          </cell>
          <cell r="EP38" t="str">
            <v>PAT-1</v>
          </cell>
          <cell r="EQ38" t="str">
            <v>PAT-1M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 t="str">
            <v>PFGBT-50</v>
          </cell>
          <cell r="FA38" t="str">
            <v>PFGMT-50</v>
          </cell>
          <cell r="FB38" t="str">
            <v>PFGBT-70</v>
          </cell>
          <cell r="FC38" t="str">
            <v>PFGMT-70</v>
          </cell>
          <cell r="FD38" t="str">
            <v>PFGBT-50M</v>
          </cell>
          <cell r="FE38" t="str">
            <v>PFGMT-50M</v>
          </cell>
          <cell r="FF38" t="str">
            <v>PFGBT-70M</v>
          </cell>
          <cell r="FG38" t="str">
            <v>PFGMT-70M</v>
          </cell>
          <cell r="FH38">
            <v>0</v>
          </cell>
          <cell r="FI38">
            <v>0</v>
          </cell>
          <cell r="FJ38" t="str">
            <v>A-A</v>
          </cell>
          <cell r="FK38" t="str">
            <v>A-B</v>
          </cell>
          <cell r="FL38" t="str">
            <v>A-C</v>
          </cell>
          <cell r="FM38" t="str">
            <v>A-D</v>
          </cell>
          <cell r="FN38" t="str">
            <v>A-E</v>
          </cell>
          <cell r="FO38" t="str">
            <v>A-F</v>
          </cell>
          <cell r="FP38" t="str">
            <v>A-G</v>
          </cell>
          <cell r="FQ38" t="str">
            <v>A-H</v>
          </cell>
          <cell r="FR38" t="str">
            <v>A-I</v>
          </cell>
          <cell r="FS38" t="str">
            <v>A-J</v>
          </cell>
          <cell r="FT38" t="str">
            <v>A-K</v>
          </cell>
          <cell r="FU38" t="str">
            <v>A-L</v>
          </cell>
          <cell r="FV38" t="str">
            <v>B-B</v>
          </cell>
          <cell r="FW38" t="str">
            <v>B-C</v>
          </cell>
          <cell r="FX38" t="str">
            <v>B-D</v>
          </cell>
          <cell r="FY38" t="str">
            <v>B-E</v>
          </cell>
          <cell r="FZ38" t="str">
            <v>B-F</v>
          </cell>
          <cell r="GA38" t="str">
            <v>B-G</v>
          </cell>
          <cell r="GB38" t="str">
            <v>B-H</v>
          </cell>
          <cell r="GC38" t="str">
            <v>B-I</v>
          </cell>
          <cell r="GD38" t="str">
            <v>B-J</v>
          </cell>
          <cell r="GE38" t="str">
            <v>B-K</v>
          </cell>
          <cell r="GF38" t="str">
            <v>B-L</v>
          </cell>
          <cell r="GG38" t="str">
            <v>C-C</v>
          </cell>
          <cell r="GH38" t="str">
            <v>C-D</v>
          </cell>
          <cell r="GI38" t="str">
            <v>C-E</v>
          </cell>
          <cell r="GJ38" t="str">
            <v>C-F</v>
          </cell>
          <cell r="GK38" t="str">
            <v>C-G</v>
          </cell>
          <cell r="GL38" t="str">
            <v>C-H</v>
          </cell>
          <cell r="GM38" t="str">
            <v>C-I</v>
          </cell>
          <cell r="GN38" t="str">
            <v>C-J</v>
          </cell>
          <cell r="GO38" t="str">
            <v>C-K</v>
          </cell>
          <cell r="GP38" t="str">
            <v>C-L</v>
          </cell>
          <cell r="GQ38" t="str">
            <v>D-D</v>
          </cell>
          <cell r="GR38" t="str">
            <v>D-E</v>
          </cell>
          <cell r="GS38" t="str">
            <v>D-F</v>
          </cell>
          <cell r="GT38" t="str">
            <v>D-G</v>
          </cell>
          <cell r="GU38" t="str">
            <v>D-H</v>
          </cell>
          <cell r="GV38" t="str">
            <v>D-I</v>
          </cell>
          <cell r="GW38" t="str">
            <v>D-J</v>
          </cell>
          <cell r="GX38" t="str">
            <v>D-K</v>
          </cell>
          <cell r="GY38" t="str">
            <v>D-L</v>
          </cell>
          <cell r="GZ38" t="str">
            <v>E-E</v>
          </cell>
          <cell r="HA38" t="str">
            <v>E-F</v>
          </cell>
          <cell r="HB38" t="str">
            <v>E-G</v>
          </cell>
          <cell r="HC38" t="str">
            <v>E-H</v>
          </cell>
          <cell r="HD38" t="str">
            <v>E-I</v>
          </cell>
          <cell r="HE38" t="str">
            <v>E-J</v>
          </cell>
          <cell r="HF38" t="str">
            <v>E-K</v>
          </cell>
          <cell r="HG38" t="str">
            <v>E-L</v>
          </cell>
          <cell r="HH38" t="str">
            <v>F-F</v>
          </cell>
          <cell r="HI38" t="str">
            <v>F-G</v>
          </cell>
          <cell r="HJ38" t="str">
            <v>F-H</v>
          </cell>
          <cell r="HK38" t="str">
            <v>F-I</v>
          </cell>
          <cell r="HL38" t="str">
            <v>F-J</v>
          </cell>
          <cell r="HM38" t="str">
            <v>F-K</v>
          </cell>
          <cell r="HN38" t="str">
            <v>F-L</v>
          </cell>
          <cell r="HO38" t="str">
            <v>G-G</v>
          </cell>
          <cell r="HP38" t="str">
            <v>G-H-</v>
          </cell>
          <cell r="HQ38" t="str">
            <v>G-I</v>
          </cell>
          <cell r="HR38" t="str">
            <v>G-J</v>
          </cell>
          <cell r="HS38" t="str">
            <v>G-K</v>
          </cell>
          <cell r="HT38" t="str">
            <v>G-L</v>
          </cell>
          <cell r="HU38" t="str">
            <v>H-H</v>
          </cell>
          <cell r="HV38" t="str">
            <v>H-I</v>
          </cell>
          <cell r="HW38" t="str">
            <v>H-J</v>
          </cell>
          <cell r="HX38" t="str">
            <v>H-K</v>
          </cell>
          <cell r="HY38" t="str">
            <v>H-L</v>
          </cell>
          <cell r="HZ38" t="str">
            <v>I-I</v>
          </cell>
          <cell r="IA38" t="str">
            <v>I-J</v>
          </cell>
          <cell r="IB38" t="str">
            <v>I-K</v>
          </cell>
          <cell r="IC38" t="str">
            <v>I-L</v>
          </cell>
          <cell r="ID38" t="str">
            <v>J-J</v>
          </cell>
          <cell r="IE38" t="str">
            <v>J-K</v>
          </cell>
          <cell r="IF38" t="str">
            <v>J-L</v>
          </cell>
          <cell r="IG38" t="str">
            <v>K-K</v>
          </cell>
          <cell r="IH38" t="str">
            <v>K-L</v>
          </cell>
          <cell r="II38" t="str">
            <v>L-L</v>
          </cell>
          <cell r="IJ38">
            <v>0</v>
          </cell>
          <cell r="IK38">
            <v>0</v>
          </cell>
        </row>
        <row r="39">
          <cell r="H39" t="str">
            <v>OK</v>
          </cell>
          <cell r="I39" t="str">
            <v>OK</v>
          </cell>
          <cell r="J39" t="str">
            <v>OK</v>
          </cell>
          <cell r="K39" t="str">
            <v>OK</v>
          </cell>
          <cell r="L39" t="str">
            <v>OK</v>
          </cell>
          <cell r="M39" t="str">
            <v>OK</v>
          </cell>
          <cell r="N39" t="str">
            <v>OK</v>
          </cell>
          <cell r="O39" t="str">
            <v>OK</v>
          </cell>
          <cell r="P39" t="str">
            <v>OK</v>
          </cell>
          <cell r="Q39" t="str">
            <v>OK</v>
          </cell>
          <cell r="R39" t="str">
            <v>OK</v>
          </cell>
          <cell r="S39" t="str">
            <v>OK</v>
          </cell>
          <cell r="T39" t="str">
            <v>OK</v>
          </cell>
          <cell r="U39" t="str">
            <v>OK</v>
          </cell>
          <cell r="V39" t="str">
            <v>OK</v>
          </cell>
          <cell r="W39" t="str">
            <v>OK</v>
          </cell>
          <cell r="X39" t="str">
            <v>OK</v>
          </cell>
          <cell r="Y39" t="str">
            <v>OK</v>
          </cell>
          <cell r="Z39" t="str">
            <v>OK</v>
          </cell>
          <cell r="AA39" t="str">
            <v>OK</v>
          </cell>
          <cell r="AB39" t="str">
            <v>OK</v>
          </cell>
          <cell r="AC39" t="str">
            <v>OK</v>
          </cell>
          <cell r="AD39" t="str">
            <v>OK</v>
          </cell>
          <cell r="AE39" t="str">
            <v>OK</v>
          </cell>
          <cell r="AF39" t="str">
            <v>OK</v>
          </cell>
          <cell r="AG39" t="str">
            <v>OK</v>
          </cell>
          <cell r="AH39" t="str">
            <v>OK</v>
          </cell>
          <cell r="AI39" t="str">
            <v>OK</v>
          </cell>
          <cell r="AJ39" t="str">
            <v>OK</v>
          </cell>
          <cell r="AK39" t="str">
            <v>OK</v>
          </cell>
          <cell r="AL39" t="str">
            <v>OK</v>
          </cell>
          <cell r="AM39" t="str">
            <v>OK</v>
          </cell>
          <cell r="AN39" t="str">
            <v>OK</v>
          </cell>
          <cell r="AO39" t="str">
            <v>OK</v>
          </cell>
          <cell r="AP39" t="str">
            <v>OK</v>
          </cell>
          <cell r="AQ39" t="str">
            <v>OK</v>
          </cell>
          <cell r="AR39" t="str">
            <v>OK</v>
          </cell>
          <cell r="AS39" t="str">
            <v>OK</v>
          </cell>
          <cell r="AT39" t="str">
            <v>OK</v>
          </cell>
          <cell r="AU39" t="str">
            <v>OK</v>
          </cell>
          <cell r="AV39" t="str">
            <v>OK</v>
          </cell>
          <cell r="AW39" t="str">
            <v>OK</v>
          </cell>
          <cell r="AX39" t="str">
            <v>OK</v>
          </cell>
          <cell r="AY39" t="str">
            <v>OK</v>
          </cell>
          <cell r="AZ39" t="str">
            <v>OK</v>
          </cell>
          <cell r="BA39" t="str">
            <v>OK</v>
          </cell>
          <cell r="BB39" t="str">
            <v>OK</v>
          </cell>
          <cell r="BC39" t="str">
            <v>OK</v>
          </cell>
          <cell r="BD39" t="str">
            <v>OK</v>
          </cell>
          <cell r="BE39" t="str">
            <v>OK</v>
          </cell>
          <cell r="BF39" t="str">
            <v>OK</v>
          </cell>
          <cell r="BG39" t="str">
            <v>OK</v>
          </cell>
          <cell r="BH39" t="str">
            <v>OK</v>
          </cell>
          <cell r="BI39" t="str">
            <v>OK</v>
          </cell>
          <cell r="BJ39" t="str">
            <v>OK</v>
          </cell>
          <cell r="BK39" t="str">
            <v>OK</v>
          </cell>
          <cell r="BL39" t="str">
            <v>OK</v>
          </cell>
          <cell r="BM39" t="str">
            <v>OK</v>
          </cell>
          <cell r="BN39" t="str">
            <v>OK</v>
          </cell>
          <cell r="BO39" t="str">
            <v>OK</v>
          </cell>
          <cell r="BP39" t="str">
            <v>OK</v>
          </cell>
          <cell r="BQ39" t="str">
            <v>OK</v>
          </cell>
          <cell r="BR39" t="str">
            <v>OK</v>
          </cell>
          <cell r="BS39" t="str">
            <v>OK</v>
          </cell>
          <cell r="BT39" t="str">
            <v>OK</v>
          </cell>
          <cell r="BU39" t="str">
            <v>OK</v>
          </cell>
          <cell r="BV39" t="str">
            <v>OK</v>
          </cell>
          <cell r="BW39" t="str">
            <v>OK</v>
          </cell>
          <cell r="BX39" t="str">
            <v>OK</v>
          </cell>
          <cell r="BY39" t="str">
            <v>OK</v>
          </cell>
          <cell r="BZ39" t="str">
            <v>OK</v>
          </cell>
          <cell r="CA39" t="str">
            <v>OK</v>
          </cell>
          <cell r="CB39" t="str">
            <v>OK</v>
          </cell>
          <cell r="CC39" t="str">
            <v>OK</v>
          </cell>
          <cell r="CD39" t="str">
            <v>OK</v>
          </cell>
          <cell r="CE39" t="str">
            <v>OK</v>
          </cell>
          <cell r="CF39" t="str">
            <v>OK</v>
          </cell>
          <cell r="CG39" t="str">
            <v>OK</v>
          </cell>
          <cell r="CH39" t="str">
            <v>OK</v>
          </cell>
          <cell r="CI39" t="str">
            <v>OK</v>
          </cell>
          <cell r="CJ39" t="str">
            <v>OK</v>
          </cell>
          <cell r="CK39" t="str">
            <v>OK</v>
          </cell>
          <cell r="CL39" t="str">
            <v>OK</v>
          </cell>
          <cell r="CM39" t="str">
            <v>OK</v>
          </cell>
          <cell r="CN39" t="str">
            <v>OK</v>
          </cell>
          <cell r="CO39" t="str">
            <v>OK</v>
          </cell>
          <cell r="CP39" t="str">
            <v>OK</v>
          </cell>
          <cell r="CQ39" t="str">
            <v>OK</v>
          </cell>
          <cell r="CR39" t="str">
            <v>OK</v>
          </cell>
          <cell r="CS39" t="str">
            <v>OK</v>
          </cell>
          <cell r="CT39" t="str">
            <v>OK</v>
          </cell>
          <cell r="CU39" t="str">
            <v>OK</v>
          </cell>
          <cell r="CV39" t="str">
            <v>OK</v>
          </cell>
          <cell r="CW39" t="str">
            <v>OK</v>
          </cell>
          <cell r="CX39" t="str">
            <v>OK</v>
          </cell>
          <cell r="CY39" t="str">
            <v>OK</v>
          </cell>
          <cell r="CZ39" t="str">
            <v>OK</v>
          </cell>
          <cell r="DA39" t="str">
            <v>OK</v>
          </cell>
          <cell r="DL39" t="str">
            <v>OK</v>
          </cell>
          <cell r="DM39" t="str">
            <v>OK</v>
          </cell>
          <cell r="DN39" t="str">
            <v>OK</v>
          </cell>
          <cell r="DO39" t="str">
            <v>OK</v>
          </cell>
          <cell r="DP39" t="str">
            <v>OK</v>
          </cell>
          <cell r="DQ39" t="str">
            <v>OK</v>
          </cell>
          <cell r="DR39" t="str">
            <v>OK</v>
          </cell>
          <cell r="DS39" t="str">
            <v>OK</v>
          </cell>
          <cell r="DT39" t="str">
            <v>OK</v>
          </cell>
          <cell r="DU39" t="str">
            <v>OK</v>
          </cell>
          <cell r="DV39" t="str">
            <v>OK</v>
          </cell>
          <cell r="DW39" t="str">
            <v>OK</v>
          </cell>
          <cell r="DX39" t="str">
            <v>OK</v>
          </cell>
          <cell r="DY39" t="str">
            <v>OK</v>
          </cell>
          <cell r="DZ39" t="str">
            <v>OK</v>
          </cell>
          <cell r="EA39" t="str">
            <v>OK</v>
          </cell>
          <cell r="EB39" t="str">
            <v>OK</v>
          </cell>
          <cell r="EC39" t="str">
            <v>OK</v>
          </cell>
          <cell r="ED39" t="str">
            <v>OK</v>
          </cell>
          <cell r="EE39" t="str">
            <v>OK</v>
          </cell>
          <cell r="EF39" t="str">
            <v>OK</v>
          </cell>
          <cell r="EG39" t="str">
            <v>OK</v>
          </cell>
          <cell r="EH39" t="str">
            <v>OK</v>
          </cell>
          <cell r="EI39" t="str">
            <v>OK</v>
          </cell>
          <cell r="EJ39" t="str">
            <v>OK</v>
          </cell>
          <cell r="EK39" t="str">
            <v>OK</v>
          </cell>
          <cell r="EL39" t="str">
            <v>OK</v>
          </cell>
          <cell r="EM39" t="str">
            <v>OK</v>
          </cell>
          <cell r="EN39" t="str">
            <v>OK</v>
          </cell>
          <cell r="EO39" t="str">
            <v>OK</v>
          </cell>
          <cell r="EP39" t="str">
            <v>OK</v>
          </cell>
          <cell r="EQ39" t="str">
            <v>OK</v>
          </cell>
          <cell r="ER39" t="str">
            <v>OK</v>
          </cell>
          <cell r="ES39" t="str">
            <v>OK</v>
          </cell>
          <cell r="ET39" t="str">
            <v>OK</v>
          </cell>
          <cell r="EU39" t="str">
            <v>OK</v>
          </cell>
          <cell r="EV39" t="str">
            <v>OK</v>
          </cell>
          <cell r="EW39" t="str">
            <v>OK</v>
          </cell>
          <cell r="EX39" t="str">
            <v>OK</v>
          </cell>
          <cell r="EY39" t="str">
            <v>OK</v>
          </cell>
          <cell r="EZ39" t="str">
            <v>OK</v>
          </cell>
          <cell r="FA39" t="str">
            <v>OK</v>
          </cell>
          <cell r="FB39" t="str">
            <v>OK</v>
          </cell>
          <cell r="FC39" t="str">
            <v>OK</v>
          </cell>
          <cell r="FD39" t="str">
            <v>OK</v>
          </cell>
          <cell r="FE39" t="str">
            <v>OK</v>
          </cell>
          <cell r="FF39" t="str">
            <v>OK</v>
          </cell>
          <cell r="FG39" t="str">
            <v>OK</v>
          </cell>
          <cell r="FH39" t="str">
            <v>OK</v>
          </cell>
          <cell r="FI39" t="str">
            <v>OK</v>
          </cell>
          <cell r="FJ39" t="str">
            <v>OK</v>
          </cell>
          <cell r="FK39" t="str">
            <v>OK</v>
          </cell>
          <cell r="FL39" t="str">
            <v>OK</v>
          </cell>
          <cell r="FM39" t="str">
            <v>OK</v>
          </cell>
          <cell r="FN39" t="str">
            <v>OK</v>
          </cell>
          <cell r="FO39" t="str">
            <v>OK</v>
          </cell>
          <cell r="FP39" t="str">
            <v>OK</v>
          </cell>
          <cell r="FQ39" t="str">
            <v>OK</v>
          </cell>
          <cell r="FR39" t="str">
            <v>OK</v>
          </cell>
          <cell r="FS39" t="str">
            <v>OK</v>
          </cell>
          <cell r="FT39" t="str">
            <v>OK</v>
          </cell>
          <cell r="FU39" t="str">
            <v>OK</v>
          </cell>
          <cell r="FV39" t="str">
            <v>OK</v>
          </cell>
          <cell r="FW39" t="str">
            <v>OK</v>
          </cell>
          <cell r="FX39" t="str">
            <v>OK</v>
          </cell>
          <cell r="FY39" t="str">
            <v>OK</v>
          </cell>
          <cell r="FZ39" t="str">
            <v>OK</v>
          </cell>
          <cell r="GA39" t="str">
            <v>OK</v>
          </cell>
          <cell r="GB39" t="str">
            <v>OK</v>
          </cell>
          <cell r="GC39" t="str">
            <v>OK</v>
          </cell>
          <cell r="GD39" t="str">
            <v>OK</v>
          </cell>
          <cell r="GE39" t="str">
            <v>OK</v>
          </cell>
          <cell r="GF39" t="str">
            <v>OK</v>
          </cell>
          <cell r="GG39" t="str">
            <v>OK</v>
          </cell>
          <cell r="GH39" t="str">
            <v>OK</v>
          </cell>
          <cell r="GI39" t="str">
            <v>OK</v>
          </cell>
          <cell r="GJ39" t="str">
            <v>OK</v>
          </cell>
          <cell r="GK39" t="str">
            <v>OK</v>
          </cell>
          <cell r="GL39" t="str">
            <v>OK</v>
          </cell>
          <cell r="GM39" t="str">
            <v>OK</v>
          </cell>
          <cell r="GN39" t="str">
            <v>OK</v>
          </cell>
          <cell r="GO39" t="str">
            <v>OK</v>
          </cell>
          <cell r="GP39" t="str">
            <v>OK</v>
          </cell>
          <cell r="GQ39" t="str">
            <v>OK</v>
          </cell>
          <cell r="GR39" t="str">
            <v>OK</v>
          </cell>
          <cell r="GS39" t="str">
            <v>OK</v>
          </cell>
          <cell r="GT39" t="str">
            <v>OK</v>
          </cell>
          <cell r="GU39" t="str">
            <v>OK</v>
          </cell>
          <cell r="GV39" t="str">
            <v>OK</v>
          </cell>
          <cell r="GW39" t="str">
            <v>OK</v>
          </cell>
          <cell r="GX39" t="str">
            <v>OK</v>
          </cell>
          <cell r="GY39" t="str">
            <v>OK</v>
          </cell>
          <cell r="GZ39" t="str">
            <v>OK</v>
          </cell>
          <cell r="HA39" t="str">
            <v>OK</v>
          </cell>
          <cell r="HB39" t="str">
            <v>OK</v>
          </cell>
          <cell r="HC39" t="str">
            <v>OK</v>
          </cell>
          <cell r="HD39" t="str">
            <v>OK</v>
          </cell>
          <cell r="HE39" t="str">
            <v>OK</v>
          </cell>
          <cell r="HF39" t="str">
            <v>OK</v>
          </cell>
          <cell r="HG39" t="str">
            <v>OK</v>
          </cell>
          <cell r="HH39" t="str">
            <v>OK</v>
          </cell>
          <cell r="HI39" t="str">
            <v>OK</v>
          </cell>
          <cell r="HJ39" t="str">
            <v>OK</v>
          </cell>
          <cell r="HK39" t="str">
            <v>OK</v>
          </cell>
          <cell r="HL39" t="str">
            <v>OK</v>
          </cell>
          <cell r="HM39" t="str">
            <v>OK</v>
          </cell>
          <cell r="HN39" t="str">
            <v>OK</v>
          </cell>
          <cell r="HO39" t="str">
            <v>OK</v>
          </cell>
          <cell r="HP39" t="str">
            <v>OK</v>
          </cell>
          <cell r="HQ39" t="str">
            <v>OK</v>
          </cell>
          <cell r="HR39" t="str">
            <v>OK</v>
          </cell>
          <cell r="HS39" t="str">
            <v>OK</v>
          </cell>
          <cell r="HT39" t="str">
            <v>OK</v>
          </cell>
          <cell r="HU39" t="str">
            <v>OK</v>
          </cell>
          <cell r="HV39" t="str">
            <v>OK</v>
          </cell>
          <cell r="HW39" t="str">
            <v>OK</v>
          </cell>
          <cell r="HX39" t="str">
            <v>OK</v>
          </cell>
          <cell r="HY39" t="str">
            <v>OK</v>
          </cell>
          <cell r="HZ39" t="str">
            <v>OK</v>
          </cell>
          <cell r="IA39" t="str">
            <v>OK</v>
          </cell>
          <cell r="IB39" t="str">
            <v>OK</v>
          </cell>
          <cell r="IC39" t="str">
            <v>OK</v>
          </cell>
          <cell r="ID39" t="str">
            <v>OK</v>
          </cell>
          <cell r="IE39" t="str">
            <v>OK</v>
          </cell>
          <cell r="IF39" t="str">
            <v>OK</v>
          </cell>
          <cell r="IG39" t="str">
            <v>OK</v>
          </cell>
          <cell r="IH39" t="str">
            <v>OK</v>
          </cell>
          <cell r="II39" t="str">
            <v>OK</v>
          </cell>
          <cell r="IJ39" t="str">
            <v>OK</v>
          </cell>
          <cell r="IK39" t="str">
            <v>OK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</row>
        <row r="48"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</row>
        <row r="55"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</row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L56">
            <v>1.03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L57">
            <v>0</v>
          </cell>
          <cell r="DM57">
            <v>1.03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L58">
            <v>0</v>
          </cell>
          <cell r="DM58">
            <v>0</v>
          </cell>
          <cell r="DN58">
            <v>1.03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</row>
        <row r="59"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1.03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</row>
        <row r="60"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1.03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1.03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1.03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1.03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1.03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1.03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1.03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1.03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</row>
        <row r="70"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1</v>
          </cell>
          <cell r="BI70">
            <v>1</v>
          </cell>
          <cell r="BJ70">
            <v>1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</v>
          </cell>
          <cell r="U71">
            <v>2</v>
          </cell>
          <cell r="V71">
            <v>2</v>
          </cell>
          <cell r="W71">
            <v>2</v>
          </cell>
          <cell r="X71">
            <v>2</v>
          </cell>
          <cell r="Y71">
            <v>2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2</v>
          </cell>
          <cell r="AS71">
            <v>2</v>
          </cell>
          <cell r="AT71">
            <v>2</v>
          </cell>
          <cell r="AU71">
            <v>2</v>
          </cell>
          <cell r="AV71">
            <v>2</v>
          </cell>
          <cell r="AW71">
            <v>2</v>
          </cell>
          <cell r="AX71">
            <v>2</v>
          </cell>
          <cell r="AY71">
            <v>2</v>
          </cell>
          <cell r="AZ71">
            <v>2</v>
          </cell>
          <cell r="BA71">
            <v>2</v>
          </cell>
          <cell r="BB71">
            <v>2</v>
          </cell>
          <cell r="BC71">
            <v>2</v>
          </cell>
          <cell r="BD71">
            <v>1</v>
          </cell>
          <cell r="BE71">
            <v>1</v>
          </cell>
          <cell r="BF71">
            <v>1</v>
          </cell>
          <cell r="BG71">
            <v>1</v>
          </cell>
          <cell r="BH71">
            <v>1</v>
          </cell>
          <cell r="BI71">
            <v>1</v>
          </cell>
          <cell r="BJ71">
            <v>1</v>
          </cell>
          <cell r="BK71">
            <v>1</v>
          </cell>
          <cell r="BL71">
            <v>1</v>
          </cell>
          <cell r="BM71">
            <v>1</v>
          </cell>
          <cell r="BN71">
            <v>1</v>
          </cell>
          <cell r="BO71">
            <v>1</v>
          </cell>
          <cell r="BP71">
            <v>3</v>
          </cell>
          <cell r="BQ71">
            <v>3</v>
          </cell>
          <cell r="BR71">
            <v>3</v>
          </cell>
          <cell r="BS71">
            <v>3</v>
          </cell>
          <cell r="BT71">
            <v>3</v>
          </cell>
          <cell r="BU71">
            <v>3</v>
          </cell>
          <cell r="BV71">
            <v>3</v>
          </cell>
          <cell r="BW71">
            <v>3</v>
          </cell>
          <cell r="BX71">
            <v>3</v>
          </cell>
          <cell r="BY71">
            <v>3</v>
          </cell>
          <cell r="BZ71">
            <v>3</v>
          </cell>
          <cell r="CA71">
            <v>3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2</v>
          </cell>
          <cell r="CP73">
            <v>2</v>
          </cell>
          <cell r="CQ73">
            <v>1</v>
          </cell>
          <cell r="CR73">
            <v>1</v>
          </cell>
          <cell r="CS73">
            <v>3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1</v>
          </cell>
          <cell r="FK74">
            <v>1</v>
          </cell>
          <cell r="FL74">
            <v>1</v>
          </cell>
          <cell r="FM74">
            <v>1</v>
          </cell>
          <cell r="FN74">
            <v>1</v>
          </cell>
          <cell r="FO74">
            <v>1</v>
          </cell>
          <cell r="FP74">
            <v>1</v>
          </cell>
          <cell r="FQ74">
            <v>1</v>
          </cell>
          <cell r="FR74">
            <v>1</v>
          </cell>
          <cell r="FS74">
            <v>1</v>
          </cell>
          <cell r="FT74">
            <v>1</v>
          </cell>
          <cell r="FU74">
            <v>1</v>
          </cell>
          <cell r="FV74">
            <v>1</v>
          </cell>
          <cell r="FW74">
            <v>1</v>
          </cell>
          <cell r="FX74">
            <v>1</v>
          </cell>
          <cell r="FY74">
            <v>1</v>
          </cell>
          <cell r="FZ74">
            <v>1</v>
          </cell>
          <cell r="GA74">
            <v>1</v>
          </cell>
          <cell r="GB74">
            <v>1</v>
          </cell>
          <cell r="GC74">
            <v>1</v>
          </cell>
          <cell r="GD74">
            <v>1</v>
          </cell>
          <cell r="GE74">
            <v>1</v>
          </cell>
          <cell r="GF74">
            <v>1</v>
          </cell>
          <cell r="GG74">
            <v>1</v>
          </cell>
          <cell r="GH74">
            <v>1</v>
          </cell>
          <cell r="GI74">
            <v>1</v>
          </cell>
          <cell r="GJ74">
            <v>1</v>
          </cell>
          <cell r="GK74">
            <v>1</v>
          </cell>
          <cell r="GL74">
            <v>1</v>
          </cell>
          <cell r="GM74">
            <v>1</v>
          </cell>
          <cell r="GN74">
            <v>1</v>
          </cell>
          <cell r="GO74">
            <v>1</v>
          </cell>
          <cell r="GP74">
            <v>1</v>
          </cell>
          <cell r="GQ74">
            <v>1</v>
          </cell>
          <cell r="GR74">
            <v>1</v>
          </cell>
          <cell r="GS74">
            <v>1</v>
          </cell>
          <cell r="GT74">
            <v>1</v>
          </cell>
          <cell r="GU74">
            <v>1</v>
          </cell>
          <cell r="GV74">
            <v>1</v>
          </cell>
          <cell r="GW74">
            <v>1</v>
          </cell>
          <cell r="GX74">
            <v>1</v>
          </cell>
          <cell r="GY74">
            <v>1</v>
          </cell>
          <cell r="GZ74">
            <v>1</v>
          </cell>
          <cell r="HA74">
            <v>1</v>
          </cell>
          <cell r="HB74">
            <v>1</v>
          </cell>
          <cell r="HC74">
            <v>1</v>
          </cell>
          <cell r="HD74">
            <v>1</v>
          </cell>
          <cell r="HE74">
            <v>1</v>
          </cell>
          <cell r="HF74">
            <v>1</v>
          </cell>
          <cell r="HG74">
            <v>1</v>
          </cell>
          <cell r="HH74">
            <v>1</v>
          </cell>
          <cell r="HI74">
            <v>1</v>
          </cell>
          <cell r="HJ74">
            <v>1</v>
          </cell>
          <cell r="HK74">
            <v>1</v>
          </cell>
          <cell r="HL74">
            <v>1</v>
          </cell>
          <cell r="HM74">
            <v>1</v>
          </cell>
          <cell r="HN74">
            <v>1</v>
          </cell>
          <cell r="HO74">
            <v>1</v>
          </cell>
          <cell r="HP74">
            <v>1</v>
          </cell>
          <cell r="HQ74">
            <v>1</v>
          </cell>
          <cell r="HR74">
            <v>1</v>
          </cell>
          <cell r="HS74">
            <v>1</v>
          </cell>
          <cell r="HT74">
            <v>1</v>
          </cell>
          <cell r="HU74">
            <v>1</v>
          </cell>
          <cell r="HV74">
            <v>1</v>
          </cell>
          <cell r="HW74">
            <v>1</v>
          </cell>
          <cell r="HX74">
            <v>1</v>
          </cell>
          <cell r="HY74">
            <v>1</v>
          </cell>
          <cell r="HZ74">
            <v>1</v>
          </cell>
          <cell r="IA74">
            <v>1</v>
          </cell>
          <cell r="IB74">
            <v>1</v>
          </cell>
          <cell r="IC74">
            <v>1</v>
          </cell>
          <cell r="ID74">
            <v>1</v>
          </cell>
          <cell r="IE74">
            <v>1</v>
          </cell>
          <cell r="IF74">
            <v>1</v>
          </cell>
          <cell r="IG74">
            <v>1</v>
          </cell>
          <cell r="IH74">
            <v>1</v>
          </cell>
          <cell r="II74">
            <v>1</v>
          </cell>
          <cell r="IJ74">
            <v>0</v>
          </cell>
          <cell r="IK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4</v>
          </cell>
          <cell r="FK75">
            <v>4</v>
          </cell>
          <cell r="FL75">
            <v>4</v>
          </cell>
          <cell r="FM75">
            <v>3</v>
          </cell>
          <cell r="FN75">
            <v>3</v>
          </cell>
          <cell r="FO75">
            <v>3</v>
          </cell>
          <cell r="FP75">
            <v>3</v>
          </cell>
          <cell r="FQ75">
            <v>2</v>
          </cell>
          <cell r="FR75">
            <v>2</v>
          </cell>
          <cell r="FS75">
            <v>2</v>
          </cell>
          <cell r="FT75">
            <v>2</v>
          </cell>
          <cell r="FU75">
            <v>1</v>
          </cell>
          <cell r="FV75">
            <v>4</v>
          </cell>
          <cell r="FW75">
            <v>4</v>
          </cell>
          <cell r="FX75">
            <v>3</v>
          </cell>
          <cell r="FY75">
            <v>3</v>
          </cell>
          <cell r="FZ75">
            <v>3</v>
          </cell>
          <cell r="GA75">
            <v>3</v>
          </cell>
          <cell r="GB75">
            <v>2</v>
          </cell>
          <cell r="GC75">
            <v>2</v>
          </cell>
          <cell r="GD75">
            <v>2</v>
          </cell>
          <cell r="GE75">
            <v>2</v>
          </cell>
          <cell r="GF75">
            <v>1</v>
          </cell>
          <cell r="GG75">
            <v>4</v>
          </cell>
          <cell r="GH75">
            <v>3</v>
          </cell>
          <cell r="GI75">
            <v>3</v>
          </cell>
          <cell r="GJ75">
            <v>3</v>
          </cell>
          <cell r="GK75">
            <v>3</v>
          </cell>
          <cell r="GL75">
            <v>2</v>
          </cell>
          <cell r="GM75">
            <v>2</v>
          </cell>
          <cell r="GN75">
            <v>2</v>
          </cell>
          <cell r="GO75">
            <v>2</v>
          </cell>
          <cell r="GP75">
            <v>1</v>
          </cell>
          <cell r="GQ75">
            <v>3</v>
          </cell>
          <cell r="GR75">
            <v>3</v>
          </cell>
          <cell r="GS75">
            <v>3</v>
          </cell>
          <cell r="GT75">
            <v>3</v>
          </cell>
          <cell r="GU75">
            <v>2</v>
          </cell>
          <cell r="GV75">
            <v>2</v>
          </cell>
          <cell r="GW75">
            <v>2</v>
          </cell>
          <cell r="GX75">
            <v>2</v>
          </cell>
          <cell r="GY75">
            <v>1</v>
          </cell>
          <cell r="GZ75">
            <v>3</v>
          </cell>
          <cell r="HA75">
            <v>3</v>
          </cell>
          <cell r="HB75">
            <v>3</v>
          </cell>
          <cell r="HC75">
            <v>2</v>
          </cell>
          <cell r="HD75">
            <v>2</v>
          </cell>
          <cell r="HE75">
            <v>2</v>
          </cell>
          <cell r="HF75">
            <v>2</v>
          </cell>
          <cell r="HG75">
            <v>1</v>
          </cell>
          <cell r="HH75">
            <v>3</v>
          </cell>
          <cell r="HI75">
            <v>3</v>
          </cell>
          <cell r="HJ75">
            <v>2</v>
          </cell>
          <cell r="HK75">
            <v>2</v>
          </cell>
          <cell r="HL75">
            <v>2</v>
          </cell>
          <cell r="HM75">
            <v>2</v>
          </cell>
          <cell r="HN75">
            <v>1</v>
          </cell>
          <cell r="HO75">
            <v>3</v>
          </cell>
          <cell r="HP75">
            <v>2</v>
          </cell>
          <cell r="HQ75">
            <v>2</v>
          </cell>
          <cell r="HR75">
            <v>2</v>
          </cell>
          <cell r="HS75">
            <v>2</v>
          </cell>
          <cell r="HT75">
            <v>1</v>
          </cell>
          <cell r="HU75">
            <v>2</v>
          </cell>
          <cell r="HV75">
            <v>2</v>
          </cell>
          <cell r="HW75">
            <v>2</v>
          </cell>
          <cell r="HX75">
            <v>2</v>
          </cell>
          <cell r="HY75">
            <v>1</v>
          </cell>
          <cell r="HZ75">
            <v>2</v>
          </cell>
          <cell r="IA75">
            <v>2</v>
          </cell>
          <cell r="IB75">
            <v>2</v>
          </cell>
          <cell r="IC75">
            <v>1</v>
          </cell>
          <cell r="ID75">
            <v>2</v>
          </cell>
          <cell r="IE75">
            <v>2</v>
          </cell>
          <cell r="IF75">
            <v>1</v>
          </cell>
          <cell r="IG75">
            <v>2</v>
          </cell>
          <cell r="IH75">
            <v>1</v>
          </cell>
          <cell r="II75">
            <v>1</v>
          </cell>
          <cell r="IJ75">
            <v>0</v>
          </cell>
          <cell r="IK75">
            <v>0</v>
          </cell>
        </row>
        <row r="76">
          <cell r="H76">
            <v>4</v>
          </cell>
          <cell r="I76">
            <v>4</v>
          </cell>
          <cell r="J76">
            <v>4</v>
          </cell>
          <cell r="K76">
            <v>4</v>
          </cell>
          <cell r="L76">
            <v>4</v>
          </cell>
          <cell r="M76">
            <v>4</v>
          </cell>
          <cell r="N76">
            <v>4</v>
          </cell>
          <cell r="O76">
            <v>4</v>
          </cell>
          <cell r="P76">
            <v>4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4</v>
          </cell>
          <cell r="Y76">
            <v>4</v>
          </cell>
          <cell r="Z76">
            <v>4</v>
          </cell>
          <cell r="AA76">
            <v>4</v>
          </cell>
          <cell r="AB76">
            <v>4</v>
          </cell>
          <cell r="AC76">
            <v>4</v>
          </cell>
          <cell r="AD76">
            <v>4</v>
          </cell>
          <cell r="AE76">
            <v>4</v>
          </cell>
          <cell r="AF76">
            <v>3</v>
          </cell>
          <cell r="AG76">
            <v>3</v>
          </cell>
          <cell r="AH76">
            <v>3</v>
          </cell>
          <cell r="AI76">
            <v>3</v>
          </cell>
          <cell r="AJ76">
            <v>3</v>
          </cell>
          <cell r="AK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4</v>
          </cell>
          <cell r="AS76">
            <v>4</v>
          </cell>
          <cell r="AT76">
            <v>4</v>
          </cell>
          <cell r="AU76">
            <v>4</v>
          </cell>
          <cell r="AV76">
            <v>4</v>
          </cell>
          <cell r="AW76">
            <v>4</v>
          </cell>
          <cell r="AX76">
            <v>4</v>
          </cell>
          <cell r="AY76">
            <v>4</v>
          </cell>
          <cell r="AZ76">
            <v>4</v>
          </cell>
          <cell r="BA76">
            <v>4</v>
          </cell>
          <cell r="BB76">
            <v>4</v>
          </cell>
          <cell r="BC76">
            <v>4</v>
          </cell>
          <cell r="BD76">
            <v>5</v>
          </cell>
          <cell r="BE76">
            <v>5</v>
          </cell>
          <cell r="BF76">
            <v>5</v>
          </cell>
          <cell r="BG76">
            <v>5</v>
          </cell>
          <cell r="BH76">
            <v>5</v>
          </cell>
          <cell r="BI76">
            <v>5</v>
          </cell>
          <cell r="BJ76">
            <v>5</v>
          </cell>
          <cell r="BK76">
            <v>5</v>
          </cell>
          <cell r="BL76">
            <v>5</v>
          </cell>
          <cell r="BM76">
            <v>5</v>
          </cell>
          <cell r="BN76">
            <v>5</v>
          </cell>
          <cell r="BO76">
            <v>5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6</v>
          </cell>
          <cell r="BU76">
            <v>6</v>
          </cell>
          <cell r="BV76">
            <v>6</v>
          </cell>
          <cell r="BW76">
            <v>6</v>
          </cell>
          <cell r="BX76">
            <v>6</v>
          </cell>
          <cell r="BY76">
            <v>6</v>
          </cell>
          <cell r="BZ76">
            <v>6</v>
          </cell>
          <cell r="CA76">
            <v>6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6</v>
          </cell>
          <cell r="CK76">
            <v>3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0.8</v>
          </cell>
          <cell r="U77">
            <v>0.8</v>
          </cell>
          <cell r="V77">
            <v>0.8</v>
          </cell>
          <cell r="W77">
            <v>0.8</v>
          </cell>
          <cell r="X77">
            <v>0.8</v>
          </cell>
          <cell r="Y77">
            <v>0.8</v>
          </cell>
          <cell r="Z77">
            <v>0.8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0.4</v>
          </cell>
          <cell r="AG77">
            <v>0.4</v>
          </cell>
          <cell r="AH77">
            <v>0.4</v>
          </cell>
          <cell r="AI77">
            <v>0.4</v>
          </cell>
          <cell r="AJ77">
            <v>0.4</v>
          </cell>
          <cell r="AK77">
            <v>0.4</v>
          </cell>
          <cell r="AL77">
            <v>0.4</v>
          </cell>
          <cell r="AM77">
            <v>0.4</v>
          </cell>
          <cell r="AN77">
            <v>0.4</v>
          </cell>
          <cell r="AO77">
            <v>0.4</v>
          </cell>
          <cell r="AP77">
            <v>0.4</v>
          </cell>
          <cell r="AQ77">
            <v>0.4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0.8</v>
          </cell>
          <cell r="BE77">
            <v>0.8</v>
          </cell>
          <cell r="BF77">
            <v>0.8</v>
          </cell>
          <cell r="BG77">
            <v>0.8</v>
          </cell>
          <cell r="BH77">
            <v>0.8</v>
          </cell>
          <cell r="BI77">
            <v>0.8</v>
          </cell>
          <cell r="BJ77">
            <v>0.8</v>
          </cell>
          <cell r="BK77">
            <v>0.8</v>
          </cell>
          <cell r="BL77">
            <v>0.8</v>
          </cell>
          <cell r="BM77">
            <v>0.8</v>
          </cell>
          <cell r="BN77">
            <v>0.8</v>
          </cell>
          <cell r="BO77">
            <v>0.8</v>
          </cell>
          <cell r="BP77">
            <v>0.8</v>
          </cell>
          <cell r="BQ77">
            <v>0.8</v>
          </cell>
          <cell r="BR77">
            <v>0.8</v>
          </cell>
          <cell r="BS77">
            <v>0.8</v>
          </cell>
          <cell r="BT77">
            <v>0.8</v>
          </cell>
          <cell r="BU77">
            <v>0.8</v>
          </cell>
          <cell r="BV77">
            <v>0.8</v>
          </cell>
          <cell r="BW77">
            <v>0.8</v>
          </cell>
          <cell r="BX77">
            <v>0.8</v>
          </cell>
          <cell r="BY77">
            <v>0.8</v>
          </cell>
          <cell r="BZ77">
            <v>0.8</v>
          </cell>
          <cell r="CA77">
            <v>0.8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0.5</v>
          </cell>
          <cell r="AG78">
            <v>0.5</v>
          </cell>
          <cell r="AH78">
            <v>0.5</v>
          </cell>
          <cell r="AI78">
            <v>0.5</v>
          </cell>
          <cell r="AJ78">
            <v>0.5</v>
          </cell>
          <cell r="AK78">
            <v>0.5</v>
          </cell>
          <cell r="AL78">
            <v>0.5</v>
          </cell>
          <cell r="AM78">
            <v>0.5</v>
          </cell>
          <cell r="AN78">
            <v>0.5</v>
          </cell>
          <cell r="AO78">
            <v>0.5</v>
          </cell>
          <cell r="AP78">
            <v>0.5</v>
          </cell>
          <cell r="AQ78">
            <v>0.5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</v>
          </cell>
          <cell r="BE78">
            <v>1</v>
          </cell>
          <cell r="BF78">
            <v>1</v>
          </cell>
          <cell r="BG78">
            <v>1</v>
          </cell>
          <cell r="BH78">
            <v>1</v>
          </cell>
          <cell r="BI78">
            <v>1</v>
          </cell>
          <cell r="BJ78">
            <v>1</v>
          </cell>
          <cell r="BK78">
            <v>1</v>
          </cell>
          <cell r="BL78">
            <v>1</v>
          </cell>
          <cell r="BM78">
            <v>1</v>
          </cell>
          <cell r="BN78">
            <v>1</v>
          </cell>
          <cell r="BO78">
            <v>1</v>
          </cell>
          <cell r="BP78">
            <v>1</v>
          </cell>
          <cell r="BQ78">
            <v>1</v>
          </cell>
          <cell r="BR78">
            <v>1</v>
          </cell>
          <cell r="BS78">
            <v>1</v>
          </cell>
          <cell r="BT78">
            <v>1</v>
          </cell>
          <cell r="BU78">
            <v>1</v>
          </cell>
          <cell r="BV78">
            <v>1</v>
          </cell>
          <cell r="BW78">
            <v>1</v>
          </cell>
          <cell r="BX78">
            <v>1</v>
          </cell>
          <cell r="BY78">
            <v>1</v>
          </cell>
          <cell r="BZ78">
            <v>1</v>
          </cell>
          <cell r="CA78">
            <v>1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  <cell r="GK79">
            <v>0</v>
          </cell>
          <cell r="GL79">
            <v>0</v>
          </cell>
          <cell r="GM79">
            <v>0</v>
          </cell>
          <cell r="GN79">
            <v>0</v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U79">
            <v>0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  <cell r="IA79">
            <v>0</v>
          </cell>
          <cell r="I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  <cell r="IJ79">
            <v>0</v>
          </cell>
          <cell r="IK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  <cell r="II80">
            <v>0</v>
          </cell>
          <cell r="IJ80">
            <v>0</v>
          </cell>
          <cell r="IK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1.2</v>
          </cell>
          <cell r="CR81">
            <v>1.2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1.2</v>
          </cell>
          <cell r="CP82">
            <v>1.2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0</v>
          </cell>
          <cell r="GN82">
            <v>0</v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0</v>
          </cell>
          <cell r="GZ82">
            <v>0</v>
          </cell>
          <cell r="HA82">
            <v>0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M82">
            <v>0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  <cell r="IJ82">
            <v>0</v>
          </cell>
          <cell r="IK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1.2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  <cell r="GJ83">
            <v>0</v>
          </cell>
          <cell r="GK83">
            <v>0</v>
          </cell>
          <cell r="GL83">
            <v>0</v>
          </cell>
          <cell r="GM83">
            <v>0</v>
          </cell>
          <cell r="GN83">
            <v>0</v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  <cell r="HF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  <cell r="IA83">
            <v>0</v>
          </cell>
          <cell r="IB83">
            <v>0</v>
          </cell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  <cell r="IJ83">
            <v>0</v>
          </cell>
          <cell r="IK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2.2000000000000002</v>
          </cell>
          <cell r="FA84">
            <v>2.2000000000000002</v>
          </cell>
          <cell r="FB84">
            <v>2.2000000000000002</v>
          </cell>
          <cell r="FC84">
            <v>2.2000000000000002</v>
          </cell>
          <cell r="FD84">
            <v>2.2000000000000002</v>
          </cell>
          <cell r="FE84">
            <v>2.2000000000000002</v>
          </cell>
          <cell r="FF84">
            <v>2.2000000000000002</v>
          </cell>
          <cell r="FG84">
            <v>2.2000000000000002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</v>
          </cell>
          <cell r="GL84">
            <v>0</v>
          </cell>
          <cell r="GM84">
            <v>0</v>
          </cell>
          <cell r="GN84">
            <v>0</v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M84">
            <v>0</v>
          </cell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  <cell r="IA84">
            <v>0</v>
          </cell>
          <cell r="IB84">
            <v>0</v>
          </cell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  <cell r="IJ84">
            <v>0</v>
          </cell>
          <cell r="IK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  <cell r="IJ85">
            <v>0</v>
          </cell>
          <cell r="IK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  <cell r="GK86">
            <v>0</v>
          </cell>
          <cell r="GL86">
            <v>0</v>
          </cell>
          <cell r="GM86">
            <v>0</v>
          </cell>
          <cell r="GN86">
            <v>0</v>
          </cell>
          <cell r="GO86">
            <v>0</v>
          </cell>
          <cell r="GP86">
            <v>0</v>
          </cell>
          <cell r="GQ86">
            <v>0</v>
          </cell>
          <cell r="GR86">
            <v>0</v>
          </cell>
          <cell r="GS86">
            <v>0</v>
          </cell>
          <cell r="GT86">
            <v>0</v>
          </cell>
          <cell r="GU86">
            <v>0</v>
          </cell>
          <cell r="GV86">
            <v>0</v>
          </cell>
          <cell r="GW86">
            <v>0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M86">
            <v>0</v>
          </cell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  <cell r="IA86">
            <v>0</v>
          </cell>
          <cell r="IB86">
            <v>0</v>
          </cell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  <cell r="IJ86">
            <v>0</v>
          </cell>
          <cell r="IK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1</v>
          </cell>
          <cell r="EB87">
            <v>1</v>
          </cell>
          <cell r="EC87">
            <v>2</v>
          </cell>
          <cell r="ED87">
            <v>2</v>
          </cell>
          <cell r="EE87">
            <v>2</v>
          </cell>
          <cell r="EF87">
            <v>1</v>
          </cell>
          <cell r="EG87">
            <v>1</v>
          </cell>
          <cell r="EH87">
            <v>2</v>
          </cell>
          <cell r="EI87">
            <v>2</v>
          </cell>
          <cell r="EJ87">
            <v>2</v>
          </cell>
          <cell r="EK87">
            <v>1</v>
          </cell>
          <cell r="EL87">
            <v>1</v>
          </cell>
          <cell r="EM87">
            <v>0</v>
          </cell>
          <cell r="EN87">
            <v>0</v>
          </cell>
          <cell r="EO87">
            <v>0</v>
          </cell>
          <cell r="EP87">
            <v>10.5</v>
          </cell>
          <cell r="EQ87">
            <v>10.5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0</v>
          </cell>
          <cell r="HK88">
            <v>0</v>
          </cell>
          <cell r="HL88">
            <v>0</v>
          </cell>
          <cell r="HM88">
            <v>0</v>
          </cell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  <cell r="IA88">
            <v>0</v>
          </cell>
          <cell r="IB88">
            <v>0</v>
          </cell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  <cell r="IJ88">
            <v>0</v>
          </cell>
          <cell r="IK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0</v>
          </cell>
          <cell r="HK89">
            <v>0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  <cell r="IJ89">
            <v>0</v>
          </cell>
          <cell r="IK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1</v>
          </cell>
          <cell r="FA91">
            <v>1</v>
          </cell>
          <cell r="FB91">
            <v>0</v>
          </cell>
          <cell r="FC91">
            <v>0</v>
          </cell>
          <cell r="FD91">
            <v>1</v>
          </cell>
          <cell r="FE91">
            <v>1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</v>
          </cell>
          <cell r="GL91">
            <v>0</v>
          </cell>
          <cell r="GM91">
            <v>0</v>
          </cell>
          <cell r="GN91">
            <v>0</v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  <cell r="HE91">
            <v>0</v>
          </cell>
          <cell r="HF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M91">
            <v>0</v>
          </cell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  <cell r="IA91">
            <v>0</v>
          </cell>
          <cell r="IB91">
            <v>0</v>
          </cell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  <cell r="IJ91">
            <v>0</v>
          </cell>
          <cell r="IK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1</v>
          </cell>
          <cell r="FC92">
            <v>1</v>
          </cell>
          <cell r="FD92">
            <v>0</v>
          </cell>
          <cell r="FE92">
            <v>0</v>
          </cell>
          <cell r="FF92">
            <v>1</v>
          </cell>
          <cell r="FG92">
            <v>1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0</v>
          </cell>
          <cell r="GM92">
            <v>0</v>
          </cell>
          <cell r="GN92">
            <v>0</v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1</v>
          </cell>
          <cell r="FA93">
            <v>1</v>
          </cell>
          <cell r="FB93">
            <v>0</v>
          </cell>
          <cell r="FC93">
            <v>0</v>
          </cell>
          <cell r="FD93">
            <v>1</v>
          </cell>
          <cell r="FE93">
            <v>1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>
            <v>0</v>
          </cell>
          <cell r="IK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1</v>
          </cell>
          <cell r="FC94">
            <v>1</v>
          </cell>
          <cell r="FD94">
            <v>0</v>
          </cell>
          <cell r="FE94">
            <v>0</v>
          </cell>
          <cell r="FF94">
            <v>1</v>
          </cell>
          <cell r="FG94">
            <v>1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  <cell r="IJ94">
            <v>0</v>
          </cell>
          <cell r="IK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1</v>
          </cell>
          <cell r="FA95">
            <v>1</v>
          </cell>
          <cell r="FB95">
            <v>1</v>
          </cell>
          <cell r="FC95">
            <v>1</v>
          </cell>
          <cell r="FD95">
            <v>1</v>
          </cell>
          <cell r="FE95">
            <v>1</v>
          </cell>
          <cell r="FF95">
            <v>1</v>
          </cell>
          <cell r="FG95">
            <v>1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  <cell r="IJ95">
            <v>0</v>
          </cell>
          <cell r="IK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1</v>
          </cell>
          <cell r="FA96">
            <v>1</v>
          </cell>
          <cell r="FB96">
            <v>1</v>
          </cell>
          <cell r="FC96">
            <v>1</v>
          </cell>
          <cell r="FD96">
            <v>1</v>
          </cell>
          <cell r="FE96">
            <v>1</v>
          </cell>
          <cell r="FF96">
            <v>1</v>
          </cell>
          <cell r="FG96">
            <v>1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1</v>
          </cell>
          <cell r="FA97">
            <v>1</v>
          </cell>
          <cell r="FB97">
            <v>1</v>
          </cell>
          <cell r="FC97">
            <v>1</v>
          </cell>
          <cell r="FD97">
            <v>1</v>
          </cell>
          <cell r="FE97">
            <v>1</v>
          </cell>
          <cell r="FF97">
            <v>1</v>
          </cell>
          <cell r="FG97">
            <v>1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1</v>
          </cell>
          <cell r="FA98">
            <v>1</v>
          </cell>
          <cell r="FB98">
            <v>1</v>
          </cell>
          <cell r="FC98">
            <v>1</v>
          </cell>
          <cell r="FD98">
            <v>1</v>
          </cell>
          <cell r="FE98">
            <v>1</v>
          </cell>
          <cell r="FF98">
            <v>1</v>
          </cell>
          <cell r="FG98">
            <v>1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>
            <v>0</v>
          </cell>
          <cell r="GJ98">
            <v>0</v>
          </cell>
          <cell r="GK98">
            <v>0</v>
          </cell>
          <cell r="GL98">
            <v>0</v>
          </cell>
          <cell r="GM98">
            <v>0</v>
          </cell>
          <cell r="GN98">
            <v>0</v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U98">
            <v>0</v>
          </cell>
          <cell r="GV98">
            <v>0</v>
          </cell>
          <cell r="GW98">
            <v>0</v>
          </cell>
          <cell r="GX98">
            <v>0</v>
          </cell>
          <cell r="GY98">
            <v>0</v>
          </cell>
          <cell r="GZ98">
            <v>0</v>
          </cell>
          <cell r="HA98">
            <v>0</v>
          </cell>
          <cell r="HB98">
            <v>0</v>
          </cell>
          <cell r="HC98">
            <v>0</v>
          </cell>
          <cell r="HD98">
            <v>0</v>
          </cell>
          <cell r="HE98">
            <v>0</v>
          </cell>
          <cell r="HF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M98">
            <v>0</v>
          </cell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  <cell r="IA98">
            <v>0</v>
          </cell>
          <cell r="IB98">
            <v>0</v>
          </cell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  <cell r="IJ98">
            <v>0</v>
          </cell>
          <cell r="IK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2</v>
          </cell>
          <cell r="FA99">
            <v>0</v>
          </cell>
          <cell r="FB99">
            <v>2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2</v>
          </cell>
          <cell r="FB100">
            <v>0</v>
          </cell>
          <cell r="FC100">
            <v>2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2</v>
          </cell>
          <cell r="FE101">
            <v>2</v>
          </cell>
          <cell r="FF101">
            <v>2</v>
          </cell>
          <cell r="FG101">
            <v>2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</v>
          </cell>
          <cell r="GL101">
            <v>0</v>
          </cell>
          <cell r="GM101">
            <v>0</v>
          </cell>
          <cell r="GN101">
            <v>0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>
            <v>0</v>
          </cell>
          <cell r="HD101">
            <v>0</v>
          </cell>
          <cell r="HE101">
            <v>0</v>
          </cell>
          <cell r="HF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0</v>
          </cell>
          <cell r="HK101">
            <v>0</v>
          </cell>
          <cell r="HL101">
            <v>0</v>
          </cell>
          <cell r="HM101">
            <v>0</v>
          </cell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  <cell r="IA101">
            <v>0</v>
          </cell>
          <cell r="IB101">
            <v>0</v>
          </cell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  <cell r="IJ101">
            <v>0</v>
          </cell>
          <cell r="IK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4</v>
          </cell>
          <cell r="FE102">
            <v>4</v>
          </cell>
          <cell r="FF102">
            <v>4</v>
          </cell>
          <cell r="FG102">
            <v>4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  <cell r="IJ102">
            <v>0</v>
          </cell>
          <cell r="IK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>
            <v>0</v>
          </cell>
          <cell r="IK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  <cell r="IJ104">
            <v>0</v>
          </cell>
          <cell r="IK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>
            <v>0</v>
          </cell>
          <cell r="FV105">
            <v>0</v>
          </cell>
          <cell r="FW105">
            <v>0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>
            <v>0</v>
          </cell>
          <cell r="GJ105">
            <v>0</v>
          </cell>
          <cell r="GK105">
            <v>0</v>
          </cell>
          <cell r="GL105">
            <v>0</v>
          </cell>
          <cell r="GM105">
            <v>0</v>
          </cell>
          <cell r="GN105">
            <v>0</v>
          </cell>
          <cell r="GO105">
            <v>0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>
            <v>0</v>
          </cell>
          <cell r="GU105">
            <v>0</v>
          </cell>
          <cell r="GV105">
            <v>0</v>
          </cell>
          <cell r="GW105">
            <v>0</v>
          </cell>
          <cell r="GX105">
            <v>0</v>
          </cell>
          <cell r="GY105">
            <v>0</v>
          </cell>
          <cell r="GZ105">
            <v>0</v>
          </cell>
          <cell r="HA105">
            <v>0</v>
          </cell>
          <cell r="HB105">
            <v>0</v>
          </cell>
          <cell r="HC105">
            <v>0</v>
          </cell>
          <cell r="HD105">
            <v>0</v>
          </cell>
          <cell r="HE105">
            <v>0</v>
          </cell>
          <cell r="HF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0</v>
          </cell>
          <cell r="HK105">
            <v>0</v>
          </cell>
          <cell r="HL105">
            <v>0</v>
          </cell>
          <cell r="HM105">
            <v>0</v>
          </cell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  <cell r="IA105">
            <v>0</v>
          </cell>
          <cell r="IB105">
            <v>0</v>
          </cell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  <cell r="IJ105">
            <v>0</v>
          </cell>
          <cell r="IK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11</v>
          </cell>
          <cell r="EB106">
            <v>9</v>
          </cell>
          <cell r="EC106">
            <v>22</v>
          </cell>
          <cell r="ED106">
            <v>18</v>
          </cell>
          <cell r="EE106">
            <v>20</v>
          </cell>
          <cell r="EF106">
            <v>11</v>
          </cell>
          <cell r="EG106">
            <v>9</v>
          </cell>
          <cell r="EH106">
            <v>22</v>
          </cell>
          <cell r="EI106">
            <v>18</v>
          </cell>
          <cell r="EJ106">
            <v>20</v>
          </cell>
          <cell r="EK106">
            <v>11</v>
          </cell>
          <cell r="EL106">
            <v>11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1</v>
          </cell>
          <cell r="EB107">
            <v>1</v>
          </cell>
          <cell r="EC107">
            <v>2</v>
          </cell>
          <cell r="ED107">
            <v>2</v>
          </cell>
          <cell r="EE107">
            <v>2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>
            <v>0</v>
          </cell>
          <cell r="IK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1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  <cell r="IJ109">
            <v>0</v>
          </cell>
          <cell r="IK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1</v>
          </cell>
          <cell r="EB110">
            <v>1</v>
          </cell>
          <cell r="EC110">
            <v>2</v>
          </cell>
          <cell r="ED110">
            <v>2</v>
          </cell>
          <cell r="EE110">
            <v>2</v>
          </cell>
          <cell r="EF110">
            <v>1</v>
          </cell>
          <cell r="EG110">
            <v>1</v>
          </cell>
          <cell r="EH110">
            <v>2</v>
          </cell>
          <cell r="EI110">
            <v>2</v>
          </cell>
          <cell r="EJ110">
            <v>2</v>
          </cell>
          <cell r="EK110">
            <v>1</v>
          </cell>
          <cell r="EL110">
            <v>1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1</v>
          </cell>
          <cell r="EB111">
            <v>1</v>
          </cell>
          <cell r="EC111">
            <v>2</v>
          </cell>
          <cell r="ED111">
            <v>2</v>
          </cell>
          <cell r="EE111">
            <v>2</v>
          </cell>
          <cell r="EF111">
            <v>1</v>
          </cell>
          <cell r="EG111">
            <v>1</v>
          </cell>
          <cell r="EH111">
            <v>2</v>
          </cell>
          <cell r="EI111">
            <v>2</v>
          </cell>
          <cell r="EJ111">
            <v>2</v>
          </cell>
          <cell r="EK111">
            <v>1</v>
          </cell>
          <cell r="EL111">
            <v>1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>
            <v>0</v>
          </cell>
          <cell r="FV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>
            <v>0</v>
          </cell>
          <cell r="GJ111">
            <v>0</v>
          </cell>
          <cell r="GK111">
            <v>0</v>
          </cell>
          <cell r="GL111">
            <v>0</v>
          </cell>
          <cell r="GM111">
            <v>0</v>
          </cell>
          <cell r="GN111">
            <v>0</v>
          </cell>
          <cell r="GO111">
            <v>0</v>
          </cell>
          <cell r="GP111">
            <v>0</v>
          </cell>
          <cell r="GQ111">
            <v>0</v>
          </cell>
          <cell r="GR111">
            <v>0</v>
          </cell>
          <cell r="GS111">
            <v>0</v>
          </cell>
          <cell r="GT111">
            <v>0</v>
          </cell>
          <cell r="GU111">
            <v>0</v>
          </cell>
          <cell r="GV111">
            <v>0</v>
          </cell>
          <cell r="GW111">
            <v>0</v>
          </cell>
          <cell r="GX111">
            <v>0</v>
          </cell>
          <cell r="GY111">
            <v>0</v>
          </cell>
          <cell r="GZ111">
            <v>0</v>
          </cell>
          <cell r="HA111">
            <v>0</v>
          </cell>
          <cell r="HB111">
            <v>0</v>
          </cell>
          <cell r="HC111">
            <v>0</v>
          </cell>
          <cell r="HD111">
            <v>0</v>
          </cell>
          <cell r="HE111">
            <v>0</v>
          </cell>
          <cell r="HF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0</v>
          </cell>
          <cell r="HK111">
            <v>0</v>
          </cell>
          <cell r="HL111">
            <v>0</v>
          </cell>
          <cell r="HM111">
            <v>0</v>
          </cell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  <cell r="IA111">
            <v>0</v>
          </cell>
          <cell r="IB111">
            <v>0</v>
          </cell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  <cell r="IJ111">
            <v>0</v>
          </cell>
          <cell r="IK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2</v>
          </cell>
          <cell r="EB112">
            <v>2</v>
          </cell>
          <cell r="EC112">
            <v>4</v>
          </cell>
          <cell r="ED112">
            <v>4</v>
          </cell>
          <cell r="EE112">
            <v>4</v>
          </cell>
          <cell r="EF112">
            <v>2</v>
          </cell>
          <cell r="EG112">
            <v>2</v>
          </cell>
          <cell r="EH112">
            <v>4</v>
          </cell>
          <cell r="EI112">
            <v>4</v>
          </cell>
          <cell r="EJ112">
            <v>4</v>
          </cell>
          <cell r="EK112">
            <v>2</v>
          </cell>
          <cell r="EL112">
            <v>2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2</v>
          </cell>
          <cell r="EB113">
            <v>2</v>
          </cell>
          <cell r="EC113">
            <v>4</v>
          </cell>
          <cell r="ED113">
            <v>4</v>
          </cell>
          <cell r="EE113">
            <v>4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2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  <cell r="GK113">
            <v>0</v>
          </cell>
          <cell r="GL113">
            <v>0</v>
          </cell>
          <cell r="GM113">
            <v>0</v>
          </cell>
          <cell r="GN113">
            <v>0</v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>
            <v>0</v>
          </cell>
          <cell r="GT113">
            <v>0</v>
          </cell>
          <cell r="GU113">
            <v>0</v>
          </cell>
          <cell r="GV113">
            <v>0</v>
          </cell>
          <cell r="GW113">
            <v>0</v>
          </cell>
          <cell r="GX113">
            <v>0</v>
          </cell>
          <cell r="GY113">
            <v>0</v>
          </cell>
          <cell r="GZ113">
            <v>0</v>
          </cell>
          <cell r="HA113">
            <v>0</v>
          </cell>
          <cell r="HB113">
            <v>0</v>
          </cell>
          <cell r="HC113">
            <v>0</v>
          </cell>
          <cell r="HD113">
            <v>0</v>
          </cell>
          <cell r="HE113">
            <v>0</v>
          </cell>
          <cell r="HF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M113">
            <v>0</v>
          </cell>
          <cell r="HN113">
            <v>0</v>
          </cell>
          <cell r="HO113">
            <v>0</v>
          </cell>
          <cell r="HP113">
            <v>0</v>
          </cell>
          <cell r="HQ113">
            <v>0</v>
          </cell>
          <cell r="HR113">
            <v>0</v>
          </cell>
          <cell r="HS113">
            <v>0</v>
          </cell>
          <cell r="HT113">
            <v>0</v>
          </cell>
          <cell r="HU113">
            <v>0</v>
          </cell>
          <cell r="HV113">
            <v>0</v>
          </cell>
          <cell r="HW113">
            <v>0</v>
          </cell>
          <cell r="HX113">
            <v>0</v>
          </cell>
          <cell r="HY113">
            <v>0</v>
          </cell>
          <cell r="HZ113">
            <v>0</v>
          </cell>
          <cell r="IA113">
            <v>0</v>
          </cell>
          <cell r="IB113">
            <v>0</v>
          </cell>
          <cell r="IC113">
            <v>0</v>
          </cell>
          <cell r="ID113">
            <v>0</v>
          </cell>
          <cell r="IE113">
            <v>0</v>
          </cell>
          <cell r="IF113">
            <v>0</v>
          </cell>
          <cell r="IG113">
            <v>0</v>
          </cell>
          <cell r="IH113">
            <v>0</v>
          </cell>
          <cell r="II113">
            <v>0</v>
          </cell>
          <cell r="IJ113">
            <v>0</v>
          </cell>
          <cell r="IK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1</v>
          </cell>
          <cell r="EC114">
            <v>0</v>
          </cell>
          <cell r="ED114">
            <v>2</v>
          </cell>
          <cell r="EE114">
            <v>1</v>
          </cell>
          <cell r="EF114">
            <v>0</v>
          </cell>
          <cell r="EG114">
            <v>1</v>
          </cell>
          <cell r="EH114">
            <v>0</v>
          </cell>
          <cell r="EI114">
            <v>2</v>
          </cell>
          <cell r="EJ114">
            <v>1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  <cell r="II114">
            <v>0</v>
          </cell>
          <cell r="IJ114">
            <v>0</v>
          </cell>
          <cell r="IK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3</v>
          </cell>
          <cell r="EB115">
            <v>3</v>
          </cell>
          <cell r="EC115">
            <v>6</v>
          </cell>
          <cell r="ED115">
            <v>6</v>
          </cell>
          <cell r="EE115">
            <v>6</v>
          </cell>
          <cell r="EF115">
            <v>3</v>
          </cell>
          <cell r="EG115">
            <v>3</v>
          </cell>
          <cell r="EH115">
            <v>6</v>
          </cell>
          <cell r="EI115">
            <v>6</v>
          </cell>
          <cell r="EJ115">
            <v>6</v>
          </cell>
          <cell r="EK115">
            <v>3</v>
          </cell>
          <cell r="EL115">
            <v>3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  <cell r="II115">
            <v>0</v>
          </cell>
          <cell r="IJ115">
            <v>0</v>
          </cell>
          <cell r="IK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1</v>
          </cell>
          <cell r="EB116">
            <v>1</v>
          </cell>
          <cell r="EC116">
            <v>2</v>
          </cell>
          <cell r="ED116">
            <v>2</v>
          </cell>
          <cell r="EE116">
            <v>2</v>
          </cell>
          <cell r="EF116">
            <v>1</v>
          </cell>
          <cell r="EG116">
            <v>1</v>
          </cell>
          <cell r="EH116">
            <v>2</v>
          </cell>
          <cell r="EI116">
            <v>2</v>
          </cell>
          <cell r="EJ116">
            <v>2</v>
          </cell>
          <cell r="EK116">
            <v>1</v>
          </cell>
          <cell r="EL116">
            <v>1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>
            <v>0</v>
          </cell>
          <cell r="IK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1</v>
          </cell>
          <cell r="EG117">
            <v>1</v>
          </cell>
          <cell r="EH117">
            <v>2</v>
          </cell>
          <cell r="EI117">
            <v>2</v>
          </cell>
          <cell r="EJ117">
            <v>2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  <cell r="II117">
            <v>0</v>
          </cell>
          <cell r="IJ117">
            <v>0</v>
          </cell>
          <cell r="IK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1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  <cell r="II118">
            <v>0</v>
          </cell>
          <cell r="IJ118">
            <v>0</v>
          </cell>
          <cell r="IK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0</v>
          </cell>
          <cell r="HE119">
            <v>0</v>
          </cell>
          <cell r="HF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M119">
            <v>0</v>
          </cell>
          <cell r="HN119">
            <v>0</v>
          </cell>
          <cell r="HO119">
            <v>0</v>
          </cell>
          <cell r="HP119">
            <v>0</v>
          </cell>
          <cell r="HQ119">
            <v>0</v>
          </cell>
          <cell r="HR119">
            <v>0</v>
          </cell>
          <cell r="HS119">
            <v>0</v>
          </cell>
          <cell r="HT119">
            <v>0</v>
          </cell>
          <cell r="HU119">
            <v>0</v>
          </cell>
          <cell r="HV119">
            <v>0</v>
          </cell>
          <cell r="HW119">
            <v>0</v>
          </cell>
          <cell r="HX119">
            <v>0</v>
          </cell>
          <cell r="HY119">
            <v>0</v>
          </cell>
          <cell r="HZ119">
            <v>0</v>
          </cell>
          <cell r="IA119">
            <v>0</v>
          </cell>
          <cell r="IB119">
            <v>0</v>
          </cell>
          <cell r="IC119">
            <v>0</v>
          </cell>
          <cell r="ID119">
            <v>0</v>
          </cell>
          <cell r="IE119">
            <v>0</v>
          </cell>
          <cell r="IF119">
            <v>0</v>
          </cell>
          <cell r="IG119">
            <v>0</v>
          </cell>
          <cell r="IH119">
            <v>0</v>
          </cell>
          <cell r="II119">
            <v>0</v>
          </cell>
          <cell r="IJ119">
            <v>0</v>
          </cell>
          <cell r="IK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  <cell r="GK120">
            <v>0</v>
          </cell>
          <cell r="GL120">
            <v>0</v>
          </cell>
          <cell r="GM120">
            <v>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U120">
            <v>0</v>
          </cell>
          <cell r="GV120">
            <v>0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>
            <v>0</v>
          </cell>
          <cell r="HD120">
            <v>0</v>
          </cell>
          <cell r="HE120">
            <v>0</v>
          </cell>
          <cell r="HF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M120">
            <v>0</v>
          </cell>
          <cell r="HN120">
            <v>0</v>
          </cell>
          <cell r="HO120">
            <v>0</v>
          </cell>
          <cell r="HP120">
            <v>0</v>
          </cell>
          <cell r="HQ120">
            <v>0</v>
          </cell>
          <cell r="HR120">
            <v>0</v>
          </cell>
          <cell r="HS120">
            <v>0</v>
          </cell>
          <cell r="HT120">
            <v>0</v>
          </cell>
          <cell r="HU120">
            <v>0</v>
          </cell>
          <cell r="HV120">
            <v>0</v>
          </cell>
          <cell r="HW120">
            <v>0</v>
          </cell>
          <cell r="HX120">
            <v>0</v>
          </cell>
          <cell r="HY120">
            <v>0</v>
          </cell>
          <cell r="HZ120">
            <v>0</v>
          </cell>
          <cell r="IA120">
            <v>0</v>
          </cell>
          <cell r="IB120">
            <v>0</v>
          </cell>
          <cell r="IC120">
            <v>0</v>
          </cell>
          <cell r="ID120">
            <v>0</v>
          </cell>
          <cell r="IE120">
            <v>0</v>
          </cell>
          <cell r="IF120">
            <v>0</v>
          </cell>
          <cell r="IG120">
            <v>0</v>
          </cell>
          <cell r="IH120">
            <v>0</v>
          </cell>
          <cell r="II120">
            <v>0</v>
          </cell>
          <cell r="IJ120">
            <v>0</v>
          </cell>
          <cell r="IK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  <cell r="II121">
            <v>0</v>
          </cell>
          <cell r="IJ121">
            <v>0</v>
          </cell>
          <cell r="IK121">
            <v>0</v>
          </cell>
        </row>
        <row r="122"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  <cell r="II122">
            <v>0</v>
          </cell>
          <cell r="IJ122">
            <v>0</v>
          </cell>
          <cell r="IK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  <cell r="II123">
            <v>0</v>
          </cell>
          <cell r="IJ123">
            <v>0</v>
          </cell>
          <cell r="IK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  <cell r="II124">
            <v>0</v>
          </cell>
          <cell r="IJ124">
            <v>0</v>
          </cell>
          <cell r="IK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1</v>
          </cell>
          <cell r="CU125">
            <v>1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  <cell r="GK126">
            <v>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1</v>
          </cell>
          <cell r="CW127">
            <v>1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>
            <v>0</v>
          </cell>
          <cell r="GJ127">
            <v>0</v>
          </cell>
          <cell r="GK127">
            <v>0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  <cell r="HE127">
            <v>0</v>
          </cell>
          <cell r="HF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1</v>
          </cell>
          <cell r="AS128">
            <v>1</v>
          </cell>
          <cell r="AT128">
            <v>1</v>
          </cell>
          <cell r="AU128">
            <v>1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1</v>
          </cell>
          <cell r="BE128">
            <v>1</v>
          </cell>
          <cell r="BF128">
            <v>1</v>
          </cell>
          <cell r="BG128">
            <v>1</v>
          </cell>
          <cell r="BH128">
            <v>1</v>
          </cell>
          <cell r="BI128">
            <v>1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2</v>
          </cell>
          <cell r="BQ128">
            <v>2</v>
          </cell>
          <cell r="BR128">
            <v>2</v>
          </cell>
          <cell r="BS128">
            <v>2</v>
          </cell>
          <cell r="BT128">
            <v>1</v>
          </cell>
          <cell r="BU128">
            <v>1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>
            <v>0</v>
          </cell>
          <cell r="IK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  <cell r="II129">
            <v>0</v>
          </cell>
          <cell r="IJ129">
            <v>0</v>
          </cell>
          <cell r="IK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1</v>
          </cell>
          <cell r="BK130">
            <v>1</v>
          </cell>
          <cell r="BL130">
            <v>1</v>
          </cell>
          <cell r="BM130">
            <v>1</v>
          </cell>
          <cell r="BN130">
            <v>1</v>
          </cell>
          <cell r="BO130">
            <v>1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2</v>
          </cell>
          <cell r="BW130">
            <v>2</v>
          </cell>
          <cell r="BX130">
            <v>2</v>
          </cell>
          <cell r="BY130">
            <v>2</v>
          </cell>
          <cell r="BZ130">
            <v>1</v>
          </cell>
          <cell r="CA130">
            <v>1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>
            <v>0</v>
          </cell>
          <cell r="IK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1</v>
          </cell>
          <cell r="CP132">
            <v>1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>
            <v>0</v>
          </cell>
          <cell r="IK132">
            <v>0</v>
          </cell>
        </row>
        <row r="133"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2</v>
          </cell>
          <cell r="M133">
            <v>2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2</v>
          </cell>
          <cell r="S133">
            <v>2</v>
          </cell>
          <cell r="T133">
            <v>2</v>
          </cell>
          <cell r="U133">
            <v>2</v>
          </cell>
          <cell r="V133">
            <v>2</v>
          </cell>
          <cell r="W133">
            <v>2</v>
          </cell>
          <cell r="X133">
            <v>0</v>
          </cell>
          <cell r="Y133">
            <v>0</v>
          </cell>
          <cell r="Z133">
            <v>2</v>
          </cell>
          <cell r="AA133">
            <v>2</v>
          </cell>
          <cell r="AB133">
            <v>2</v>
          </cell>
          <cell r="AC133">
            <v>2</v>
          </cell>
          <cell r="AD133">
            <v>0</v>
          </cell>
          <cell r="AE133">
            <v>0</v>
          </cell>
          <cell r="AF133">
            <v>2</v>
          </cell>
          <cell r="AG133">
            <v>2</v>
          </cell>
          <cell r="AH133">
            <v>2</v>
          </cell>
          <cell r="AI133">
            <v>2</v>
          </cell>
          <cell r="AJ133">
            <v>0</v>
          </cell>
          <cell r="AK133">
            <v>0</v>
          </cell>
          <cell r="AL133">
            <v>2</v>
          </cell>
          <cell r="AM133">
            <v>2</v>
          </cell>
          <cell r="AN133">
            <v>2</v>
          </cell>
          <cell r="AO133">
            <v>2</v>
          </cell>
          <cell r="AP133">
            <v>0</v>
          </cell>
          <cell r="AQ133">
            <v>0</v>
          </cell>
          <cell r="AR133">
            <v>2</v>
          </cell>
          <cell r="AS133">
            <v>2</v>
          </cell>
          <cell r="AT133">
            <v>2</v>
          </cell>
          <cell r="AU133">
            <v>2</v>
          </cell>
          <cell r="AV133">
            <v>0</v>
          </cell>
          <cell r="AW133">
            <v>0</v>
          </cell>
          <cell r="AX133">
            <v>2</v>
          </cell>
          <cell r="AY133">
            <v>2</v>
          </cell>
          <cell r="AZ133">
            <v>2</v>
          </cell>
          <cell r="BA133">
            <v>2</v>
          </cell>
          <cell r="BB133">
            <v>0</v>
          </cell>
          <cell r="BC133">
            <v>0</v>
          </cell>
          <cell r="BD133">
            <v>3</v>
          </cell>
          <cell r="BE133">
            <v>3</v>
          </cell>
          <cell r="BF133">
            <v>3</v>
          </cell>
          <cell r="BG133">
            <v>3</v>
          </cell>
          <cell r="BH133">
            <v>4</v>
          </cell>
          <cell r="BI133">
            <v>4</v>
          </cell>
          <cell r="BJ133">
            <v>3</v>
          </cell>
          <cell r="BK133">
            <v>3</v>
          </cell>
          <cell r="BL133">
            <v>3</v>
          </cell>
          <cell r="BM133">
            <v>3</v>
          </cell>
          <cell r="BN133">
            <v>4</v>
          </cell>
          <cell r="BO133">
            <v>4</v>
          </cell>
          <cell r="BP133">
            <v>4</v>
          </cell>
          <cell r="BQ133">
            <v>4</v>
          </cell>
          <cell r="BR133">
            <v>4</v>
          </cell>
          <cell r="BS133">
            <v>4</v>
          </cell>
          <cell r="BT133">
            <v>2</v>
          </cell>
          <cell r="BU133">
            <v>2</v>
          </cell>
          <cell r="BV133">
            <v>4</v>
          </cell>
          <cell r="BW133">
            <v>4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1</v>
          </cell>
          <cell r="CU133">
            <v>0</v>
          </cell>
          <cell r="CV133">
            <v>1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  <cell r="II133">
            <v>0</v>
          </cell>
          <cell r="IJ133">
            <v>0</v>
          </cell>
          <cell r="IK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1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  <cell r="II134">
            <v>0</v>
          </cell>
          <cell r="IJ134">
            <v>0</v>
          </cell>
          <cell r="IK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  <cell r="HV135">
            <v>0</v>
          </cell>
          <cell r="HW135">
            <v>0</v>
          </cell>
          <cell r="HX135">
            <v>0</v>
          </cell>
          <cell r="HY135">
            <v>0</v>
          </cell>
          <cell r="HZ135">
            <v>0</v>
          </cell>
          <cell r="IA135">
            <v>0</v>
          </cell>
          <cell r="IB135">
            <v>0</v>
          </cell>
          <cell r="IC135">
            <v>0</v>
          </cell>
          <cell r="ID135">
            <v>0</v>
          </cell>
          <cell r="IE135">
            <v>0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>
            <v>0</v>
          </cell>
          <cell r="IK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0</v>
          </cell>
          <cell r="HF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M136">
            <v>0</v>
          </cell>
          <cell r="HN136">
            <v>0</v>
          </cell>
          <cell r="HO136">
            <v>0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  <cell r="HV136">
            <v>0</v>
          </cell>
          <cell r="HW136">
            <v>0</v>
          </cell>
          <cell r="HX136">
            <v>0</v>
          </cell>
          <cell r="HY136">
            <v>0</v>
          </cell>
          <cell r="HZ136">
            <v>0</v>
          </cell>
          <cell r="IA136">
            <v>0</v>
          </cell>
          <cell r="IB136">
            <v>0</v>
          </cell>
          <cell r="IC136">
            <v>0</v>
          </cell>
          <cell r="ID136">
            <v>0</v>
          </cell>
          <cell r="IE136">
            <v>0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>
            <v>0</v>
          </cell>
          <cell r="IK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1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  <cell r="HV137">
            <v>0</v>
          </cell>
          <cell r="HW137">
            <v>0</v>
          </cell>
          <cell r="HX137">
            <v>0</v>
          </cell>
          <cell r="HY137">
            <v>0</v>
          </cell>
          <cell r="HZ137">
            <v>0</v>
          </cell>
          <cell r="IA137">
            <v>0</v>
          </cell>
          <cell r="IB137">
            <v>0</v>
          </cell>
          <cell r="IC137">
            <v>0</v>
          </cell>
          <cell r="ID137">
            <v>0</v>
          </cell>
          <cell r="IE137">
            <v>0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>
            <v>0</v>
          </cell>
          <cell r="IK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1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1</v>
          </cell>
          <cell r="CU139">
            <v>2</v>
          </cell>
          <cell r="CV139">
            <v>1</v>
          </cell>
          <cell r="CW139">
            <v>2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  <cell r="II139">
            <v>0</v>
          </cell>
          <cell r="IJ139">
            <v>0</v>
          </cell>
          <cell r="IK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</v>
          </cell>
          <cell r="M140">
            <v>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1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2</v>
          </cell>
          <cell r="Y140">
            <v>2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2</v>
          </cell>
          <cell r="AE140">
            <v>2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2</v>
          </cell>
          <cell r="AK140">
            <v>2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2</v>
          </cell>
          <cell r="AQ140">
            <v>2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2</v>
          </cell>
          <cell r="AW140">
            <v>2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2</v>
          </cell>
          <cell r="BC140">
            <v>2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1</v>
          </cell>
          <cell r="BI140">
            <v>1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1</v>
          </cell>
          <cell r="BO140">
            <v>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2</v>
          </cell>
          <cell r="BU140">
            <v>2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2</v>
          </cell>
          <cell r="CA140">
            <v>2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0</v>
          </cell>
          <cell r="IC140">
            <v>0</v>
          </cell>
          <cell r="ID140">
            <v>0</v>
          </cell>
          <cell r="IE140">
            <v>0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>
            <v>0</v>
          </cell>
          <cell r="IK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</v>
          </cell>
          <cell r="M141">
            <v>1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1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1</v>
          </cell>
          <cell r="BI141">
            <v>1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O141">
            <v>1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  <cell r="HV141">
            <v>0</v>
          </cell>
          <cell r="HW141">
            <v>0</v>
          </cell>
          <cell r="HX141">
            <v>0</v>
          </cell>
          <cell r="HY141">
            <v>0</v>
          </cell>
          <cell r="HZ141">
            <v>0</v>
          </cell>
          <cell r="IA141">
            <v>0</v>
          </cell>
          <cell r="IB141">
            <v>0</v>
          </cell>
          <cell r="IC141">
            <v>0</v>
          </cell>
          <cell r="ID141">
            <v>0</v>
          </cell>
          <cell r="IE141">
            <v>0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>
            <v>0</v>
          </cell>
          <cell r="IK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  <cell r="II142">
            <v>0</v>
          </cell>
          <cell r="IJ142">
            <v>0</v>
          </cell>
          <cell r="IK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2</v>
          </cell>
          <cell r="M143">
            <v>2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3</v>
          </cell>
          <cell r="Y143">
            <v>3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</v>
          </cell>
          <cell r="AK143">
            <v>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3</v>
          </cell>
          <cell r="AW143">
            <v>3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2</v>
          </cell>
          <cell r="BI143">
            <v>2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3</v>
          </cell>
          <cell r="BU143">
            <v>3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  <cell r="II143">
            <v>0</v>
          </cell>
          <cell r="IJ143">
            <v>0</v>
          </cell>
          <cell r="IK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2</v>
          </cell>
          <cell r="S144">
            <v>2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</v>
          </cell>
          <cell r="AE144">
            <v>3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3</v>
          </cell>
          <cell r="AQ144">
            <v>3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3</v>
          </cell>
          <cell r="BC144">
            <v>3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2</v>
          </cell>
          <cell r="BO144">
            <v>2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</v>
          </cell>
          <cell r="CA144">
            <v>3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  <cell r="GM144">
            <v>0</v>
          </cell>
          <cell r="GN144">
            <v>0</v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  <cell r="HE144">
            <v>0</v>
          </cell>
          <cell r="HF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M144">
            <v>0</v>
          </cell>
          <cell r="HN144">
            <v>0</v>
          </cell>
          <cell r="HO144">
            <v>0</v>
          </cell>
          <cell r="HP144">
            <v>0</v>
          </cell>
          <cell r="HQ144">
            <v>0</v>
          </cell>
          <cell r="HR144">
            <v>0</v>
          </cell>
          <cell r="HS144">
            <v>0</v>
          </cell>
          <cell r="HT144">
            <v>0</v>
          </cell>
          <cell r="HU144">
            <v>0</v>
          </cell>
          <cell r="HV144">
            <v>0</v>
          </cell>
          <cell r="HW144">
            <v>0</v>
          </cell>
          <cell r="HX144">
            <v>0</v>
          </cell>
          <cell r="HY144">
            <v>0</v>
          </cell>
          <cell r="HZ144">
            <v>0</v>
          </cell>
          <cell r="IA144">
            <v>0</v>
          </cell>
          <cell r="IB144">
            <v>0</v>
          </cell>
          <cell r="IC144">
            <v>0</v>
          </cell>
          <cell r="ID144">
            <v>0</v>
          </cell>
          <cell r="IE144">
            <v>0</v>
          </cell>
          <cell r="IF144">
            <v>0</v>
          </cell>
          <cell r="IG144">
            <v>0</v>
          </cell>
          <cell r="IH144">
            <v>0</v>
          </cell>
          <cell r="II144">
            <v>0</v>
          </cell>
          <cell r="IJ144">
            <v>0</v>
          </cell>
          <cell r="IK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1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1</v>
          </cell>
          <cell r="AK145">
            <v>1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1</v>
          </cell>
          <cell r="AQ145">
            <v>1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1</v>
          </cell>
          <cell r="AW145">
            <v>1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1</v>
          </cell>
          <cell r="BC145">
            <v>1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1</v>
          </cell>
          <cell r="BU145">
            <v>1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1</v>
          </cell>
          <cell r="CA145">
            <v>1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  <cell r="GM145">
            <v>0</v>
          </cell>
          <cell r="GN145">
            <v>0</v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U145">
            <v>0</v>
          </cell>
          <cell r="GV145">
            <v>0</v>
          </cell>
          <cell r="GW145">
            <v>0</v>
          </cell>
          <cell r="GX145">
            <v>0</v>
          </cell>
          <cell r="GY145">
            <v>0</v>
          </cell>
          <cell r="GZ145">
            <v>0</v>
          </cell>
          <cell r="HA145">
            <v>0</v>
          </cell>
          <cell r="HB145">
            <v>0</v>
          </cell>
          <cell r="HC145">
            <v>0</v>
          </cell>
          <cell r="HD145">
            <v>0</v>
          </cell>
          <cell r="HE145">
            <v>0</v>
          </cell>
          <cell r="HF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M145">
            <v>0</v>
          </cell>
          <cell r="HN145">
            <v>0</v>
          </cell>
          <cell r="HO145">
            <v>0</v>
          </cell>
          <cell r="HP145">
            <v>0</v>
          </cell>
          <cell r="HQ145">
            <v>0</v>
          </cell>
          <cell r="HR145">
            <v>0</v>
          </cell>
          <cell r="HS145">
            <v>0</v>
          </cell>
          <cell r="HT145">
            <v>0</v>
          </cell>
          <cell r="HU145">
            <v>0</v>
          </cell>
          <cell r="HV145">
            <v>0</v>
          </cell>
          <cell r="HW145">
            <v>0</v>
          </cell>
          <cell r="HX145">
            <v>0</v>
          </cell>
          <cell r="HY145">
            <v>0</v>
          </cell>
          <cell r="HZ145">
            <v>0</v>
          </cell>
          <cell r="IA145">
            <v>0</v>
          </cell>
          <cell r="IB145">
            <v>0</v>
          </cell>
          <cell r="IC145">
            <v>0</v>
          </cell>
          <cell r="ID145">
            <v>0</v>
          </cell>
          <cell r="IE145">
            <v>0</v>
          </cell>
          <cell r="IF145">
            <v>0</v>
          </cell>
          <cell r="IG145">
            <v>0</v>
          </cell>
          <cell r="IH145">
            <v>0</v>
          </cell>
          <cell r="II145">
            <v>0</v>
          </cell>
          <cell r="IJ145">
            <v>0</v>
          </cell>
          <cell r="IK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  <cell r="GM146">
            <v>0</v>
          </cell>
          <cell r="GN146">
            <v>0</v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U146">
            <v>0</v>
          </cell>
          <cell r="GV146">
            <v>0</v>
          </cell>
          <cell r="GW146">
            <v>0</v>
          </cell>
          <cell r="GX146">
            <v>0</v>
          </cell>
          <cell r="GY146">
            <v>0</v>
          </cell>
          <cell r="GZ146">
            <v>0</v>
          </cell>
          <cell r="HA146">
            <v>0</v>
          </cell>
          <cell r="HB146">
            <v>0</v>
          </cell>
          <cell r="HC146">
            <v>0</v>
          </cell>
          <cell r="HD146">
            <v>0</v>
          </cell>
          <cell r="HE146">
            <v>0</v>
          </cell>
          <cell r="HF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M146">
            <v>0</v>
          </cell>
          <cell r="HN146">
            <v>0</v>
          </cell>
          <cell r="HO146">
            <v>0</v>
          </cell>
          <cell r="HP146">
            <v>0</v>
          </cell>
          <cell r="HQ146">
            <v>0</v>
          </cell>
          <cell r="HR146">
            <v>0</v>
          </cell>
          <cell r="HS146">
            <v>0</v>
          </cell>
          <cell r="HT146">
            <v>0</v>
          </cell>
          <cell r="HU146">
            <v>0</v>
          </cell>
          <cell r="HV146">
            <v>0</v>
          </cell>
          <cell r="HW146">
            <v>0</v>
          </cell>
          <cell r="HX146">
            <v>0</v>
          </cell>
          <cell r="HY146">
            <v>0</v>
          </cell>
          <cell r="HZ146">
            <v>0</v>
          </cell>
          <cell r="IA146">
            <v>0</v>
          </cell>
          <cell r="IB146">
            <v>0</v>
          </cell>
          <cell r="IC146">
            <v>0</v>
          </cell>
          <cell r="ID146">
            <v>0</v>
          </cell>
          <cell r="IE146">
            <v>0</v>
          </cell>
          <cell r="IF146">
            <v>0</v>
          </cell>
          <cell r="IG146">
            <v>0</v>
          </cell>
          <cell r="IH146">
            <v>0</v>
          </cell>
          <cell r="II146">
            <v>0</v>
          </cell>
          <cell r="IJ146">
            <v>0</v>
          </cell>
          <cell r="IK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  <cell r="II148">
            <v>0</v>
          </cell>
          <cell r="IJ148">
            <v>0</v>
          </cell>
          <cell r="IK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M149">
            <v>0</v>
          </cell>
          <cell r="HN149">
            <v>0</v>
          </cell>
          <cell r="HO149">
            <v>0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  <cell r="HV149">
            <v>0</v>
          </cell>
          <cell r="HW149">
            <v>0</v>
          </cell>
          <cell r="HX149">
            <v>0</v>
          </cell>
          <cell r="HY149">
            <v>0</v>
          </cell>
          <cell r="HZ149">
            <v>0</v>
          </cell>
          <cell r="IA149">
            <v>0</v>
          </cell>
          <cell r="IB149">
            <v>0</v>
          </cell>
          <cell r="IC149">
            <v>0</v>
          </cell>
          <cell r="ID149">
            <v>0</v>
          </cell>
          <cell r="IE149">
            <v>0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>
            <v>0</v>
          </cell>
          <cell r="IK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  <cell r="HV150">
            <v>0</v>
          </cell>
          <cell r="HW150">
            <v>0</v>
          </cell>
          <cell r="HX150">
            <v>0</v>
          </cell>
          <cell r="HY150">
            <v>0</v>
          </cell>
          <cell r="HZ150">
            <v>0</v>
          </cell>
          <cell r="IA150">
            <v>0</v>
          </cell>
          <cell r="IB150">
            <v>0</v>
          </cell>
          <cell r="IC150">
            <v>0</v>
          </cell>
          <cell r="ID150">
            <v>0</v>
          </cell>
          <cell r="IE150">
            <v>0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>
            <v>0</v>
          </cell>
          <cell r="IK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>
            <v>0</v>
          </cell>
          <cell r="IK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  <cell r="II152">
            <v>0</v>
          </cell>
          <cell r="IJ152">
            <v>0</v>
          </cell>
          <cell r="IK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  <cell r="FT153">
            <v>0</v>
          </cell>
          <cell r="FU153">
            <v>0</v>
          </cell>
          <cell r="FV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GC153">
            <v>0</v>
          </cell>
          <cell r="GD153">
            <v>0</v>
          </cell>
          <cell r="GE153">
            <v>0</v>
          </cell>
          <cell r="GF153">
            <v>0</v>
          </cell>
          <cell r="GG153">
            <v>0</v>
          </cell>
          <cell r="GH153">
            <v>0</v>
          </cell>
          <cell r="GI153">
            <v>0</v>
          </cell>
          <cell r="GJ153">
            <v>0</v>
          </cell>
          <cell r="GK153">
            <v>0</v>
          </cell>
          <cell r="GL153">
            <v>0</v>
          </cell>
          <cell r="GM153">
            <v>0</v>
          </cell>
          <cell r="GN153">
            <v>0</v>
          </cell>
          <cell r="GO153">
            <v>0</v>
          </cell>
          <cell r="GP153">
            <v>0</v>
          </cell>
          <cell r="GQ153">
            <v>0</v>
          </cell>
          <cell r="GR153">
            <v>0</v>
          </cell>
          <cell r="GS153">
            <v>0</v>
          </cell>
          <cell r="GT153">
            <v>0</v>
          </cell>
          <cell r="GU153">
            <v>0</v>
          </cell>
          <cell r="GV153">
            <v>0</v>
          </cell>
          <cell r="GW153">
            <v>0</v>
          </cell>
          <cell r="GX153">
            <v>0</v>
          </cell>
          <cell r="GY153">
            <v>0</v>
          </cell>
          <cell r="GZ153">
            <v>0</v>
          </cell>
          <cell r="HA153">
            <v>0</v>
          </cell>
          <cell r="HB153">
            <v>0</v>
          </cell>
          <cell r="HC153">
            <v>0</v>
          </cell>
          <cell r="HD153">
            <v>0</v>
          </cell>
          <cell r="HE153">
            <v>0</v>
          </cell>
          <cell r="HF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M153">
            <v>0</v>
          </cell>
          <cell r="HN153">
            <v>0</v>
          </cell>
          <cell r="HO153">
            <v>0</v>
          </cell>
          <cell r="HP153">
            <v>0</v>
          </cell>
          <cell r="HQ153">
            <v>0</v>
          </cell>
          <cell r="HR153">
            <v>0</v>
          </cell>
          <cell r="HS153">
            <v>0</v>
          </cell>
          <cell r="HT153">
            <v>0</v>
          </cell>
          <cell r="HU153">
            <v>0</v>
          </cell>
          <cell r="HV153">
            <v>0</v>
          </cell>
          <cell r="HW153">
            <v>0</v>
          </cell>
          <cell r="HX153">
            <v>0</v>
          </cell>
          <cell r="HY153">
            <v>0</v>
          </cell>
          <cell r="HZ153">
            <v>0</v>
          </cell>
          <cell r="IA153">
            <v>0</v>
          </cell>
          <cell r="IB153">
            <v>0</v>
          </cell>
          <cell r="IC153">
            <v>0</v>
          </cell>
          <cell r="ID153">
            <v>0</v>
          </cell>
          <cell r="IE153">
            <v>0</v>
          </cell>
          <cell r="IF153">
            <v>0</v>
          </cell>
          <cell r="IG153">
            <v>0</v>
          </cell>
          <cell r="IH153">
            <v>0</v>
          </cell>
          <cell r="II153">
            <v>0</v>
          </cell>
          <cell r="IJ153">
            <v>0</v>
          </cell>
          <cell r="IK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1</v>
          </cell>
          <cell r="EQ154">
            <v>1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  <cell r="GK154">
            <v>0</v>
          </cell>
          <cell r="GL154">
            <v>0</v>
          </cell>
          <cell r="GM154">
            <v>0</v>
          </cell>
          <cell r="GN154">
            <v>0</v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U154">
            <v>0</v>
          </cell>
          <cell r="GV154">
            <v>0</v>
          </cell>
          <cell r="GW154">
            <v>0</v>
          </cell>
          <cell r="GX154">
            <v>0</v>
          </cell>
          <cell r="GY154">
            <v>0</v>
          </cell>
          <cell r="GZ154">
            <v>0</v>
          </cell>
          <cell r="HA154">
            <v>0</v>
          </cell>
          <cell r="HB154">
            <v>0</v>
          </cell>
          <cell r="HC154">
            <v>0</v>
          </cell>
          <cell r="HD154">
            <v>0</v>
          </cell>
          <cell r="HE154">
            <v>0</v>
          </cell>
          <cell r="HF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M154">
            <v>0</v>
          </cell>
          <cell r="HN154">
            <v>0</v>
          </cell>
          <cell r="HO154">
            <v>0</v>
          </cell>
          <cell r="HP154">
            <v>0</v>
          </cell>
          <cell r="HQ154">
            <v>0</v>
          </cell>
          <cell r="HR154">
            <v>0</v>
          </cell>
          <cell r="HS154">
            <v>0</v>
          </cell>
          <cell r="HT154">
            <v>0</v>
          </cell>
          <cell r="HU154">
            <v>0</v>
          </cell>
          <cell r="HV154">
            <v>0</v>
          </cell>
          <cell r="HW154">
            <v>0</v>
          </cell>
          <cell r="HX154">
            <v>0</v>
          </cell>
          <cell r="HY154">
            <v>0</v>
          </cell>
          <cell r="HZ154">
            <v>0</v>
          </cell>
          <cell r="IA154">
            <v>0</v>
          </cell>
          <cell r="IB154">
            <v>0</v>
          </cell>
          <cell r="IC154">
            <v>0</v>
          </cell>
          <cell r="ID154">
            <v>0</v>
          </cell>
          <cell r="IE154">
            <v>0</v>
          </cell>
          <cell r="IF154">
            <v>0</v>
          </cell>
          <cell r="IG154">
            <v>0</v>
          </cell>
          <cell r="IH154">
            <v>0</v>
          </cell>
          <cell r="II154">
            <v>0</v>
          </cell>
          <cell r="IJ154">
            <v>0</v>
          </cell>
          <cell r="IK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1</v>
          </cell>
          <cell r="EB155">
            <v>1</v>
          </cell>
          <cell r="EC155">
            <v>2</v>
          </cell>
          <cell r="ED155">
            <v>2</v>
          </cell>
          <cell r="EE155">
            <v>2</v>
          </cell>
          <cell r="EF155">
            <v>1</v>
          </cell>
          <cell r="EG155">
            <v>1</v>
          </cell>
          <cell r="EH155">
            <v>2</v>
          </cell>
          <cell r="EI155">
            <v>2</v>
          </cell>
          <cell r="EJ155">
            <v>2</v>
          </cell>
          <cell r="EK155">
            <v>1</v>
          </cell>
          <cell r="EL155">
            <v>1</v>
          </cell>
          <cell r="EM155">
            <v>0</v>
          </cell>
          <cell r="EN155">
            <v>0</v>
          </cell>
          <cell r="EO155">
            <v>0</v>
          </cell>
          <cell r="EP155">
            <v>1</v>
          </cell>
          <cell r="EQ155">
            <v>1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1</v>
          </cell>
          <cell r="EQ156">
            <v>1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>
            <v>0</v>
          </cell>
          <cell r="GJ156">
            <v>0</v>
          </cell>
          <cell r="GK156">
            <v>0</v>
          </cell>
          <cell r="GL156">
            <v>0</v>
          </cell>
          <cell r="GM156">
            <v>0</v>
          </cell>
          <cell r="GN156">
            <v>0</v>
          </cell>
          <cell r="GO156">
            <v>0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>
            <v>0</v>
          </cell>
          <cell r="GU156">
            <v>0</v>
          </cell>
          <cell r="GV156">
            <v>0</v>
          </cell>
          <cell r="GW156">
            <v>0</v>
          </cell>
          <cell r="GX156">
            <v>0</v>
          </cell>
          <cell r="GY156">
            <v>0</v>
          </cell>
          <cell r="GZ156">
            <v>0</v>
          </cell>
          <cell r="HA156">
            <v>0</v>
          </cell>
          <cell r="HB156">
            <v>0</v>
          </cell>
          <cell r="HC156">
            <v>0</v>
          </cell>
          <cell r="HD156">
            <v>0</v>
          </cell>
          <cell r="HE156">
            <v>0</v>
          </cell>
          <cell r="HF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M156">
            <v>0</v>
          </cell>
          <cell r="HN156">
            <v>0</v>
          </cell>
          <cell r="HO156">
            <v>0</v>
          </cell>
          <cell r="HP156">
            <v>0</v>
          </cell>
          <cell r="HQ156">
            <v>0</v>
          </cell>
          <cell r="HR156">
            <v>0</v>
          </cell>
          <cell r="HS156">
            <v>0</v>
          </cell>
          <cell r="HT156">
            <v>0</v>
          </cell>
          <cell r="HU156">
            <v>0</v>
          </cell>
          <cell r="HV156">
            <v>0</v>
          </cell>
          <cell r="HW156">
            <v>0</v>
          </cell>
          <cell r="HX156">
            <v>0</v>
          </cell>
          <cell r="HY156">
            <v>0</v>
          </cell>
          <cell r="HZ156">
            <v>0</v>
          </cell>
          <cell r="IA156">
            <v>0</v>
          </cell>
          <cell r="IB156">
            <v>0</v>
          </cell>
          <cell r="IC156">
            <v>0</v>
          </cell>
          <cell r="ID156">
            <v>0</v>
          </cell>
          <cell r="IE156">
            <v>0</v>
          </cell>
          <cell r="IF156">
            <v>0</v>
          </cell>
          <cell r="IG156">
            <v>0</v>
          </cell>
          <cell r="IH156">
            <v>0</v>
          </cell>
          <cell r="II156">
            <v>0</v>
          </cell>
          <cell r="IJ156">
            <v>0</v>
          </cell>
          <cell r="IK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B157">
            <v>1</v>
          </cell>
          <cell r="EC157">
            <v>2</v>
          </cell>
          <cell r="ED157">
            <v>2</v>
          </cell>
          <cell r="EE157">
            <v>2</v>
          </cell>
          <cell r="EF157">
            <v>1</v>
          </cell>
          <cell r="EG157">
            <v>1</v>
          </cell>
          <cell r="EH157">
            <v>2</v>
          </cell>
          <cell r="EI157">
            <v>2</v>
          </cell>
          <cell r="EJ157">
            <v>2</v>
          </cell>
          <cell r="EK157">
            <v>1</v>
          </cell>
          <cell r="EL157">
            <v>1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70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1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1</v>
          </cell>
          <cell r="EQ160">
            <v>1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0.93083289167510974</v>
          </cell>
          <cell r="EQ161">
            <v>0.93083289167510974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>
            <v>0</v>
          </cell>
          <cell r="FV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GC164">
            <v>0</v>
          </cell>
          <cell r="GD164">
            <v>0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>
            <v>0</v>
          </cell>
          <cell r="GJ164">
            <v>0</v>
          </cell>
          <cell r="GK164">
            <v>0</v>
          </cell>
          <cell r="GL164">
            <v>0</v>
          </cell>
          <cell r="GM164">
            <v>0</v>
          </cell>
          <cell r="GN164">
            <v>0</v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  <cell r="HE164">
            <v>0</v>
          </cell>
          <cell r="HF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M164">
            <v>0</v>
          </cell>
          <cell r="HN164">
            <v>0</v>
          </cell>
          <cell r="HO164">
            <v>0</v>
          </cell>
          <cell r="HP164">
            <v>0</v>
          </cell>
          <cell r="HQ164">
            <v>0</v>
          </cell>
          <cell r="HR164">
            <v>0</v>
          </cell>
          <cell r="HS164">
            <v>0</v>
          </cell>
          <cell r="HT164">
            <v>0</v>
          </cell>
          <cell r="HU164">
            <v>0</v>
          </cell>
          <cell r="HV164">
            <v>0</v>
          </cell>
          <cell r="HW164">
            <v>0</v>
          </cell>
          <cell r="HX164">
            <v>0</v>
          </cell>
          <cell r="HY164">
            <v>0</v>
          </cell>
          <cell r="HZ164">
            <v>0</v>
          </cell>
          <cell r="IA164">
            <v>0</v>
          </cell>
          <cell r="IB164">
            <v>0</v>
          </cell>
          <cell r="IC164">
            <v>0</v>
          </cell>
          <cell r="ID164">
            <v>0</v>
          </cell>
          <cell r="IE164">
            <v>0</v>
          </cell>
          <cell r="IF164">
            <v>0</v>
          </cell>
          <cell r="IG164">
            <v>0</v>
          </cell>
          <cell r="IH164">
            <v>0</v>
          </cell>
          <cell r="II164">
            <v>0</v>
          </cell>
          <cell r="IJ164">
            <v>0</v>
          </cell>
          <cell r="IK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  <cell r="GM165">
            <v>0</v>
          </cell>
          <cell r="GN165">
            <v>0</v>
          </cell>
          <cell r="GO165">
            <v>0</v>
          </cell>
          <cell r="GP165">
            <v>0</v>
          </cell>
          <cell r="GQ165">
            <v>0</v>
          </cell>
          <cell r="GR165">
            <v>0</v>
          </cell>
          <cell r="GS165">
            <v>0</v>
          </cell>
          <cell r="GT165">
            <v>0</v>
          </cell>
          <cell r="GU165">
            <v>0</v>
          </cell>
          <cell r="GV165">
            <v>0</v>
          </cell>
          <cell r="GW165">
            <v>0</v>
          </cell>
          <cell r="GX165">
            <v>0</v>
          </cell>
          <cell r="GY165">
            <v>0</v>
          </cell>
          <cell r="GZ165">
            <v>0</v>
          </cell>
          <cell r="HA165">
            <v>0</v>
          </cell>
          <cell r="HB165">
            <v>0</v>
          </cell>
          <cell r="HC165">
            <v>0</v>
          </cell>
          <cell r="HD165">
            <v>0</v>
          </cell>
          <cell r="HE165">
            <v>0</v>
          </cell>
          <cell r="HF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M165">
            <v>0</v>
          </cell>
          <cell r="HN165">
            <v>0</v>
          </cell>
          <cell r="HO165">
            <v>0</v>
          </cell>
          <cell r="HP165">
            <v>0</v>
          </cell>
          <cell r="HQ165">
            <v>0</v>
          </cell>
          <cell r="HR165">
            <v>0</v>
          </cell>
          <cell r="HS165">
            <v>0</v>
          </cell>
          <cell r="HT165">
            <v>0</v>
          </cell>
          <cell r="HU165">
            <v>0</v>
          </cell>
          <cell r="HV165">
            <v>0</v>
          </cell>
          <cell r="HW165">
            <v>0</v>
          </cell>
          <cell r="HX165">
            <v>0</v>
          </cell>
          <cell r="HY165">
            <v>0</v>
          </cell>
          <cell r="HZ165">
            <v>0</v>
          </cell>
          <cell r="IA165">
            <v>0</v>
          </cell>
          <cell r="IB165">
            <v>0</v>
          </cell>
          <cell r="IC165">
            <v>0</v>
          </cell>
          <cell r="ID165">
            <v>0</v>
          </cell>
          <cell r="IE165">
            <v>0</v>
          </cell>
          <cell r="IF165">
            <v>0</v>
          </cell>
          <cell r="IG165">
            <v>0</v>
          </cell>
          <cell r="IH165">
            <v>0</v>
          </cell>
          <cell r="II165">
            <v>0</v>
          </cell>
          <cell r="IJ165">
            <v>0</v>
          </cell>
          <cell r="IK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  <cell r="GM166">
            <v>0</v>
          </cell>
          <cell r="GN166">
            <v>0</v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U166">
            <v>0</v>
          </cell>
          <cell r="GV166">
            <v>0</v>
          </cell>
          <cell r="GW166">
            <v>0</v>
          </cell>
          <cell r="GX166">
            <v>0</v>
          </cell>
          <cell r="GY166">
            <v>0</v>
          </cell>
          <cell r="GZ166">
            <v>0</v>
          </cell>
          <cell r="HA166">
            <v>0</v>
          </cell>
          <cell r="HB166">
            <v>0</v>
          </cell>
          <cell r="HC166">
            <v>0</v>
          </cell>
          <cell r="HD166">
            <v>0</v>
          </cell>
          <cell r="HE166">
            <v>0</v>
          </cell>
          <cell r="HF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M166">
            <v>0</v>
          </cell>
          <cell r="HN166">
            <v>0</v>
          </cell>
          <cell r="HO166">
            <v>0</v>
          </cell>
          <cell r="HP166">
            <v>0</v>
          </cell>
          <cell r="HQ166">
            <v>0</v>
          </cell>
          <cell r="HR166">
            <v>0</v>
          </cell>
          <cell r="HS166">
            <v>0</v>
          </cell>
          <cell r="HT166">
            <v>0</v>
          </cell>
          <cell r="HU166">
            <v>0</v>
          </cell>
          <cell r="HV166">
            <v>0</v>
          </cell>
          <cell r="HW166">
            <v>0</v>
          </cell>
          <cell r="HX166">
            <v>0</v>
          </cell>
          <cell r="HY166">
            <v>0</v>
          </cell>
          <cell r="HZ166">
            <v>0</v>
          </cell>
          <cell r="IA166">
            <v>0</v>
          </cell>
          <cell r="IB166">
            <v>0</v>
          </cell>
          <cell r="IC166">
            <v>0</v>
          </cell>
          <cell r="ID166">
            <v>0</v>
          </cell>
          <cell r="IE166">
            <v>0</v>
          </cell>
          <cell r="IF166">
            <v>0</v>
          </cell>
          <cell r="IG166">
            <v>0</v>
          </cell>
          <cell r="IH166">
            <v>0</v>
          </cell>
          <cell r="II166">
            <v>0</v>
          </cell>
          <cell r="IJ166">
            <v>0</v>
          </cell>
          <cell r="IK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>
            <v>0</v>
          </cell>
          <cell r="IK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0</v>
          </cell>
          <cell r="GN168">
            <v>0</v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0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  <cell r="HF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M168">
            <v>0</v>
          </cell>
          <cell r="HN168">
            <v>0</v>
          </cell>
          <cell r="HO168">
            <v>0</v>
          </cell>
          <cell r="HP168">
            <v>0</v>
          </cell>
          <cell r="HQ168">
            <v>0</v>
          </cell>
          <cell r="HR168">
            <v>0</v>
          </cell>
          <cell r="HS168">
            <v>0</v>
          </cell>
          <cell r="HT168">
            <v>0</v>
          </cell>
          <cell r="HU168">
            <v>0</v>
          </cell>
          <cell r="HV168">
            <v>0</v>
          </cell>
          <cell r="HW168">
            <v>0</v>
          </cell>
          <cell r="HX168">
            <v>0</v>
          </cell>
          <cell r="HY168">
            <v>0</v>
          </cell>
          <cell r="HZ168">
            <v>0</v>
          </cell>
          <cell r="IA168">
            <v>0</v>
          </cell>
          <cell r="IB168">
            <v>0</v>
          </cell>
          <cell r="IC168">
            <v>0</v>
          </cell>
          <cell r="ID168">
            <v>0</v>
          </cell>
          <cell r="IE168">
            <v>0</v>
          </cell>
          <cell r="IF168">
            <v>0</v>
          </cell>
          <cell r="IG168">
            <v>0</v>
          </cell>
          <cell r="IH168">
            <v>0</v>
          </cell>
          <cell r="II168">
            <v>0</v>
          </cell>
          <cell r="IJ168">
            <v>0</v>
          </cell>
          <cell r="IK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U169">
            <v>0</v>
          </cell>
          <cell r="GV169">
            <v>0</v>
          </cell>
          <cell r="GW169">
            <v>0</v>
          </cell>
          <cell r="GX169">
            <v>0</v>
          </cell>
          <cell r="GY169">
            <v>0</v>
          </cell>
          <cell r="GZ169">
            <v>0</v>
          </cell>
          <cell r="HA169">
            <v>0</v>
          </cell>
          <cell r="HB169">
            <v>0</v>
          </cell>
          <cell r="HC169">
            <v>0</v>
          </cell>
          <cell r="HD169">
            <v>0</v>
          </cell>
          <cell r="HE169">
            <v>0</v>
          </cell>
          <cell r="HF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M169">
            <v>0</v>
          </cell>
          <cell r="HN169">
            <v>0</v>
          </cell>
          <cell r="HO169">
            <v>0</v>
          </cell>
          <cell r="HP169">
            <v>0</v>
          </cell>
          <cell r="HQ169">
            <v>0</v>
          </cell>
          <cell r="HR169">
            <v>0</v>
          </cell>
          <cell r="HS169">
            <v>0</v>
          </cell>
          <cell r="HT169">
            <v>0</v>
          </cell>
          <cell r="HU169">
            <v>0</v>
          </cell>
          <cell r="HV169">
            <v>0</v>
          </cell>
          <cell r="HW169">
            <v>0</v>
          </cell>
          <cell r="HX169">
            <v>0</v>
          </cell>
          <cell r="HY169">
            <v>0</v>
          </cell>
          <cell r="HZ169">
            <v>0</v>
          </cell>
          <cell r="IA169">
            <v>0</v>
          </cell>
          <cell r="IB169">
            <v>0</v>
          </cell>
          <cell r="IC169">
            <v>0</v>
          </cell>
          <cell r="ID169">
            <v>0</v>
          </cell>
          <cell r="IE169">
            <v>0</v>
          </cell>
          <cell r="IF169">
            <v>0</v>
          </cell>
          <cell r="IG169">
            <v>0</v>
          </cell>
          <cell r="IH169">
            <v>0</v>
          </cell>
          <cell r="II169">
            <v>0</v>
          </cell>
          <cell r="IJ169">
            <v>0</v>
          </cell>
          <cell r="IK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U170">
            <v>0</v>
          </cell>
          <cell r="GV170">
            <v>0</v>
          </cell>
          <cell r="GW170">
            <v>0</v>
          </cell>
          <cell r="GX170">
            <v>0</v>
          </cell>
          <cell r="GY170">
            <v>0</v>
          </cell>
          <cell r="GZ170">
            <v>0</v>
          </cell>
          <cell r="HA170">
            <v>0</v>
          </cell>
          <cell r="HB170">
            <v>0</v>
          </cell>
          <cell r="HC170">
            <v>0</v>
          </cell>
          <cell r="HD170">
            <v>0</v>
          </cell>
          <cell r="HE170">
            <v>0</v>
          </cell>
          <cell r="HF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M170">
            <v>0</v>
          </cell>
          <cell r="HN170">
            <v>0</v>
          </cell>
          <cell r="HO170">
            <v>0</v>
          </cell>
          <cell r="HP170">
            <v>0</v>
          </cell>
          <cell r="HQ170">
            <v>0</v>
          </cell>
          <cell r="HR170">
            <v>0</v>
          </cell>
          <cell r="HS170">
            <v>0</v>
          </cell>
          <cell r="HT170">
            <v>0</v>
          </cell>
          <cell r="HU170">
            <v>0</v>
          </cell>
          <cell r="HV170">
            <v>0</v>
          </cell>
          <cell r="HW170">
            <v>0</v>
          </cell>
          <cell r="HX170">
            <v>0</v>
          </cell>
          <cell r="HY170">
            <v>0</v>
          </cell>
          <cell r="HZ170">
            <v>0</v>
          </cell>
          <cell r="IA170">
            <v>0</v>
          </cell>
          <cell r="IB170">
            <v>0</v>
          </cell>
          <cell r="IC170">
            <v>0</v>
          </cell>
          <cell r="ID170">
            <v>0</v>
          </cell>
          <cell r="IE170">
            <v>0</v>
          </cell>
          <cell r="IF170">
            <v>0</v>
          </cell>
          <cell r="IG170">
            <v>0</v>
          </cell>
          <cell r="IH170">
            <v>0</v>
          </cell>
          <cell r="II170">
            <v>0</v>
          </cell>
          <cell r="IJ170">
            <v>0</v>
          </cell>
          <cell r="IK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  <cell r="GK171">
            <v>0</v>
          </cell>
          <cell r="GL171">
            <v>0</v>
          </cell>
          <cell r="GM171">
            <v>0</v>
          </cell>
          <cell r="GN171">
            <v>0</v>
          </cell>
          <cell r="GO171">
            <v>0</v>
          </cell>
          <cell r="GP171">
            <v>0</v>
          </cell>
          <cell r="GQ171">
            <v>0</v>
          </cell>
          <cell r="GR171">
            <v>0</v>
          </cell>
          <cell r="GS171">
            <v>0</v>
          </cell>
          <cell r="GT171">
            <v>0</v>
          </cell>
          <cell r="GU171">
            <v>0</v>
          </cell>
          <cell r="GV171">
            <v>0</v>
          </cell>
          <cell r="GW171">
            <v>0</v>
          </cell>
          <cell r="GX171">
            <v>0</v>
          </cell>
          <cell r="GY171">
            <v>0</v>
          </cell>
          <cell r="GZ171">
            <v>0</v>
          </cell>
          <cell r="HA171">
            <v>0</v>
          </cell>
          <cell r="HB171">
            <v>0</v>
          </cell>
          <cell r="HC171">
            <v>0</v>
          </cell>
          <cell r="HD171">
            <v>0</v>
          </cell>
          <cell r="HE171">
            <v>0</v>
          </cell>
          <cell r="HF171">
            <v>0</v>
          </cell>
          <cell r="HG171">
            <v>0</v>
          </cell>
          <cell r="HH171">
            <v>0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M171">
            <v>0</v>
          </cell>
          <cell r="HN171">
            <v>0</v>
          </cell>
          <cell r="HO171">
            <v>0</v>
          </cell>
          <cell r="HP171">
            <v>0</v>
          </cell>
          <cell r="HQ171">
            <v>0</v>
          </cell>
          <cell r="HR171">
            <v>0</v>
          </cell>
          <cell r="HS171">
            <v>0</v>
          </cell>
          <cell r="HT171">
            <v>0</v>
          </cell>
          <cell r="HU171">
            <v>0</v>
          </cell>
          <cell r="HV171">
            <v>0</v>
          </cell>
          <cell r="HW171">
            <v>0</v>
          </cell>
          <cell r="HX171">
            <v>0</v>
          </cell>
          <cell r="HY171">
            <v>0</v>
          </cell>
          <cell r="HZ171">
            <v>0</v>
          </cell>
          <cell r="IA171">
            <v>0</v>
          </cell>
          <cell r="IB171">
            <v>0</v>
          </cell>
          <cell r="IC171">
            <v>0</v>
          </cell>
          <cell r="ID171">
            <v>0</v>
          </cell>
          <cell r="IE171">
            <v>0</v>
          </cell>
          <cell r="IF171">
            <v>0</v>
          </cell>
          <cell r="IG171">
            <v>0</v>
          </cell>
          <cell r="IH171">
            <v>0</v>
          </cell>
          <cell r="II171">
            <v>0</v>
          </cell>
          <cell r="IJ171">
            <v>0</v>
          </cell>
          <cell r="IK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  <cell r="II172">
            <v>0</v>
          </cell>
          <cell r="IJ172">
            <v>0</v>
          </cell>
          <cell r="IK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  <cell r="HV173">
            <v>0</v>
          </cell>
          <cell r="HW173">
            <v>0</v>
          </cell>
          <cell r="HX173">
            <v>0</v>
          </cell>
          <cell r="HY173">
            <v>0</v>
          </cell>
          <cell r="HZ173">
            <v>0</v>
          </cell>
          <cell r="IA173">
            <v>0</v>
          </cell>
          <cell r="IB173">
            <v>0</v>
          </cell>
          <cell r="IC173">
            <v>0</v>
          </cell>
          <cell r="ID173">
            <v>0</v>
          </cell>
          <cell r="IE173">
            <v>0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>
            <v>0</v>
          </cell>
          <cell r="IK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  <cell r="II175">
            <v>0</v>
          </cell>
          <cell r="IJ175">
            <v>0</v>
          </cell>
          <cell r="IK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0</v>
          </cell>
          <cell r="GM176">
            <v>0</v>
          </cell>
          <cell r="GN176">
            <v>0</v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0</v>
          </cell>
          <cell r="GX176">
            <v>0</v>
          </cell>
          <cell r="GY176">
            <v>0</v>
          </cell>
          <cell r="GZ176">
            <v>0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0</v>
          </cell>
          <cell r="HF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M176">
            <v>0</v>
          </cell>
          <cell r="HN176">
            <v>0</v>
          </cell>
          <cell r="HO176">
            <v>0</v>
          </cell>
          <cell r="HP176">
            <v>0</v>
          </cell>
          <cell r="HQ176">
            <v>0</v>
          </cell>
          <cell r="HR176">
            <v>0</v>
          </cell>
          <cell r="HS176">
            <v>0</v>
          </cell>
          <cell r="HT176">
            <v>0</v>
          </cell>
          <cell r="HU176">
            <v>0</v>
          </cell>
          <cell r="HV176">
            <v>0</v>
          </cell>
          <cell r="HW176">
            <v>0</v>
          </cell>
          <cell r="HX176">
            <v>0</v>
          </cell>
          <cell r="HY176">
            <v>0</v>
          </cell>
          <cell r="HZ176">
            <v>0</v>
          </cell>
          <cell r="IA176">
            <v>0</v>
          </cell>
          <cell r="IB176">
            <v>0</v>
          </cell>
          <cell r="IC176">
            <v>0</v>
          </cell>
          <cell r="ID176">
            <v>0</v>
          </cell>
          <cell r="IE176">
            <v>0</v>
          </cell>
          <cell r="IF176">
            <v>0</v>
          </cell>
          <cell r="IG176">
            <v>0</v>
          </cell>
          <cell r="IH176">
            <v>0</v>
          </cell>
          <cell r="II176">
            <v>0</v>
          </cell>
          <cell r="IJ176">
            <v>0</v>
          </cell>
          <cell r="IK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0</v>
          </cell>
          <cell r="FV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GC177">
            <v>0</v>
          </cell>
          <cell r="GD177">
            <v>0</v>
          </cell>
          <cell r="GE177">
            <v>0</v>
          </cell>
          <cell r="GF177">
            <v>0</v>
          </cell>
          <cell r="GG177">
            <v>0</v>
          </cell>
          <cell r="GH177">
            <v>0</v>
          </cell>
          <cell r="GI177">
            <v>0</v>
          </cell>
          <cell r="GJ177">
            <v>0</v>
          </cell>
          <cell r="GK177">
            <v>0</v>
          </cell>
          <cell r="GL177">
            <v>0</v>
          </cell>
          <cell r="GM177">
            <v>0</v>
          </cell>
          <cell r="GN177">
            <v>0</v>
          </cell>
          <cell r="GO177">
            <v>0</v>
          </cell>
          <cell r="GP177">
            <v>0</v>
          </cell>
          <cell r="GQ177">
            <v>0</v>
          </cell>
          <cell r="GR177">
            <v>0</v>
          </cell>
          <cell r="GS177">
            <v>0</v>
          </cell>
          <cell r="GT177">
            <v>0</v>
          </cell>
          <cell r="GU177">
            <v>0</v>
          </cell>
          <cell r="GV177">
            <v>0</v>
          </cell>
          <cell r="GW177">
            <v>0</v>
          </cell>
          <cell r="GX177">
            <v>0</v>
          </cell>
          <cell r="GY177">
            <v>0</v>
          </cell>
          <cell r="GZ177">
            <v>0</v>
          </cell>
          <cell r="HA177">
            <v>0</v>
          </cell>
          <cell r="HB177">
            <v>0</v>
          </cell>
          <cell r="HC177">
            <v>0</v>
          </cell>
          <cell r="HD177">
            <v>0</v>
          </cell>
          <cell r="HE177">
            <v>0</v>
          </cell>
          <cell r="HF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M177">
            <v>0</v>
          </cell>
          <cell r="HN177">
            <v>0</v>
          </cell>
          <cell r="HO177">
            <v>0</v>
          </cell>
          <cell r="HP177">
            <v>0</v>
          </cell>
          <cell r="HQ177">
            <v>0</v>
          </cell>
          <cell r="HR177">
            <v>0</v>
          </cell>
          <cell r="HS177">
            <v>0</v>
          </cell>
          <cell r="HT177">
            <v>0</v>
          </cell>
          <cell r="HU177">
            <v>0</v>
          </cell>
          <cell r="HV177">
            <v>0</v>
          </cell>
          <cell r="HW177">
            <v>0</v>
          </cell>
          <cell r="HX177">
            <v>0</v>
          </cell>
          <cell r="HY177">
            <v>0</v>
          </cell>
          <cell r="HZ177">
            <v>0</v>
          </cell>
          <cell r="IA177">
            <v>0</v>
          </cell>
          <cell r="IB177">
            <v>0</v>
          </cell>
          <cell r="IC177">
            <v>0</v>
          </cell>
          <cell r="ID177">
            <v>0</v>
          </cell>
          <cell r="IE177">
            <v>0</v>
          </cell>
          <cell r="IF177">
            <v>0</v>
          </cell>
          <cell r="IG177">
            <v>0</v>
          </cell>
          <cell r="IH177">
            <v>0</v>
          </cell>
          <cell r="II177">
            <v>0</v>
          </cell>
          <cell r="IJ177">
            <v>0</v>
          </cell>
          <cell r="IK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  <cell r="II178">
            <v>0</v>
          </cell>
          <cell r="IJ178">
            <v>0</v>
          </cell>
          <cell r="IK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0</v>
          </cell>
          <cell r="FV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GC179">
            <v>0</v>
          </cell>
          <cell r="GD179">
            <v>0</v>
          </cell>
          <cell r="GE179">
            <v>0</v>
          </cell>
          <cell r="GF179">
            <v>0</v>
          </cell>
          <cell r="GG179">
            <v>0</v>
          </cell>
          <cell r="GH179">
            <v>0</v>
          </cell>
          <cell r="GI179">
            <v>0</v>
          </cell>
          <cell r="GJ179">
            <v>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>
            <v>0</v>
          </cell>
          <cell r="GT179">
            <v>0</v>
          </cell>
          <cell r="GU179">
            <v>0</v>
          </cell>
          <cell r="GV179">
            <v>0</v>
          </cell>
          <cell r="GW179">
            <v>0</v>
          </cell>
          <cell r="GX179">
            <v>0</v>
          </cell>
          <cell r="GY179">
            <v>0</v>
          </cell>
          <cell r="GZ179">
            <v>0</v>
          </cell>
          <cell r="HA179">
            <v>0</v>
          </cell>
          <cell r="HB179">
            <v>0</v>
          </cell>
          <cell r="HC179">
            <v>0</v>
          </cell>
          <cell r="HD179">
            <v>0</v>
          </cell>
          <cell r="HE179">
            <v>0</v>
          </cell>
          <cell r="HF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M179">
            <v>0</v>
          </cell>
          <cell r="HN179">
            <v>0</v>
          </cell>
          <cell r="HO179">
            <v>0</v>
          </cell>
          <cell r="HP179">
            <v>0</v>
          </cell>
          <cell r="HQ179">
            <v>0</v>
          </cell>
          <cell r="HR179">
            <v>0</v>
          </cell>
          <cell r="HS179">
            <v>0</v>
          </cell>
          <cell r="HT179">
            <v>0</v>
          </cell>
          <cell r="HU179">
            <v>0</v>
          </cell>
          <cell r="HV179">
            <v>0</v>
          </cell>
          <cell r="HW179">
            <v>0</v>
          </cell>
          <cell r="HX179">
            <v>0</v>
          </cell>
          <cell r="HY179">
            <v>0</v>
          </cell>
          <cell r="HZ179">
            <v>0</v>
          </cell>
          <cell r="IA179">
            <v>0</v>
          </cell>
          <cell r="IB179">
            <v>0</v>
          </cell>
          <cell r="IC179">
            <v>0</v>
          </cell>
          <cell r="ID179">
            <v>0</v>
          </cell>
          <cell r="IE179">
            <v>0</v>
          </cell>
          <cell r="IF179">
            <v>0</v>
          </cell>
          <cell r="IG179">
            <v>0</v>
          </cell>
          <cell r="IH179">
            <v>0</v>
          </cell>
          <cell r="II179">
            <v>0</v>
          </cell>
          <cell r="IJ179">
            <v>0</v>
          </cell>
          <cell r="IK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  <cell r="II181">
            <v>0</v>
          </cell>
          <cell r="IJ181">
            <v>0</v>
          </cell>
          <cell r="IK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  <cell r="II182">
            <v>0</v>
          </cell>
          <cell r="IJ182">
            <v>0</v>
          </cell>
          <cell r="IK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>
            <v>0</v>
          </cell>
          <cell r="IK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  <cell r="II184">
            <v>0</v>
          </cell>
          <cell r="IJ184">
            <v>0</v>
          </cell>
          <cell r="IK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  <cell r="II185">
            <v>0</v>
          </cell>
          <cell r="IJ185">
            <v>0</v>
          </cell>
          <cell r="IK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  <cell r="II186">
            <v>0</v>
          </cell>
          <cell r="IJ186">
            <v>0</v>
          </cell>
          <cell r="IK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GC187">
            <v>0</v>
          </cell>
          <cell r="GD187">
            <v>0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>
            <v>0</v>
          </cell>
          <cell r="GJ187">
            <v>0</v>
          </cell>
          <cell r="GK187">
            <v>0</v>
          </cell>
          <cell r="GL187">
            <v>0</v>
          </cell>
          <cell r="GM187">
            <v>0</v>
          </cell>
          <cell r="GN187">
            <v>0</v>
          </cell>
          <cell r="GO187">
            <v>0</v>
          </cell>
          <cell r="GP187">
            <v>0</v>
          </cell>
          <cell r="GQ187">
            <v>0</v>
          </cell>
          <cell r="GR187">
            <v>0</v>
          </cell>
          <cell r="GS187">
            <v>0</v>
          </cell>
          <cell r="GT187">
            <v>0</v>
          </cell>
          <cell r="GU187">
            <v>0</v>
          </cell>
          <cell r="GV187">
            <v>0</v>
          </cell>
          <cell r="GW187">
            <v>0</v>
          </cell>
          <cell r="GX187">
            <v>0</v>
          </cell>
          <cell r="GY187">
            <v>0</v>
          </cell>
          <cell r="GZ187">
            <v>0</v>
          </cell>
          <cell r="HA187">
            <v>0</v>
          </cell>
          <cell r="HB187">
            <v>0</v>
          </cell>
          <cell r="HC187">
            <v>0</v>
          </cell>
          <cell r="HD187">
            <v>0</v>
          </cell>
          <cell r="HE187">
            <v>0</v>
          </cell>
          <cell r="HF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M187">
            <v>0</v>
          </cell>
          <cell r="HN187">
            <v>0</v>
          </cell>
          <cell r="HO187">
            <v>0</v>
          </cell>
          <cell r="HP187">
            <v>0</v>
          </cell>
          <cell r="HQ187">
            <v>0</v>
          </cell>
          <cell r="HR187">
            <v>0</v>
          </cell>
          <cell r="HS187">
            <v>0</v>
          </cell>
          <cell r="HT187">
            <v>0</v>
          </cell>
          <cell r="HU187">
            <v>0</v>
          </cell>
          <cell r="HV187">
            <v>0</v>
          </cell>
          <cell r="HW187">
            <v>0</v>
          </cell>
          <cell r="HX187">
            <v>0</v>
          </cell>
          <cell r="HY187">
            <v>0</v>
          </cell>
          <cell r="HZ187">
            <v>0</v>
          </cell>
          <cell r="IA187">
            <v>0</v>
          </cell>
          <cell r="IB187">
            <v>0</v>
          </cell>
          <cell r="IC187">
            <v>0</v>
          </cell>
          <cell r="ID187">
            <v>0</v>
          </cell>
          <cell r="IE187">
            <v>0</v>
          </cell>
          <cell r="IF187">
            <v>0</v>
          </cell>
          <cell r="IG187">
            <v>0</v>
          </cell>
          <cell r="IH187">
            <v>0</v>
          </cell>
          <cell r="II187">
            <v>0</v>
          </cell>
          <cell r="IJ187">
            <v>0</v>
          </cell>
          <cell r="IK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  <cell r="II188">
            <v>0</v>
          </cell>
          <cell r="IJ188">
            <v>0</v>
          </cell>
          <cell r="IK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  <cell r="II189">
            <v>0</v>
          </cell>
          <cell r="IJ189">
            <v>0</v>
          </cell>
          <cell r="IK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  <cell r="II190">
            <v>0</v>
          </cell>
          <cell r="IJ190">
            <v>0</v>
          </cell>
          <cell r="IK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GC191">
            <v>0</v>
          </cell>
          <cell r="GD191">
            <v>0</v>
          </cell>
          <cell r="GE191">
            <v>0</v>
          </cell>
          <cell r="GF191">
            <v>0</v>
          </cell>
          <cell r="GG191">
            <v>0</v>
          </cell>
          <cell r="GH191">
            <v>0</v>
          </cell>
          <cell r="GI191">
            <v>0</v>
          </cell>
          <cell r="GJ191">
            <v>0</v>
          </cell>
          <cell r="GK191">
            <v>0</v>
          </cell>
          <cell r="GL191">
            <v>0</v>
          </cell>
          <cell r="GM191">
            <v>0</v>
          </cell>
          <cell r="GN191">
            <v>0</v>
          </cell>
          <cell r="GO191">
            <v>0</v>
          </cell>
          <cell r="GP191">
            <v>0</v>
          </cell>
          <cell r="GQ191">
            <v>0</v>
          </cell>
          <cell r="GR191">
            <v>0</v>
          </cell>
          <cell r="GS191">
            <v>0</v>
          </cell>
          <cell r="GT191">
            <v>0</v>
          </cell>
          <cell r="GU191">
            <v>0</v>
          </cell>
          <cell r="GV191">
            <v>0</v>
          </cell>
          <cell r="GW191">
            <v>0</v>
          </cell>
          <cell r="GX191">
            <v>0</v>
          </cell>
          <cell r="GY191">
            <v>0</v>
          </cell>
          <cell r="GZ191">
            <v>0</v>
          </cell>
          <cell r="HA191">
            <v>0</v>
          </cell>
          <cell r="HB191">
            <v>0</v>
          </cell>
          <cell r="HC191">
            <v>0</v>
          </cell>
          <cell r="HD191">
            <v>0</v>
          </cell>
          <cell r="HE191">
            <v>0</v>
          </cell>
          <cell r="HF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M191">
            <v>0</v>
          </cell>
          <cell r="HN191">
            <v>0</v>
          </cell>
          <cell r="HO191">
            <v>0</v>
          </cell>
          <cell r="HP191">
            <v>0</v>
          </cell>
          <cell r="HQ191">
            <v>0</v>
          </cell>
          <cell r="HR191">
            <v>0</v>
          </cell>
          <cell r="HS191">
            <v>0</v>
          </cell>
          <cell r="HT191">
            <v>0</v>
          </cell>
          <cell r="HU191">
            <v>0</v>
          </cell>
          <cell r="HV191">
            <v>0</v>
          </cell>
          <cell r="HW191">
            <v>0</v>
          </cell>
          <cell r="HX191">
            <v>0</v>
          </cell>
          <cell r="HY191">
            <v>0</v>
          </cell>
          <cell r="HZ191">
            <v>0</v>
          </cell>
          <cell r="IA191">
            <v>0</v>
          </cell>
          <cell r="IB191">
            <v>0</v>
          </cell>
          <cell r="IC191">
            <v>0</v>
          </cell>
          <cell r="ID191">
            <v>0</v>
          </cell>
          <cell r="IE191">
            <v>0</v>
          </cell>
          <cell r="IF191">
            <v>0</v>
          </cell>
          <cell r="IG191">
            <v>0</v>
          </cell>
          <cell r="IH191">
            <v>0</v>
          </cell>
          <cell r="II191">
            <v>0</v>
          </cell>
          <cell r="IJ191">
            <v>0</v>
          </cell>
          <cell r="IK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>
            <v>0</v>
          </cell>
          <cell r="IK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  <cell r="II193">
            <v>0</v>
          </cell>
          <cell r="IJ193">
            <v>0</v>
          </cell>
          <cell r="IK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  <cell r="II194">
            <v>0</v>
          </cell>
          <cell r="IJ194">
            <v>0</v>
          </cell>
          <cell r="IK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  <cell r="II195">
            <v>0</v>
          </cell>
          <cell r="IJ195">
            <v>0</v>
          </cell>
          <cell r="IK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  <cell r="II196">
            <v>0</v>
          </cell>
          <cell r="IJ196">
            <v>0</v>
          </cell>
          <cell r="IK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  <cell r="II197">
            <v>0</v>
          </cell>
          <cell r="IJ197">
            <v>0</v>
          </cell>
          <cell r="IK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  <cell r="II198">
            <v>0</v>
          </cell>
          <cell r="IJ198">
            <v>0</v>
          </cell>
          <cell r="IK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>
            <v>0</v>
          </cell>
          <cell r="IK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  <cell r="II202">
            <v>0</v>
          </cell>
          <cell r="IJ202">
            <v>0</v>
          </cell>
          <cell r="IK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>
            <v>0</v>
          </cell>
          <cell r="FS204">
            <v>0</v>
          </cell>
          <cell r="FT204">
            <v>0</v>
          </cell>
          <cell r="FU204">
            <v>0</v>
          </cell>
          <cell r="FV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GC204">
            <v>0</v>
          </cell>
          <cell r="GD204">
            <v>0</v>
          </cell>
          <cell r="GE204">
            <v>0</v>
          </cell>
          <cell r="GF204">
            <v>0</v>
          </cell>
          <cell r="GG204">
            <v>0</v>
          </cell>
          <cell r="GH204">
            <v>0</v>
          </cell>
          <cell r="GI204">
            <v>0</v>
          </cell>
          <cell r="GJ204">
            <v>0</v>
          </cell>
          <cell r="GK204">
            <v>0</v>
          </cell>
          <cell r="GL204">
            <v>0</v>
          </cell>
          <cell r="GM204">
            <v>0</v>
          </cell>
          <cell r="GN204">
            <v>0</v>
          </cell>
          <cell r="GO204">
            <v>0</v>
          </cell>
          <cell r="GP204">
            <v>0</v>
          </cell>
          <cell r="GQ204">
            <v>0</v>
          </cell>
          <cell r="GR204">
            <v>0</v>
          </cell>
          <cell r="GS204">
            <v>0</v>
          </cell>
          <cell r="GT204">
            <v>0</v>
          </cell>
          <cell r="GU204">
            <v>0</v>
          </cell>
          <cell r="GV204">
            <v>0</v>
          </cell>
          <cell r="GW204">
            <v>0</v>
          </cell>
          <cell r="GX204">
            <v>0</v>
          </cell>
          <cell r="GY204">
            <v>0</v>
          </cell>
          <cell r="GZ204">
            <v>0</v>
          </cell>
          <cell r="HA204">
            <v>0</v>
          </cell>
          <cell r="HB204">
            <v>0</v>
          </cell>
          <cell r="HC204">
            <v>0</v>
          </cell>
          <cell r="HD204">
            <v>0</v>
          </cell>
          <cell r="HE204">
            <v>0</v>
          </cell>
          <cell r="HF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M204">
            <v>0</v>
          </cell>
          <cell r="HN204">
            <v>0</v>
          </cell>
          <cell r="HO204">
            <v>0</v>
          </cell>
          <cell r="HP204">
            <v>0</v>
          </cell>
          <cell r="HQ204">
            <v>0</v>
          </cell>
          <cell r="HR204">
            <v>0</v>
          </cell>
          <cell r="HS204">
            <v>0</v>
          </cell>
          <cell r="HT204">
            <v>0</v>
          </cell>
          <cell r="HU204">
            <v>0</v>
          </cell>
          <cell r="HV204">
            <v>0</v>
          </cell>
          <cell r="HW204">
            <v>0</v>
          </cell>
          <cell r="HX204">
            <v>0</v>
          </cell>
          <cell r="HY204">
            <v>0</v>
          </cell>
          <cell r="HZ204">
            <v>0</v>
          </cell>
          <cell r="IA204">
            <v>0</v>
          </cell>
          <cell r="IB204">
            <v>0</v>
          </cell>
          <cell r="IC204">
            <v>0</v>
          </cell>
          <cell r="ID204">
            <v>0</v>
          </cell>
          <cell r="IE204">
            <v>0</v>
          </cell>
          <cell r="IF204">
            <v>0</v>
          </cell>
          <cell r="IG204">
            <v>0</v>
          </cell>
          <cell r="IH204">
            <v>0</v>
          </cell>
          <cell r="II204">
            <v>0</v>
          </cell>
          <cell r="IJ204">
            <v>0</v>
          </cell>
          <cell r="IK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>
            <v>0</v>
          </cell>
          <cell r="FS205">
            <v>0</v>
          </cell>
          <cell r="FT205">
            <v>0</v>
          </cell>
          <cell r="FU205">
            <v>0</v>
          </cell>
          <cell r="FV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GC205">
            <v>0</v>
          </cell>
          <cell r="GD205">
            <v>0</v>
          </cell>
          <cell r="GE205">
            <v>0</v>
          </cell>
          <cell r="GF205">
            <v>0</v>
          </cell>
          <cell r="GG205">
            <v>0</v>
          </cell>
          <cell r="GH205">
            <v>0</v>
          </cell>
          <cell r="GI205">
            <v>0</v>
          </cell>
          <cell r="GJ205">
            <v>0</v>
          </cell>
          <cell r="GK205">
            <v>0</v>
          </cell>
          <cell r="GL205">
            <v>0</v>
          </cell>
          <cell r="GM205">
            <v>0</v>
          </cell>
          <cell r="GN205">
            <v>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0</v>
          </cell>
          <cell r="GV205">
            <v>0</v>
          </cell>
          <cell r="GW205">
            <v>0</v>
          </cell>
          <cell r="GX205">
            <v>0</v>
          </cell>
          <cell r="GY205">
            <v>0</v>
          </cell>
          <cell r="GZ205">
            <v>0</v>
          </cell>
          <cell r="HA205">
            <v>0</v>
          </cell>
          <cell r="HB205">
            <v>0</v>
          </cell>
          <cell r="HC205">
            <v>0</v>
          </cell>
          <cell r="HD205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  <cell r="HV205">
            <v>0</v>
          </cell>
          <cell r="HW205">
            <v>0</v>
          </cell>
          <cell r="HX205">
            <v>0</v>
          </cell>
          <cell r="HY205">
            <v>0</v>
          </cell>
          <cell r="HZ205">
            <v>0</v>
          </cell>
          <cell r="IA205">
            <v>0</v>
          </cell>
          <cell r="IB205">
            <v>0</v>
          </cell>
          <cell r="IC205">
            <v>0</v>
          </cell>
          <cell r="ID205">
            <v>0</v>
          </cell>
          <cell r="IE205">
            <v>0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>
            <v>0</v>
          </cell>
          <cell r="IK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  <cell r="II206">
            <v>0</v>
          </cell>
          <cell r="IJ206">
            <v>0</v>
          </cell>
          <cell r="IK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  <cell r="II207">
            <v>0</v>
          </cell>
          <cell r="IJ207">
            <v>0</v>
          </cell>
          <cell r="IK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  <cell r="II209">
            <v>0</v>
          </cell>
          <cell r="IJ209">
            <v>0</v>
          </cell>
          <cell r="IK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>
            <v>0</v>
          </cell>
          <cell r="IK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U211">
            <v>0</v>
          </cell>
          <cell r="GV211">
            <v>0</v>
          </cell>
          <cell r="GW211">
            <v>0</v>
          </cell>
          <cell r="GX211">
            <v>0</v>
          </cell>
          <cell r="GY211">
            <v>0</v>
          </cell>
          <cell r="GZ211">
            <v>0</v>
          </cell>
          <cell r="HA211">
            <v>0</v>
          </cell>
          <cell r="HB211">
            <v>0</v>
          </cell>
          <cell r="HC211">
            <v>0</v>
          </cell>
          <cell r="HD211">
            <v>0</v>
          </cell>
          <cell r="HE211">
            <v>0</v>
          </cell>
          <cell r="HF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M211">
            <v>0</v>
          </cell>
          <cell r="HN211">
            <v>0</v>
          </cell>
          <cell r="HO211">
            <v>0</v>
          </cell>
          <cell r="HP211">
            <v>0</v>
          </cell>
          <cell r="HQ211">
            <v>0</v>
          </cell>
          <cell r="HR211">
            <v>0</v>
          </cell>
          <cell r="HS211">
            <v>0</v>
          </cell>
          <cell r="HT211">
            <v>0</v>
          </cell>
          <cell r="HU211">
            <v>0</v>
          </cell>
          <cell r="HV211">
            <v>0</v>
          </cell>
          <cell r="HW211">
            <v>0</v>
          </cell>
          <cell r="HX211">
            <v>0</v>
          </cell>
          <cell r="HY211">
            <v>0</v>
          </cell>
          <cell r="HZ211">
            <v>0</v>
          </cell>
          <cell r="IA211">
            <v>0</v>
          </cell>
          <cell r="IB211">
            <v>0</v>
          </cell>
          <cell r="IC211">
            <v>0</v>
          </cell>
          <cell r="ID211">
            <v>0</v>
          </cell>
          <cell r="IE211">
            <v>0</v>
          </cell>
          <cell r="IF211">
            <v>0</v>
          </cell>
          <cell r="IG211">
            <v>0</v>
          </cell>
          <cell r="IH211">
            <v>0</v>
          </cell>
          <cell r="II211">
            <v>0</v>
          </cell>
          <cell r="IJ211">
            <v>0</v>
          </cell>
          <cell r="IK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  <cell r="II213">
            <v>0</v>
          </cell>
          <cell r="IJ213">
            <v>0</v>
          </cell>
          <cell r="IK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  <cell r="II214">
            <v>0</v>
          </cell>
          <cell r="IJ214">
            <v>0</v>
          </cell>
          <cell r="IK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  <cell r="II215">
            <v>0</v>
          </cell>
          <cell r="IJ215">
            <v>0</v>
          </cell>
          <cell r="IK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>
            <v>0</v>
          </cell>
          <cell r="IK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  <cell r="GK217">
            <v>0</v>
          </cell>
          <cell r="GL217">
            <v>0</v>
          </cell>
          <cell r="GM217">
            <v>0</v>
          </cell>
          <cell r="GN217">
            <v>0</v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0</v>
          </cell>
          <cell r="GV217">
            <v>0</v>
          </cell>
          <cell r="GW217">
            <v>0</v>
          </cell>
          <cell r="GX217">
            <v>0</v>
          </cell>
          <cell r="GY217">
            <v>0</v>
          </cell>
          <cell r="GZ217">
            <v>0</v>
          </cell>
          <cell r="HA217">
            <v>0</v>
          </cell>
          <cell r="HB217">
            <v>0</v>
          </cell>
          <cell r="HC217">
            <v>0</v>
          </cell>
          <cell r="HD217">
            <v>0</v>
          </cell>
          <cell r="HE217">
            <v>0</v>
          </cell>
          <cell r="HF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M217">
            <v>0</v>
          </cell>
          <cell r="HN217">
            <v>0</v>
          </cell>
          <cell r="HO217">
            <v>0</v>
          </cell>
          <cell r="HP217">
            <v>0</v>
          </cell>
          <cell r="HQ217">
            <v>0</v>
          </cell>
          <cell r="HR217">
            <v>0</v>
          </cell>
          <cell r="HS217">
            <v>0</v>
          </cell>
          <cell r="HT217">
            <v>0</v>
          </cell>
          <cell r="HU217">
            <v>0</v>
          </cell>
          <cell r="HV217">
            <v>0</v>
          </cell>
          <cell r="HW217">
            <v>0</v>
          </cell>
          <cell r="HX217">
            <v>0</v>
          </cell>
          <cell r="HY217">
            <v>0</v>
          </cell>
          <cell r="HZ217">
            <v>0</v>
          </cell>
          <cell r="IA217">
            <v>0</v>
          </cell>
          <cell r="IB217">
            <v>0</v>
          </cell>
          <cell r="IC217">
            <v>0</v>
          </cell>
          <cell r="ID217">
            <v>0</v>
          </cell>
          <cell r="IE217">
            <v>0</v>
          </cell>
          <cell r="IF217">
            <v>0</v>
          </cell>
          <cell r="IG217">
            <v>0</v>
          </cell>
          <cell r="IH217">
            <v>0</v>
          </cell>
          <cell r="II217">
            <v>0</v>
          </cell>
          <cell r="IJ217">
            <v>0</v>
          </cell>
          <cell r="IK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  <cell r="GK218">
            <v>0</v>
          </cell>
          <cell r="GL218">
            <v>0</v>
          </cell>
          <cell r="GM218">
            <v>0</v>
          </cell>
          <cell r="GN218">
            <v>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>
            <v>0</v>
          </cell>
          <cell r="HQ218">
            <v>0</v>
          </cell>
          <cell r="HR218">
            <v>0</v>
          </cell>
          <cell r="HS218">
            <v>0</v>
          </cell>
          <cell r="HT218">
            <v>0</v>
          </cell>
          <cell r="HU218">
            <v>0</v>
          </cell>
          <cell r="HV218">
            <v>0</v>
          </cell>
          <cell r="HW218">
            <v>0</v>
          </cell>
          <cell r="HX218">
            <v>0</v>
          </cell>
          <cell r="HY218">
            <v>0</v>
          </cell>
          <cell r="HZ218">
            <v>0</v>
          </cell>
          <cell r="IA218">
            <v>0</v>
          </cell>
          <cell r="IB218">
            <v>0</v>
          </cell>
          <cell r="IC218">
            <v>0</v>
          </cell>
          <cell r="ID218">
            <v>0</v>
          </cell>
          <cell r="IE218">
            <v>0</v>
          </cell>
          <cell r="IF218">
            <v>0</v>
          </cell>
          <cell r="IG218">
            <v>0</v>
          </cell>
          <cell r="IH218">
            <v>0</v>
          </cell>
          <cell r="II218">
            <v>0</v>
          </cell>
          <cell r="IJ218">
            <v>0</v>
          </cell>
          <cell r="IK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  <cell r="II219">
            <v>0</v>
          </cell>
          <cell r="IJ219">
            <v>0</v>
          </cell>
          <cell r="IK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U221">
            <v>0</v>
          </cell>
          <cell r="GV221">
            <v>0</v>
          </cell>
          <cell r="GW221">
            <v>0</v>
          </cell>
          <cell r="GX221">
            <v>0</v>
          </cell>
          <cell r="GY221">
            <v>0</v>
          </cell>
          <cell r="GZ221">
            <v>0</v>
          </cell>
          <cell r="HA221">
            <v>0</v>
          </cell>
          <cell r="HB221">
            <v>0</v>
          </cell>
          <cell r="HC221">
            <v>0</v>
          </cell>
          <cell r="HD221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>
            <v>0</v>
          </cell>
          <cell r="HQ221">
            <v>0</v>
          </cell>
          <cell r="HR221">
            <v>0</v>
          </cell>
          <cell r="HS221">
            <v>0</v>
          </cell>
          <cell r="HT221">
            <v>0</v>
          </cell>
          <cell r="HU221">
            <v>0</v>
          </cell>
          <cell r="HV221">
            <v>0</v>
          </cell>
          <cell r="HW221">
            <v>0</v>
          </cell>
          <cell r="HX221">
            <v>0</v>
          </cell>
          <cell r="HY221">
            <v>0</v>
          </cell>
          <cell r="HZ221">
            <v>0</v>
          </cell>
          <cell r="IA221">
            <v>0</v>
          </cell>
          <cell r="IB221">
            <v>0</v>
          </cell>
          <cell r="IC221">
            <v>0</v>
          </cell>
          <cell r="ID221">
            <v>0</v>
          </cell>
          <cell r="IE221">
            <v>0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>
            <v>0</v>
          </cell>
          <cell r="IK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  <cell r="II223">
            <v>0</v>
          </cell>
          <cell r="IJ223">
            <v>0</v>
          </cell>
          <cell r="IK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  <cell r="II224">
            <v>0</v>
          </cell>
          <cell r="IJ224">
            <v>0</v>
          </cell>
          <cell r="IK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  <cell r="GJ225">
            <v>0</v>
          </cell>
          <cell r="GK225">
            <v>0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>
            <v>0</v>
          </cell>
          <cell r="GT225">
            <v>0</v>
          </cell>
          <cell r="GU225">
            <v>0</v>
          </cell>
          <cell r="GV225">
            <v>0</v>
          </cell>
          <cell r="GW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  <cell r="II226">
            <v>0</v>
          </cell>
          <cell r="IJ226">
            <v>0</v>
          </cell>
          <cell r="IK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  <cell r="II227">
            <v>0</v>
          </cell>
          <cell r="IJ227">
            <v>0</v>
          </cell>
          <cell r="IK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  <cell r="II228">
            <v>0</v>
          </cell>
          <cell r="IJ228">
            <v>0</v>
          </cell>
          <cell r="IK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  <cell r="II229">
            <v>0</v>
          </cell>
          <cell r="IJ229">
            <v>0</v>
          </cell>
          <cell r="IK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  <cell r="II231">
            <v>0</v>
          </cell>
          <cell r="IJ231">
            <v>0</v>
          </cell>
          <cell r="IK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  <cell r="II232">
            <v>0</v>
          </cell>
          <cell r="IJ232">
            <v>0</v>
          </cell>
          <cell r="IK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>
            <v>0</v>
          </cell>
          <cell r="IK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>
            <v>0</v>
          </cell>
          <cell r="IK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>
            <v>0</v>
          </cell>
          <cell r="IK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>
            <v>0</v>
          </cell>
          <cell r="IK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1.1014999999999999</v>
          </cell>
          <cell r="EB238">
            <v>1.0779999999999998</v>
          </cell>
          <cell r="EC238">
            <v>2.2029999999999998</v>
          </cell>
          <cell r="ED238">
            <v>2.1559999999999997</v>
          </cell>
          <cell r="EE238">
            <v>2.1795</v>
          </cell>
          <cell r="EF238">
            <v>1.1014999999999999</v>
          </cell>
          <cell r="EG238">
            <v>1.0779999999999998</v>
          </cell>
          <cell r="EH238">
            <v>2.2029999999999998</v>
          </cell>
          <cell r="EI238">
            <v>2.1559999999999997</v>
          </cell>
          <cell r="EJ238">
            <v>2.1795</v>
          </cell>
          <cell r="EK238">
            <v>1.1014999999999999</v>
          </cell>
          <cell r="EL238">
            <v>1.1014999999999999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>
            <v>0</v>
          </cell>
          <cell r="IK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1.1014999999999999</v>
          </cell>
          <cell r="EB239">
            <v>1.0779999999999998</v>
          </cell>
          <cell r="EC239">
            <v>2.2029999999999998</v>
          </cell>
          <cell r="ED239">
            <v>2.1559999999999997</v>
          </cell>
          <cell r="EE239">
            <v>2.1795</v>
          </cell>
          <cell r="EF239">
            <v>1.1014999999999999</v>
          </cell>
          <cell r="EG239">
            <v>1.0779999999999998</v>
          </cell>
          <cell r="EH239">
            <v>2.2029999999999998</v>
          </cell>
          <cell r="EI239">
            <v>2.1559999999999997</v>
          </cell>
          <cell r="EJ239">
            <v>2.1795</v>
          </cell>
          <cell r="EK239">
            <v>1.1014999999999999</v>
          </cell>
          <cell r="EL239">
            <v>1.1014999999999999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>
            <v>0</v>
          </cell>
          <cell r="IK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1.1014999999999999</v>
          </cell>
          <cell r="EB240">
            <v>1.0779999999999998</v>
          </cell>
          <cell r="EC240">
            <v>2.2029999999999998</v>
          </cell>
          <cell r="ED240">
            <v>2.1559999999999997</v>
          </cell>
          <cell r="EE240">
            <v>2.1795</v>
          </cell>
          <cell r="EF240">
            <v>1.1014999999999999</v>
          </cell>
          <cell r="EG240">
            <v>1.0779999999999998</v>
          </cell>
          <cell r="EH240">
            <v>2.2029999999999998</v>
          </cell>
          <cell r="EI240">
            <v>2.1559999999999997</v>
          </cell>
          <cell r="EJ240">
            <v>2.1795</v>
          </cell>
          <cell r="EK240">
            <v>1.1014999999999999</v>
          </cell>
          <cell r="EL240">
            <v>1.1014999999999999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>
            <v>0</v>
          </cell>
          <cell r="IK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1</v>
          </cell>
          <cell r="EB241">
            <v>0</v>
          </cell>
          <cell r="EC241">
            <v>2</v>
          </cell>
          <cell r="ED241">
            <v>0</v>
          </cell>
          <cell r="EE241">
            <v>1</v>
          </cell>
          <cell r="EF241">
            <v>1</v>
          </cell>
          <cell r="EG241">
            <v>0</v>
          </cell>
          <cell r="EH241">
            <v>2</v>
          </cell>
          <cell r="EI241">
            <v>0</v>
          </cell>
          <cell r="EJ241">
            <v>1</v>
          </cell>
          <cell r="EK241">
            <v>1</v>
          </cell>
          <cell r="EL241">
            <v>1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1</v>
          </cell>
          <cell r="EC242">
            <v>0</v>
          </cell>
          <cell r="ED242">
            <v>2</v>
          </cell>
          <cell r="EE242">
            <v>1</v>
          </cell>
          <cell r="EF242">
            <v>0</v>
          </cell>
          <cell r="EG242">
            <v>1</v>
          </cell>
          <cell r="EH242">
            <v>0</v>
          </cell>
          <cell r="EI242">
            <v>2</v>
          </cell>
          <cell r="EJ242">
            <v>1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>
            <v>0</v>
          </cell>
          <cell r="GJ242">
            <v>0</v>
          </cell>
          <cell r="GK242">
            <v>0</v>
          </cell>
          <cell r="GL242">
            <v>0</v>
          </cell>
          <cell r="GM242">
            <v>0</v>
          </cell>
          <cell r="GN242">
            <v>0</v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U242">
            <v>0</v>
          </cell>
          <cell r="GV242">
            <v>0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>
            <v>0</v>
          </cell>
          <cell r="HD242">
            <v>0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>
            <v>0</v>
          </cell>
          <cell r="HQ242">
            <v>0</v>
          </cell>
          <cell r="HR242">
            <v>0</v>
          </cell>
          <cell r="HS242">
            <v>0</v>
          </cell>
          <cell r="HT242">
            <v>0</v>
          </cell>
          <cell r="HU242">
            <v>0</v>
          </cell>
          <cell r="HV242">
            <v>0</v>
          </cell>
          <cell r="HW242">
            <v>0</v>
          </cell>
          <cell r="HX242">
            <v>0</v>
          </cell>
          <cell r="HY242">
            <v>0</v>
          </cell>
          <cell r="HZ242">
            <v>0</v>
          </cell>
          <cell r="IA242">
            <v>0</v>
          </cell>
          <cell r="IB242">
            <v>0</v>
          </cell>
          <cell r="IC242">
            <v>0</v>
          </cell>
          <cell r="ID242">
            <v>0</v>
          </cell>
          <cell r="IE242">
            <v>0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>
            <v>0</v>
          </cell>
          <cell r="IK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1.0814999999999999</v>
          </cell>
          <cell r="EB243">
            <v>1.0579999999999998</v>
          </cell>
          <cell r="EC243">
            <v>2.1629999999999998</v>
          </cell>
          <cell r="ED243">
            <v>2.1159999999999997</v>
          </cell>
          <cell r="EE243">
            <v>2.1395</v>
          </cell>
          <cell r="EF243">
            <v>1.0814999999999999</v>
          </cell>
          <cell r="EG243">
            <v>1.0579999999999998</v>
          </cell>
          <cell r="EH243">
            <v>2.1629999999999998</v>
          </cell>
          <cell r="EI243">
            <v>2.1159999999999997</v>
          </cell>
          <cell r="EJ243">
            <v>2.1395</v>
          </cell>
          <cell r="EK243">
            <v>1.0814999999999999</v>
          </cell>
          <cell r="EL243">
            <v>1.0814999999999999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  <cell r="GK243">
            <v>0</v>
          </cell>
          <cell r="GL243">
            <v>0</v>
          </cell>
          <cell r="GM243">
            <v>0</v>
          </cell>
          <cell r="GN243">
            <v>0</v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U243">
            <v>0</v>
          </cell>
          <cell r="GV243">
            <v>0</v>
          </cell>
          <cell r="GW243">
            <v>0</v>
          </cell>
          <cell r="GX243">
            <v>0</v>
          </cell>
          <cell r="GY243">
            <v>0</v>
          </cell>
          <cell r="GZ243">
            <v>0</v>
          </cell>
          <cell r="HA243">
            <v>0</v>
          </cell>
          <cell r="HB243">
            <v>0</v>
          </cell>
          <cell r="HC243">
            <v>0</v>
          </cell>
          <cell r="HD243">
            <v>0</v>
          </cell>
          <cell r="HE243">
            <v>0</v>
          </cell>
          <cell r="HF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>
            <v>0</v>
          </cell>
          <cell r="HQ243">
            <v>0</v>
          </cell>
          <cell r="HR243">
            <v>0</v>
          </cell>
          <cell r="HS243">
            <v>0</v>
          </cell>
          <cell r="HT243">
            <v>0</v>
          </cell>
          <cell r="HU243">
            <v>0</v>
          </cell>
          <cell r="HV243">
            <v>0</v>
          </cell>
          <cell r="HW243">
            <v>0</v>
          </cell>
          <cell r="HX243">
            <v>0</v>
          </cell>
          <cell r="HY243">
            <v>0</v>
          </cell>
          <cell r="HZ243">
            <v>0</v>
          </cell>
          <cell r="IA243">
            <v>0</v>
          </cell>
          <cell r="IB243">
            <v>0</v>
          </cell>
          <cell r="IC243">
            <v>0</v>
          </cell>
          <cell r="ID243">
            <v>0</v>
          </cell>
          <cell r="IE243">
            <v>0</v>
          </cell>
          <cell r="IF243">
            <v>0</v>
          </cell>
          <cell r="IG243">
            <v>0</v>
          </cell>
          <cell r="IH243">
            <v>0</v>
          </cell>
          <cell r="II243">
            <v>0</v>
          </cell>
          <cell r="IJ243">
            <v>0</v>
          </cell>
          <cell r="IK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1.0814999999999999</v>
          </cell>
          <cell r="EB244">
            <v>1.0579999999999998</v>
          </cell>
          <cell r="EC244">
            <v>2.1629999999999998</v>
          </cell>
          <cell r="ED244">
            <v>2.1159999999999997</v>
          </cell>
          <cell r="EE244">
            <v>2.1395</v>
          </cell>
          <cell r="EF244">
            <v>1.0814999999999999</v>
          </cell>
          <cell r="EG244">
            <v>1.0579999999999998</v>
          </cell>
          <cell r="EH244">
            <v>2.1629999999999998</v>
          </cell>
          <cell r="EI244">
            <v>2.1159999999999997</v>
          </cell>
          <cell r="EJ244">
            <v>2.1395</v>
          </cell>
          <cell r="EK244">
            <v>1.0814999999999999</v>
          </cell>
          <cell r="EL244">
            <v>1.0814999999999999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  <cell r="GK244">
            <v>0</v>
          </cell>
          <cell r="GL244">
            <v>0</v>
          </cell>
          <cell r="GM244">
            <v>0</v>
          </cell>
          <cell r="GN244">
            <v>0</v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U244">
            <v>0</v>
          </cell>
          <cell r="GV244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0</v>
          </cell>
          <cell r="HA244">
            <v>0</v>
          </cell>
          <cell r="HB244">
            <v>0</v>
          </cell>
          <cell r="HC244">
            <v>0</v>
          </cell>
          <cell r="HD244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>
            <v>0</v>
          </cell>
          <cell r="HQ244">
            <v>0</v>
          </cell>
          <cell r="HR244">
            <v>0</v>
          </cell>
          <cell r="HS244">
            <v>0</v>
          </cell>
          <cell r="HT244">
            <v>0</v>
          </cell>
          <cell r="HU244">
            <v>0</v>
          </cell>
          <cell r="HV244">
            <v>0</v>
          </cell>
          <cell r="HW244">
            <v>0</v>
          </cell>
          <cell r="HX244">
            <v>0</v>
          </cell>
          <cell r="HY244">
            <v>0</v>
          </cell>
          <cell r="HZ244">
            <v>0</v>
          </cell>
          <cell r="IA244">
            <v>0</v>
          </cell>
          <cell r="IB244">
            <v>0</v>
          </cell>
          <cell r="IC244">
            <v>0</v>
          </cell>
          <cell r="ID244">
            <v>0</v>
          </cell>
          <cell r="IE244">
            <v>0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>
            <v>0</v>
          </cell>
          <cell r="IK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1.0814999999999999</v>
          </cell>
          <cell r="EB245">
            <v>1.0579999999999998</v>
          </cell>
          <cell r="EC245">
            <v>2.1629999999999998</v>
          </cell>
          <cell r="ED245">
            <v>2.1159999999999997</v>
          </cell>
          <cell r="EE245">
            <v>2.1395</v>
          </cell>
          <cell r="EF245">
            <v>1.0814999999999999</v>
          </cell>
          <cell r="EG245">
            <v>1.0579999999999998</v>
          </cell>
          <cell r="EH245">
            <v>2.1629999999999998</v>
          </cell>
          <cell r="EI245">
            <v>2.1159999999999997</v>
          </cell>
          <cell r="EJ245">
            <v>2.1395</v>
          </cell>
          <cell r="EK245">
            <v>1.0814999999999999</v>
          </cell>
          <cell r="EL245">
            <v>1.0814999999999999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GC245">
            <v>0</v>
          </cell>
          <cell r="GD245">
            <v>0</v>
          </cell>
          <cell r="GE245">
            <v>0</v>
          </cell>
          <cell r="GF245">
            <v>0</v>
          </cell>
          <cell r="GG245">
            <v>0</v>
          </cell>
          <cell r="GH245">
            <v>0</v>
          </cell>
          <cell r="GI245">
            <v>0</v>
          </cell>
          <cell r="GJ245">
            <v>0</v>
          </cell>
          <cell r="GK245">
            <v>0</v>
          </cell>
          <cell r="GL245">
            <v>0</v>
          </cell>
          <cell r="GM245">
            <v>0</v>
          </cell>
          <cell r="GN245">
            <v>0</v>
          </cell>
          <cell r="GO245">
            <v>0</v>
          </cell>
          <cell r="GP245">
            <v>0</v>
          </cell>
          <cell r="GQ245">
            <v>0</v>
          </cell>
          <cell r="GR245">
            <v>0</v>
          </cell>
          <cell r="GS245">
            <v>0</v>
          </cell>
          <cell r="GT245">
            <v>0</v>
          </cell>
          <cell r="GU245">
            <v>0</v>
          </cell>
          <cell r="GV245">
            <v>0</v>
          </cell>
          <cell r="GW245">
            <v>0</v>
          </cell>
          <cell r="GX245">
            <v>0</v>
          </cell>
          <cell r="GY245">
            <v>0</v>
          </cell>
          <cell r="GZ245">
            <v>0</v>
          </cell>
          <cell r="HA245">
            <v>0</v>
          </cell>
          <cell r="HB245">
            <v>0</v>
          </cell>
          <cell r="HC245">
            <v>0</v>
          </cell>
          <cell r="HD245">
            <v>0</v>
          </cell>
          <cell r="HE245">
            <v>0</v>
          </cell>
          <cell r="HF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M245">
            <v>0</v>
          </cell>
          <cell r="HN245">
            <v>0</v>
          </cell>
          <cell r="HO245">
            <v>0</v>
          </cell>
          <cell r="HP245">
            <v>0</v>
          </cell>
          <cell r="HQ245">
            <v>0</v>
          </cell>
          <cell r="HR245">
            <v>0</v>
          </cell>
          <cell r="HS245">
            <v>0</v>
          </cell>
          <cell r="HT245">
            <v>0</v>
          </cell>
          <cell r="HU245">
            <v>0</v>
          </cell>
          <cell r="HV245">
            <v>0</v>
          </cell>
          <cell r="HW245">
            <v>0</v>
          </cell>
          <cell r="HX245">
            <v>0</v>
          </cell>
          <cell r="HY245">
            <v>0</v>
          </cell>
          <cell r="HZ245">
            <v>0</v>
          </cell>
          <cell r="IA245">
            <v>0</v>
          </cell>
          <cell r="IB245">
            <v>0</v>
          </cell>
          <cell r="IC245">
            <v>0</v>
          </cell>
          <cell r="ID245">
            <v>0</v>
          </cell>
          <cell r="IE245">
            <v>0</v>
          </cell>
          <cell r="IF245">
            <v>0</v>
          </cell>
          <cell r="IG245">
            <v>0</v>
          </cell>
          <cell r="IH245">
            <v>0</v>
          </cell>
          <cell r="II245">
            <v>0</v>
          </cell>
          <cell r="IJ245">
            <v>0</v>
          </cell>
          <cell r="IK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GC246">
            <v>0</v>
          </cell>
          <cell r="GD246">
            <v>0</v>
          </cell>
          <cell r="GE246">
            <v>0</v>
          </cell>
          <cell r="GF246">
            <v>0</v>
          </cell>
          <cell r="GG246">
            <v>0</v>
          </cell>
          <cell r="GH246">
            <v>0</v>
          </cell>
          <cell r="GI246">
            <v>0</v>
          </cell>
          <cell r="GJ246">
            <v>0</v>
          </cell>
          <cell r="GK246">
            <v>0</v>
          </cell>
          <cell r="GL246">
            <v>0</v>
          </cell>
          <cell r="GM246">
            <v>0</v>
          </cell>
          <cell r="GN246">
            <v>0</v>
          </cell>
          <cell r="GO246">
            <v>0</v>
          </cell>
          <cell r="GP246">
            <v>0</v>
          </cell>
          <cell r="GQ246">
            <v>0</v>
          </cell>
          <cell r="GR246">
            <v>0</v>
          </cell>
          <cell r="GS246">
            <v>0</v>
          </cell>
          <cell r="GT246">
            <v>0</v>
          </cell>
          <cell r="GU246">
            <v>0</v>
          </cell>
          <cell r="GV246">
            <v>0</v>
          </cell>
          <cell r="GW246">
            <v>0</v>
          </cell>
          <cell r="GX246">
            <v>0</v>
          </cell>
          <cell r="GY246">
            <v>0</v>
          </cell>
          <cell r="GZ246">
            <v>0</v>
          </cell>
          <cell r="HA246">
            <v>0</v>
          </cell>
          <cell r="HB246">
            <v>0</v>
          </cell>
          <cell r="HC246">
            <v>0</v>
          </cell>
          <cell r="HD246">
            <v>0</v>
          </cell>
          <cell r="HE246">
            <v>0</v>
          </cell>
          <cell r="HF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M246">
            <v>0</v>
          </cell>
          <cell r="HN246">
            <v>0</v>
          </cell>
          <cell r="HO246">
            <v>0</v>
          </cell>
          <cell r="HP246">
            <v>0</v>
          </cell>
          <cell r="HQ246">
            <v>0</v>
          </cell>
          <cell r="HR246">
            <v>0</v>
          </cell>
          <cell r="HS246">
            <v>0</v>
          </cell>
          <cell r="HT246">
            <v>0</v>
          </cell>
          <cell r="HU246">
            <v>0</v>
          </cell>
          <cell r="HV246">
            <v>0</v>
          </cell>
          <cell r="HW246">
            <v>0</v>
          </cell>
          <cell r="HX246">
            <v>0</v>
          </cell>
          <cell r="HY246">
            <v>0</v>
          </cell>
          <cell r="HZ246">
            <v>0</v>
          </cell>
          <cell r="IA246">
            <v>0</v>
          </cell>
          <cell r="IB246">
            <v>0</v>
          </cell>
          <cell r="IC246">
            <v>0</v>
          </cell>
          <cell r="ID246">
            <v>0</v>
          </cell>
          <cell r="IE246">
            <v>0</v>
          </cell>
          <cell r="IF246">
            <v>0</v>
          </cell>
          <cell r="IG246">
            <v>0</v>
          </cell>
          <cell r="IH246">
            <v>0</v>
          </cell>
          <cell r="II246">
            <v>0</v>
          </cell>
          <cell r="IJ246">
            <v>0</v>
          </cell>
          <cell r="IK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  <cell r="II247">
            <v>0</v>
          </cell>
          <cell r="IJ247">
            <v>0</v>
          </cell>
          <cell r="IK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GC248">
            <v>0</v>
          </cell>
          <cell r="GD248">
            <v>0</v>
          </cell>
          <cell r="GE248">
            <v>0</v>
          </cell>
          <cell r="GF248">
            <v>0</v>
          </cell>
          <cell r="GG248">
            <v>0</v>
          </cell>
          <cell r="GH248">
            <v>0</v>
          </cell>
          <cell r="GI248">
            <v>0</v>
          </cell>
          <cell r="GJ248">
            <v>0</v>
          </cell>
          <cell r="GK248">
            <v>0</v>
          </cell>
          <cell r="GL248">
            <v>0</v>
          </cell>
          <cell r="GM248">
            <v>0</v>
          </cell>
          <cell r="GN248">
            <v>0</v>
          </cell>
          <cell r="GO248">
            <v>0</v>
          </cell>
          <cell r="GP248">
            <v>0</v>
          </cell>
          <cell r="GQ248">
            <v>0</v>
          </cell>
          <cell r="GR248">
            <v>0</v>
          </cell>
          <cell r="GS248">
            <v>0</v>
          </cell>
          <cell r="GT248">
            <v>0</v>
          </cell>
          <cell r="GU248">
            <v>0</v>
          </cell>
          <cell r="GV248">
            <v>0</v>
          </cell>
          <cell r="GW248">
            <v>0</v>
          </cell>
          <cell r="GX248">
            <v>0</v>
          </cell>
          <cell r="GY248">
            <v>0</v>
          </cell>
          <cell r="GZ248">
            <v>0</v>
          </cell>
          <cell r="HA248">
            <v>0</v>
          </cell>
          <cell r="HB248">
            <v>0</v>
          </cell>
          <cell r="HC248">
            <v>0</v>
          </cell>
          <cell r="HD248">
            <v>0</v>
          </cell>
          <cell r="HE248">
            <v>0</v>
          </cell>
          <cell r="HF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M248">
            <v>0</v>
          </cell>
          <cell r="HN248">
            <v>0</v>
          </cell>
          <cell r="HO248">
            <v>0</v>
          </cell>
          <cell r="HP248">
            <v>0</v>
          </cell>
          <cell r="HQ248">
            <v>0</v>
          </cell>
          <cell r="HR248">
            <v>0</v>
          </cell>
          <cell r="HS248">
            <v>0</v>
          </cell>
          <cell r="HT248">
            <v>0</v>
          </cell>
          <cell r="HU248">
            <v>0</v>
          </cell>
          <cell r="HV248">
            <v>0</v>
          </cell>
          <cell r="HW248">
            <v>0</v>
          </cell>
          <cell r="HX248">
            <v>0</v>
          </cell>
          <cell r="HY248">
            <v>0</v>
          </cell>
          <cell r="HZ248">
            <v>0</v>
          </cell>
          <cell r="IA248">
            <v>0</v>
          </cell>
          <cell r="IB248">
            <v>0</v>
          </cell>
          <cell r="IC248">
            <v>0</v>
          </cell>
          <cell r="ID248">
            <v>0</v>
          </cell>
          <cell r="IE248">
            <v>0</v>
          </cell>
          <cell r="IF248">
            <v>0</v>
          </cell>
          <cell r="IG248">
            <v>0</v>
          </cell>
          <cell r="IH248">
            <v>0</v>
          </cell>
          <cell r="II248">
            <v>0</v>
          </cell>
          <cell r="IJ248">
            <v>0</v>
          </cell>
          <cell r="IK248">
            <v>0</v>
          </cell>
        </row>
        <row r="249">
          <cell r="H249">
            <v>1</v>
          </cell>
          <cell r="I249">
            <v>0</v>
          </cell>
          <cell r="J249">
            <v>1</v>
          </cell>
          <cell r="K249">
            <v>0</v>
          </cell>
          <cell r="L249">
            <v>1</v>
          </cell>
          <cell r="M249">
            <v>0</v>
          </cell>
          <cell r="N249">
            <v>1</v>
          </cell>
          <cell r="O249">
            <v>0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  <cell r="FT249">
            <v>0</v>
          </cell>
          <cell r="FU249">
            <v>0</v>
          </cell>
          <cell r="FV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0</v>
          </cell>
          <cell r="GI249">
            <v>0</v>
          </cell>
          <cell r="GJ249">
            <v>0</v>
          </cell>
          <cell r="GK249">
            <v>0</v>
          </cell>
          <cell r="GL249">
            <v>0</v>
          </cell>
          <cell r="GM249">
            <v>0</v>
          </cell>
          <cell r="GN249">
            <v>0</v>
          </cell>
          <cell r="GO249">
            <v>0</v>
          </cell>
          <cell r="GP249">
            <v>0</v>
          </cell>
          <cell r="GQ249">
            <v>0</v>
          </cell>
          <cell r="GR249">
            <v>0</v>
          </cell>
          <cell r="GS249">
            <v>0</v>
          </cell>
          <cell r="GT249">
            <v>0</v>
          </cell>
          <cell r="GU249">
            <v>0</v>
          </cell>
          <cell r="GV249">
            <v>0</v>
          </cell>
          <cell r="GW249">
            <v>0</v>
          </cell>
          <cell r="GX249">
            <v>0</v>
          </cell>
          <cell r="GY249">
            <v>0</v>
          </cell>
          <cell r="GZ249">
            <v>0</v>
          </cell>
          <cell r="HA249">
            <v>0</v>
          </cell>
          <cell r="HB249">
            <v>0</v>
          </cell>
          <cell r="HC249">
            <v>0</v>
          </cell>
          <cell r="HD249">
            <v>0</v>
          </cell>
          <cell r="HE249">
            <v>0</v>
          </cell>
          <cell r="HF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M249">
            <v>0</v>
          </cell>
          <cell r="HN249">
            <v>0</v>
          </cell>
          <cell r="HO249">
            <v>0</v>
          </cell>
          <cell r="HP249">
            <v>0</v>
          </cell>
          <cell r="HQ249">
            <v>0</v>
          </cell>
          <cell r="HR249">
            <v>0</v>
          </cell>
          <cell r="HS249">
            <v>0</v>
          </cell>
          <cell r="HT249">
            <v>0</v>
          </cell>
          <cell r="HU249">
            <v>0</v>
          </cell>
          <cell r="HV249">
            <v>0</v>
          </cell>
          <cell r="HW249">
            <v>0</v>
          </cell>
          <cell r="HX249">
            <v>0</v>
          </cell>
          <cell r="HY249">
            <v>0</v>
          </cell>
          <cell r="HZ249">
            <v>0</v>
          </cell>
          <cell r="IA249">
            <v>0</v>
          </cell>
          <cell r="IB249">
            <v>0</v>
          </cell>
          <cell r="IC249">
            <v>0</v>
          </cell>
          <cell r="ID249">
            <v>0</v>
          </cell>
          <cell r="IE249">
            <v>0</v>
          </cell>
          <cell r="IF249">
            <v>0</v>
          </cell>
          <cell r="IG249">
            <v>0</v>
          </cell>
          <cell r="IH249">
            <v>0</v>
          </cell>
          <cell r="II249">
            <v>0</v>
          </cell>
          <cell r="IJ249">
            <v>0</v>
          </cell>
          <cell r="IK249">
            <v>0</v>
          </cell>
        </row>
        <row r="250">
          <cell r="H250">
            <v>0</v>
          </cell>
          <cell r="I250">
            <v>1</v>
          </cell>
          <cell r="J250">
            <v>0</v>
          </cell>
          <cell r="K250">
            <v>1</v>
          </cell>
          <cell r="L250">
            <v>0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0</v>
          </cell>
          <cell r="S250">
            <v>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>
            <v>0</v>
          </cell>
          <cell r="FS250">
            <v>0</v>
          </cell>
          <cell r="FT250">
            <v>0</v>
          </cell>
          <cell r="FU250">
            <v>0</v>
          </cell>
          <cell r="FV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GC250">
            <v>0</v>
          </cell>
          <cell r="GD250">
            <v>0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>
            <v>0</v>
          </cell>
          <cell r="GJ250">
            <v>0</v>
          </cell>
          <cell r="GK250">
            <v>0</v>
          </cell>
          <cell r="GL250">
            <v>0</v>
          </cell>
          <cell r="GM250">
            <v>0</v>
          </cell>
          <cell r="GN250">
            <v>0</v>
          </cell>
          <cell r="GO250">
            <v>0</v>
          </cell>
          <cell r="GP250">
            <v>0</v>
          </cell>
          <cell r="GQ250">
            <v>0</v>
          </cell>
          <cell r="GR250">
            <v>0</v>
          </cell>
          <cell r="GS250">
            <v>0</v>
          </cell>
          <cell r="GT250">
            <v>0</v>
          </cell>
          <cell r="GU250">
            <v>0</v>
          </cell>
          <cell r="GV250">
            <v>0</v>
          </cell>
          <cell r="GW250">
            <v>0</v>
          </cell>
          <cell r="GX250">
            <v>0</v>
          </cell>
          <cell r="GY250">
            <v>0</v>
          </cell>
          <cell r="GZ250">
            <v>0</v>
          </cell>
          <cell r="HA250">
            <v>0</v>
          </cell>
          <cell r="HB250">
            <v>0</v>
          </cell>
          <cell r="HC250">
            <v>0</v>
          </cell>
          <cell r="HD250">
            <v>0</v>
          </cell>
          <cell r="HE250">
            <v>0</v>
          </cell>
          <cell r="HF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M250">
            <v>0</v>
          </cell>
          <cell r="HN250">
            <v>0</v>
          </cell>
          <cell r="HO250">
            <v>0</v>
          </cell>
          <cell r="HP250">
            <v>0</v>
          </cell>
          <cell r="HQ250">
            <v>0</v>
          </cell>
          <cell r="HR250">
            <v>0</v>
          </cell>
          <cell r="HS250">
            <v>0</v>
          </cell>
          <cell r="HT250">
            <v>0</v>
          </cell>
          <cell r="HU250">
            <v>0</v>
          </cell>
          <cell r="HV250">
            <v>0</v>
          </cell>
          <cell r="HW250">
            <v>0</v>
          </cell>
          <cell r="HX250">
            <v>0</v>
          </cell>
          <cell r="HY250">
            <v>0</v>
          </cell>
          <cell r="HZ250">
            <v>0</v>
          </cell>
          <cell r="IA250">
            <v>0</v>
          </cell>
          <cell r="IB250">
            <v>0</v>
          </cell>
          <cell r="IC250">
            <v>0</v>
          </cell>
          <cell r="ID250">
            <v>0</v>
          </cell>
          <cell r="IE250">
            <v>0</v>
          </cell>
          <cell r="IF250">
            <v>0</v>
          </cell>
          <cell r="IG250">
            <v>0</v>
          </cell>
          <cell r="IH250">
            <v>0</v>
          </cell>
          <cell r="II250">
            <v>0</v>
          </cell>
          <cell r="IJ250">
            <v>0</v>
          </cell>
          <cell r="IK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1</v>
          </cell>
          <cell r="U251">
            <v>0</v>
          </cell>
          <cell r="V251">
            <v>1</v>
          </cell>
          <cell r="W251">
            <v>0</v>
          </cell>
          <cell r="X251">
            <v>1</v>
          </cell>
          <cell r="Y251">
            <v>0</v>
          </cell>
          <cell r="Z251">
            <v>1</v>
          </cell>
          <cell r="AA251">
            <v>0</v>
          </cell>
          <cell r="AB251">
            <v>1</v>
          </cell>
          <cell r="AC251">
            <v>0</v>
          </cell>
          <cell r="AD251">
            <v>1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>
            <v>0</v>
          </cell>
          <cell r="FS251">
            <v>0</v>
          </cell>
          <cell r="FT251">
            <v>0</v>
          </cell>
          <cell r="FU251">
            <v>0</v>
          </cell>
          <cell r="FV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GC251">
            <v>0</v>
          </cell>
          <cell r="GD251">
            <v>0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>
            <v>0</v>
          </cell>
          <cell r="GJ251">
            <v>0</v>
          </cell>
          <cell r="GK251">
            <v>0</v>
          </cell>
          <cell r="GL251">
            <v>0</v>
          </cell>
          <cell r="GM251">
            <v>0</v>
          </cell>
          <cell r="GN251">
            <v>0</v>
          </cell>
          <cell r="GO251">
            <v>0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>
            <v>0</v>
          </cell>
          <cell r="GU251">
            <v>0</v>
          </cell>
          <cell r="GV251">
            <v>0</v>
          </cell>
          <cell r="GW251">
            <v>0</v>
          </cell>
          <cell r="GX251">
            <v>0</v>
          </cell>
          <cell r="GY251">
            <v>0</v>
          </cell>
          <cell r="GZ251">
            <v>0</v>
          </cell>
          <cell r="HA251">
            <v>0</v>
          </cell>
          <cell r="HB251">
            <v>0</v>
          </cell>
          <cell r="HC251">
            <v>0</v>
          </cell>
          <cell r="HD251">
            <v>0</v>
          </cell>
          <cell r="HE251">
            <v>0</v>
          </cell>
          <cell r="HF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M251">
            <v>0</v>
          </cell>
          <cell r="HN251">
            <v>0</v>
          </cell>
          <cell r="HO251">
            <v>0</v>
          </cell>
          <cell r="HP251">
            <v>0</v>
          </cell>
          <cell r="HQ251">
            <v>0</v>
          </cell>
          <cell r="HR251">
            <v>0</v>
          </cell>
          <cell r="HS251">
            <v>0</v>
          </cell>
          <cell r="HT251">
            <v>0</v>
          </cell>
          <cell r="HU251">
            <v>0</v>
          </cell>
          <cell r="HV251">
            <v>0</v>
          </cell>
          <cell r="HW251">
            <v>0</v>
          </cell>
          <cell r="HX251">
            <v>0</v>
          </cell>
          <cell r="HY251">
            <v>0</v>
          </cell>
          <cell r="HZ251">
            <v>0</v>
          </cell>
          <cell r="IA251">
            <v>0</v>
          </cell>
          <cell r="IB251">
            <v>0</v>
          </cell>
          <cell r="IC251">
            <v>0</v>
          </cell>
          <cell r="ID251">
            <v>0</v>
          </cell>
          <cell r="IE251">
            <v>0</v>
          </cell>
          <cell r="IF251">
            <v>0</v>
          </cell>
          <cell r="IG251">
            <v>0</v>
          </cell>
          <cell r="IH251">
            <v>0</v>
          </cell>
          <cell r="II251">
            <v>0</v>
          </cell>
          <cell r="IJ251">
            <v>0</v>
          </cell>
          <cell r="IK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1</v>
          </cell>
          <cell r="V252">
            <v>0</v>
          </cell>
          <cell r="W252">
            <v>1</v>
          </cell>
          <cell r="X252">
            <v>0</v>
          </cell>
          <cell r="Y252">
            <v>1</v>
          </cell>
          <cell r="Z252">
            <v>0</v>
          </cell>
          <cell r="AA252">
            <v>1</v>
          </cell>
          <cell r="AB252">
            <v>0</v>
          </cell>
          <cell r="AC252">
            <v>1</v>
          </cell>
          <cell r="AD252">
            <v>0</v>
          </cell>
          <cell r="AE252">
            <v>1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  <cell r="II252">
            <v>0</v>
          </cell>
          <cell r="IJ252">
            <v>0</v>
          </cell>
          <cell r="IK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0</v>
          </cell>
          <cell r="AH253">
            <v>1</v>
          </cell>
          <cell r="AI253">
            <v>0</v>
          </cell>
          <cell r="AJ253">
            <v>1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  <cell r="II253">
            <v>0</v>
          </cell>
          <cell r="IJ253">
            <v>0</v>
          </cell>
          <cell r="IK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1</v>
          </cell>
          <cell r="AJ254">
            <v>0</v>
          </cell>
          <cell r="AK254">
            <v>1</v>
          </cell>
          <cell r="AL254">
            <v>0</v>
          </cell>
          <cell r="AM254">
            <v>1</v>
          </cell>
          <cell r="AN254">
            <v>0</v>
          </cell>
          <cell r="AO254">
            <v>1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1</v>
          </cell>
          <cell r="AS255">
            <v>0</v>
          </cell>
          <cell r="AT255">
            <v>1</v>
          </cell>
          <cell r="AU255">
            <v>0</v>
          </cell>
          <cell r="AV255">
            <v>1</v>
          </cell>
          <cell r="AW255">
            <v>0</v>
          </cell>
          <cell r="AX255">
            <v>1</v>
          </cell>
          <cell r="AY255">
            <v>0</v>
          </cell>
          <cell r="AZ255">
            <v>1</v>
          </cell>
          <cell r="BA255">
            <v>0</v>
          </cell>
          <cell r="BB255">
            <v>1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>
            <v>0</v>
          </cell>
          <cell r="GJ255">
            <v>0</v>
          </cell>
          <cell r="GK255">
            <v>0</v>
          </cell>
          <cell r="GL255">
            <v>0</v>
          </cell>
          <cell r="GM255">
            <v>0</v>
          </cell>
          <cell r="GN255">
            <v>0</v>
          </cell>
          <cell r="GO255">
            <v>0</v>
          </cell>
          <cell r="GP255">
            <v>0</v>
          </cell>
          <cell r="GQ255">
            <v>0</v>
          </cell>
          <cell r="GR255">
            <v>0</v>
          </cell>
          <cell r="GS255">
            <v>0</v>
          </cell>
          <cell r="GT255">
            <v>0</v>
          </cell>
          <cell r="GU255">
            <v>0</v>
          </cell>
          <cell r="GV255">
            <v>0</v>
          </cell>
          <cell r="GW255">
            <v>0</v>
          </cell>
          <cell r="GX255">
            <v>0</v>
          </cell>
          <cell r="GY255">
            <v>0</v>
          </cell>
          <cell r="GZ255">
            <v>0</v>
          </cell>
          <cell r="HA255">
            <v>0</v>
          </cell>
          <cell r="HB255">
            <v>0</v>
          </cell>
          <cell r="HC255">
            <v>0</v>
          </cell>
          <cell r="HD255">
            <v>0</v>
          </cell>
          <cell r="HE255">
            <v>0</v>
          </cell>
          <cell r="HF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M255">
            <v>0</v>
          </cell>
          <cell r="HN255">
            <v>0</v>
          </cell>
          <cell r="HO255">
            <v>0</v>
          </cell>
          <cell r="HP255">
            <v>0</v>
          </cell>
          <cell r="HQ255">
            <v>0</v>
          </cell>
          <cell r="HR255">
            <v>0</v>
          </cell>
          <cell r="HS255">
            <v>0</v>
          </cell>
          <cell r="HT255">
            <v>0</v>
          </cell>
          <cell r="HU255">
            <v>0</v>
          </cell>
          <cell r="HV255">
            <v>0</v>
          </cell>
          <cell r="HW255">
            <v>0</v>
          </cell>
          <cell r="HX255">
            <v>0</v>
          </cell>
          <cell r="HY255">
            <v>0</v>
          </cell>
          <cell r="HZ255">
            <v>0</v>
          </cell>
          <cell r="IA255">
            <v>0</v>
          </cell>
          <cell r="IB255">
            <v>0</v>
          </cell>
          <cell r="IC255">
            <v>0</v>
          </cell>
          <cell r="ID255">
            <v>0</v>
          </cell>
          <cell r="IE255">
            <v>0</v>
          </cell>
          <cell r="IF255">
            <v>0</v>
          </cell>
          <cell r="IG255">
            <v>0</v>
          </cell>
          <cell r="IH255">
            <v>0</v>
          </cell>
          <cell r="II255">
            <v>0</v>
          </cell>
          <cell r="IJ255">
            <v>0</v>
          </cell>
          <cell r="IK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1</v>
          </cell>
          <cell r="AT256">
            <v>0</v>
          </cell>
          <cell r="AU256">
            <v>1</v>
          </cell>
          <cell r="AV256">
            <v>0</v>
          </cell>
          <cell r="AW256">
            <v>1</v>
          </cell>
          <cell r="AX256">
            <v>0</v>
          </cell>
          <cell r="AY256">
            <v>1</v>
          </cell>
          <cell r="AZ256">
            <v>0</v>
          </cell>
          <cell r="BA256">
            <v>1</v>
          </cell>
          <cell r="BB256">
            <v>0</v>
          </cell>
          <cell r="BC256">
            <v>1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  <cell r="II256">
            <v>0</v>
          </cell>
          <cell r="IJ256">
            <v>0</v>
          </cell>
          <cell r="IK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1</v>
          </cell>
          <cell r="BE257">
            <v>0</v>
          </cell>
          <cell r="BF257">
            <v>1</v>
          </cell>
          <cell r="BG257">
            <v>0</v>
          </cell>
          <cell r="BH257">
            <v>1</v>
          </cell>
          <cell r="BI257">
            <v>0</v>
          </cell>
          <cell r="BJ257">
            <v>1</v>
          </cell>
          <cell r="BK257">
            <v>0</v>
          </cell>
          <cell r="BL257">
            <v>1</v>
          </cell>
          <cell r="BM257">
            <v>0</v>
          </cell>
          <cell r="BN257">
            <v>1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  <cell r="II257">
            <v>0</v>
          </cell>
          <cell r="IJ257">
            <v>0</v>
          </cell>
          <cell r="IK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1</v>
          </cell>
          <cell r="BF258">
            <v>0</v>
          </cell>
          <cell r="BG258">
            <v>1</v>
          </cell>
          <cell r="BH258">
            <v>0</v>
          </cell>
          <cell r="BI258">
            <v>1</v>
          </cell>
          <cell r="BJ258">
            <v>0</v>
          </cell>
          <cell r="BK258">
            <v>1</v>
          </cell>
          <cell r="BL258">
            <v>0</v>
          </cell>
          <cell r="BM258">
            <v>1</v>
          </cell>
          <cell r="BN258">
            <v>0</v>
          </cell>
          <cell r="BO258">
            <v>1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  <cell r="II258">
            <v>0</v>
          </cell>
          <cell r="IJ258">
            <v>0</v>
          </cell>
          <cell r="IK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1</v>
          </cell>
          <cell r="BQ259">
            <v>0</v>
          </cell>
          <cell r="BR259">
            <v>1</v>
          </cell>
          <cell r="BS259">
            <v>0</v>
          </cell>
          <cell r="BT259">
            <v>1</v>
          </cell>
          <cell r="BU259">
            <v>0</v>
          </cell>
          <cell r="BV259">
            <v>1</v>
          </cell>
          <cell r="BW259">
            <v>0</v>
          </cell>
          <cell r="BX259">
            <v>1</v>
          </cell>
          <cell r="BY259">
            <v>0</v>
          </cell>
          <cell r="BZ259">
            <v>1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GC259">
            <v>0</v>
          </cell>
          <cell r="GD259">
            <v>0</v>
          </cell>
          <cell r="GE259">
            <v>0</v>
          </cell>
          <cell r="GF259">
            <v>0</v>
          </cell>
          <cell r="GG259">
            <v>0</v>
          </cell>
          <cell r="GH259">
            <v>0</v>
          </cell>
          <cell r="GI259">
            <v>0</v>
          </cell>
          <cell r="GJ259">
            <v>0</v>
          </cell>
          <cell r="GK259">
            <v>0</v>
          </cell>
          <cell r="GL259">
            <v>0</v>
          </cell>
          <cell r="GM259">
            <v>0</v>
          </cell>
          <cell r="GN259">
            <v>0</v>
          </cell>
          <cell r="GO259">
            <v>0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>
            <v>0</v>
          </cell>
          <cell r="GU259">
            <v>0</v>
          </cell>
          <cell r="GV259">
            <v>0</v>
          </cell>
          <cell r="GW259">
            <v>0</v>
          </cell>
          <cell r="GX259">
            <v>0</v>
          </cell>
          <cell r="GY259">
            <v>0</v>
          </cell>
          <cell r="GZ259">
            <v>0</v>
          </cell>
          <cell r="HA259">
            <v>0</v>
          </cell>
          <cell r="HB259">
            <v>0</v>
          </cell>
          <cell r="HC259">
            <v>0</v>
          </cell>
          <cell r="HD259">
            <v>0</v>
          </cell>
          <cell r="HE259">
            <v>0</v>
          </cell>
          <cell r="HF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M259">
            <v>0</v>
          </cell>
          <cell r="HN259">
            <v>0</v>
          </cell>
          <cell r="HO259">
            <v>0</v>
          </cell>
          <cell r="HP259">
            <v>0</v>
          </cell>
          <cell r="HQ259">
            <v>0</v>
          </cell>
          <cell r="HR259">
            <v>0</v>
          </cell>
          <cell r="HS259">
            <v>0</v>
          </cell>
          <cell r="HT259">
            <v>0</v>
          </cell>
          <cell r="HU259">
            <v>0</v>
          </cell>
          <cell r="HV259">
            <v>0</v>
          </cell>
          <cell r="HW259">
            <v>0</v>
          </cell>
          <cell r="HX259">
            <v>0</v>
          </cell>
          <cell r="HY259">
            <v>0</v>
          </cell>
          <cell r="HZ259">
            <v>0</v>
          </cell>
          <cell r="IA259">
            <v>0</v>
          </cell>
          <cell r="IB259">
            <v>0</v>
          </cell>
          <cell r="IC259">
            <v>0</v>
          </cell>
          <cell r="ID259">
            <v>0</v>
          </cell>
          <cell r="IE259">
            <v>0</v>
          </cell>
          <cell r="IF259">
            <v>0</v>
          </cell>
          <cell r="IG259">
            <v>0</v>
          </cell>
          <cell r="IH259">
            <v>0</v>
          </cell>
          <cell r="II259">
            <v>0</v>
          </cell>
          <cell r="IJ259">
            <v>0</v>
          </cell>
          <cell r="IK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1</v>
          </cell>
          <cell r="BR260">
            <v>0</v>
          </cell>
          <cell r="BS260">
            <v>1</v>
          </cell>
          <cell r="BT260">
            <v>0</v>
          </cell>
          <cell r="BU260">
            <v>1</v>
          </cell>
          <cell r="BV260">
            <v>0</v>
          </cell>
          <cell r="BW260">
            <v>1</v>
          </cell>
          <cell r="BX260">
            <v>0</v>
          </cell>
          <cell r="BY260">
            <v>1</v>
          </cell>
          <cell r="BZ260">
            <v>0</v>
          </cell>
          <cell r="CA260">
            <v>1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GC260">
            <v>0</v>
          </cell>
          <cell r="GD260">
            <v>0</v>
          </cell>
          <cell r="GE260">
            <v>0</v>
          </cell>
          <cell r="GF260">
            <v>0</v>
          </cell>
          <cell r="GG260">
            <v>0</v>
          </cell>
          <cell r="GH260">
            <v>0</v>
          </cell>
          <cell r="GI260">
            <v>0</v>
          </cell>
          <cell r="GJ260">
            <v>0</v>
          </cell>
          <cell r="GK260">
            <v>0</v>
          </cell>
          <cell r="GL260">
            <v>0</v>
          </cell>
          <cell r="GM260">
            <v>0</v>
          </cell>
          <cell r="GN260">
            <v>0</v>
          </cell>
          <cell r="GO260">
            <v>0</v>
          </cell>
          <cell r="GP260">
            <v>0</v>
          </cell>
          <cell r="GQ260">
            <v>0</v>
          </cell>
          <cell r="GR260">
            <v>0</v>
          </cell>
          <cell r="GS260">
            <v>0</v>
          </cell>
          <cell r="GT260">
            <v>0</v>
          </cell>
          <cell r="GU260">
            <v>0</v>
          </cell>
          <cell r="GV260">
            <v>0</v>
          </cell>
          <cell r="GW260">
            <v>0</v>
          </cell>
          <cell r="GX260">
            <v>0</v>
          </cell>
          <cell r="GY260">
            <v>0</v>
          </cell>
          <cell r="GZ260">
            <v>0</v>
          </cell>
          <cell r="HA260">
            <v>0</v>
          </cell>
          <cell r="HB260">
            <v>0</v>
          </cell>
          <cell r="HC260">
            <v>0</v>
          </cell>
          <cell r="HD260">
            <v>0</v>
          </cell>
          <cell r="HE260">
            <v>0</v>
          </cell>
          <cell r="HF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M260">
            <v>0</v>
          </cell>
          <cell r="HN260">
            <v>0</v>
          </cell>
          <cell r="HO260">
            <v>0</v>
          </cell>
          <cell r="HP260">
            <v>0</v>
          </cell>
          <cell r="HQ260">
            <v>0</v>
          </cell>
          <cell r="HR260">
            <v>0</v>
          </cell>
          <cell r="HS260">
            <v>0</v>
          </cell>
          <cell r="HT260">
            <v>0</v>
          </cell>
          <cell r="HU260">
            <v>0</v>
          </cell>
          <cell r="HV260">
            <v>0</v>
          </cell>
          <cell r="HW260">
            <v>0</v>
          </cell>
          <cell r="HX260">
            <v>0</v>
          </cell>
          <cell r="HY260">
            <v>0</v>
          </cell>
          <cell r="HZ260">
            <v>0</v>
          </cell>
          <cell r="IA260">
            <v>0</v>
          </cell>
          <cell r="IB260">
            <v>0</v>
          </cell>
          <cell r="IC260">
            <v>0</v>
          </cell>
          <cell r="ID260">
            <v>0</v>
          </cell>
          <cell r="IE260">
            <v>0</v>
          </cell>
          <cell r="IF260">
            <v>0</v>
          </cell>
          <cell r="IG260">
            <v>0</v>
          </cell>
          <cell r="IH260">
            <v>0</v>
          </cell>
          <cell r="II260">
            <v>0</v>
          </cell>
          <cell r="IJ260">
            <v>0</v>
          </cell>
          <cell r="IK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1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GC261">
            <v>0</v>
          </cell>
          <cell r="GD261">
            <v>0</v>
          </cell>
          <cell r="GE261">
            <v>0</v>
          </cell>
          <cell r="GF261">
            <v>0</v>
          </cell>
          <cell r="GG261">
            <v>0</v>
          </cell>
          <cell r="GH261">
            <v>0</v>
          </cell>
          <cell r="GI261">
            <v>0</v>
          </cell>
          <cell r="GJ261">
            <v>0</v>
          </cell>
          <cell r="GK261">
            <v>0</v>
          </cell>
          <cell r="GL261">
            <v>0</v>
          </cell>
          <cell r="GM261">
            <v>0</v>
          </cell>
          <cell r="GN261">
            <v>0</v>
          </cell>
          <cell r="GO261">
            <v>0</v>
          </cell>
          <cell r="GP261">
            <v>0</v>
          </cell>
          <cell r="GQ261">
            <v>0</v>
          </cell>
          <cell r="GR261">
            <v>0</v>
          </cell>
          <cell r="GS261">
            <v>0</v>
          </cell>
          <cell r="GT261">
            <v>0</v>
          </cell>
          <cell r="GU261">
            <v>0</v>
          </cell>
          <cell r="GV261">
            <v>0</v>
          </cell>
          <cell r="GW261">
            <v>0</v>
          </cell>
          <cell r="GX261">
            <v>0</v>
          </cell>
          <cell r="GY261">
            <v>0</v>
          </cell>
          <cell r="GZ261">
            <v>0</v>
          </cell>
          <cell r="HA261">
            <v>0</v>
          </cell>
          <cell r="HB261">
            <v>0</v>
          </cell>
          <cell r="HC261">
            <v>0</v>
          </cell>
          <cell r="HD261">
            <v>0</v>
          </cell>
          <cell r="HE261">
            <v>0</v>
          </cell>
          <cell r="HF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M261">
            <v>0</v>
          </cell>
          <cell r="HN261">
            <v>0</v>
          </cell>
          <cell r="HO261">
            <v>0</v>
          </cell>
          <cell r="HP261">
            <v>0</v>
          </cell>
          <cell r="HQ261">
            <v>0</v>
          </cell>
          <cell r="HR261">
            <v>0</v>
          </cell>
          <cell r="HS261">
            <v>0</v>
          </cell>
          <cell r="HT261">
            <v>0</v>
          </cell>
          <cell r="HU261">
            <v>0</v>
          </cell>
          <cell r="HV261">
            <v>0</v>
          </cell>
          <cell r="HW261">
            <v>0</v>
          </cell>
          <cell r="HX261">
            <v>0</v>
          </cell>
          <cell r="HY261">
            <v>0</v>
          </cell>
          <cell r="HZ261">
            <v>0</v>
          </cell>
          <cell r="IA261">
            <v>0</v>
          </cell>
          <cell r="IB261">
            <v>0</v>
          </cell>
          <cell r="IC261">
            <v>0</v>
          </cell>
          <cell r="ID261">
            <v>0</v>
          </cell>
          <cell r="IE261">
            <v>0</v>
          </cell>
          <cell r="IF261">
            <v>0</v>
          </cell>
          <cell r="IG261">
            <v>0</v>
          </cell>
          <cell r="IH261">
            <v>0</v>
          </cell>
          <cell r="II261">
            <v>0</v>
          </cell>
          <cell r="IJ261">
            <v>0</v>
          </cell>
          <cell r="IK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  <cell r="II262">
            <v>0</v>
          </cell>
          <cell r="IJ262">
            <v>0</v>
          </cell>
          <cell r="IK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  <cell r="II263">
            <v>0</v>
          </cell>
          <cell r="IJ263">
            <v>0</v>
          </cell>
          <cell r="IK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  <cell r="II264">
            <v>0</v>
          </cell>
          <cell r="IJ264">
            <v>0</v>
          </cell>
          <cell r="IK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GC267">
            <v>0</v>
          </cell>
          <cell r="GD267">
            <v>0</v>
          </cell>
          <cell r="GE267">
            <v>0</v>
          </cell>
          <cell r="GF267">
            <v>0</v>
          </cell>
          <cell r="GG267">
            <v>0</v>
          </cell>
          <cell r="GH267">
            <v>0</v>
          </cell>
          <cell r="GI267">
            <v>0</v>
          </cell>
          <cell r="GJ267">
            <v>0</v>
          </cell>
          <cell r="GK267">
            <v>0</v>
          </cell>
          <cell r="GL267">
            <v>0</v>
          </cell>
          <cell r="GM267">
            <v>0</v>
          </cell>
          <cell r="GN267">
            <v>0</v>
          </cell>
          <cell r="GO267">
            <v>0</v>
          </cell>
          <cell r="GP267">
            <v>0</v>
          </cell>
          <cell r="GQ267">
            <v>0</v>
          </cell>
          <cell r="GR267">
            <v>0</v>
          </cell>
          <cell r="GS267">
            <v>0</v>
          </cell>
          <cell r="GT267">
            <v>0</v>
          </cell>
          <cell r="GU267">
            <v>0</v>
          </cell>
          <cell r="GV267">
            <v>0</v>
          </cell>
          <cell r="GW267">
            <v>0</v>
          </cell>
          <cell r="GX267">
            <v>0</v>
          </cell>
          <cell r="GY267">
            <v>0</v>
          </cell>
          <cell r="GZ267">
            <v>0</v>
          </cell>
          <cell r="HA267">
            <v>0</v>
          </cell>
          <cell r="HB267">
            <v>0</v>
          </cell>
          <cell r="HC267">
            <v>0</v>
          </cell>
          <cell r="HD267">
            <v>0</v>
          </cell>
          <cell r="HE267">
            <v>0</v>
          </cell>
          <cell r="HF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M267">
            <v>0</v>
          </cell>
          <cell r="HN267">
            <v>0</v>
          </cell>
          <cell r="HO267">
            <v>0</v>
          </cell>
          <cell r="HP267">
            <v>0</v>
          </cell>
          <cell r="HQ267">
            <v>0</v>
          </cell>
          <cell r="HR267">
            <v>0</v>
          </cell>
          <cell r="HS267">
            <v>0</v>
          </cell>
          <cell r="HT267">
            <v>0</v>
          </cell>
          <cell r="HU267">
            <v>0</v>
          </cell>
          <cell r="HV267">
            <v>0</v>
          </cell>
          <cell r="HW267">
            <v>0</v>
          </cell>
          <cell r="HX267">
            <v>0</v>
          </cell>
          <cell r="HY267">
            <v>0</v>
          </cell>
          <cell r="HZ267">
            <v>0</v>
          </cell>
          <cell r="IA267">
            <v>0</v>
          </cell>
          <cell r="IB267">
            <v>0</v>
          </cell>
          <cell r="IC267">
            <v>0</v>
          </cell>
          <cell r="ID267">
            <v>0</v>
          </cell>
          <cell r="IE267">
            <v>0</v>
          </cell>
          <cell r="IF267">
            <v>0</v>
          </cell>
          <cell r="IG267">
            <v>0</v>
          </cell>
          <cell r="IH267">
            <v>0</v>
          </cell>
          <cell r="II267">
            <v>0</v>
          </cell>
          <cell r="IJ267">
            <v>0</v>
          </cell>
          <cell r="IK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  <cell r="II268">
            <v>0</v>
          </cell>
          <cell r="IJ268">
            <v>0</v>
          </cell>
          <cell r="IK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0</v>
          </cell>
          <cell r="GJ269">
            <v>0</v>
          </cell>
          <cell r="GK269">
            <v>0</v>
          </cell>
          <cell r="GL269">
            <v>0</v>
          </cell>
          <cell r="GM269">
            <v>0</v>
          </cell>
          <cell r="GN269">
            <v>0</v>
          </cell>
          <cell r="GO269">
            <v>0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>
            <v>0</v>
          </cell>
          <cell r="GU269">
            <v>0</v>
          </cell>
          <cell r="GV269">
            <v>0</v>
          </cell>
          <cell r="GW269">
            <v>0</v>
          </cell>
          <cell r="GX269">
            <v>0</v>
          </cell>
          <cell r="GY269">
            <v>0</v>
          </cell>
          <cell r="GZ269">
            <v>0</v>
          </cell>
          <cell r="HA269">
            <v>0</v>
          </cell>
          <cell r="HB269">
            <v>0</v>
          </cell>
          <cell r="HC269">
            <v>0</v>
          </cell>
          <cell r="HD269">
            <v>0</v>
          </cell>
          <cell r="HE269">
            <v>0</v>
          </cell>
          <cell r="HF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M269">
            <v>0</v>
          </cell>
          <cell r="HN269">
            <v>0</v>
          </cell>
          <cell r="HO269">
            <v>0</v>
          </cell>
          <cell r="HP269">
            <v>0</v>
          </cell>
          <cell r="HQ269">
            <v>0</v>
          </cell>
          <cell r="HR269">
            <v>0</v>
          </cell>
          <cell r="HS269">
            <v>0</v>
          </cell>
          <cell r="HT269">
            <v>0</v>
          </cell>
          <cell r="HU269">
            <v>0</v>
          </cell>
          <cell r="HV269">
            <v>0</v>
          </cell>
          <cell r="HW269">
            <v>0</v>
          </cell>
          <cell r="HX269">
            <v>0</v>
          </cell>
          <cell r="HY269">
            <v>0</v>
          </cell>
          <cell r="HZ269">
            <v>0</v>
          </cell>
          <cell r="IA269">
            <v>0</v>
          </cell>
          <cell r="IB269">
            <v>0</v>
          </cell>
          <cell r="IC269">
            <v>0</v>
          </cell>
          <cell r="ID269">
            <v>0</v>
          </cell>
          <cell r="IE269">
            <v>0</v>
          </cell>
          <cell r="IF269">
            <v>0</v>
          </cell>
          <cell r="IG269">
            <v>0</v>
          </cell>
          <cell r="IH269">
            <v>0</v>
          </cell>
          <cell r="II269">
            <v>0</v>
          </cell>
          <cell r="IJ269">
            <v>0</v>
          </cell>
          <cell r="IK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  <cell r="II270">
            <v>0</v>
          </cell>
          <cell r="IJ270">
            <v>0</v>
          </cell>
          <cell r="IK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  <cell r="II273">
            <v>0</v>
          </cell>
          <cell r="IJ273">
            <v>0</v>
          </cell>
          <cell r="IK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L276">
            <v>1.03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L277">
            <v>0</v>
          </cell>
          <cell r="DM277">
            <v>1.03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L278">
            <v>0</v>
          </cell>
          <cell r="DM278">
            <v>0</v>
          </cell>
          <cell r="DN278">
            <v>1.03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1.03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0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1.03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1.03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1.03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1.03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1.03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1.03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0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1.03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1.03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0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1.8616657833502195</v>
          </cell>
          <cell r="EQ290">
            <v>1.8616657833502195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1.8616657833502195</v>
          </cell>
          <cell r="EQ291">
            <v>1.8616657833502195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  <cell r="FT291">
            <v>0</v>
          </cell>
          <cell r="FU291">
            <v>0</v>
          </cell>
          <cell r="FV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GC291">
            <v>0</v>
          </cell>
          <cell r="GD291">
            <v>0</v>
          </cell>
          <cell r="GE291">
            <v>0</v>
          </cell>
          <cell r="GF291">
            <v>0</v>
          </cell>
          <cell r="GG291">
            <v>0</v>
          </cell>
          <cell r="GH291">
            <v>0</v>
          </cell>
          <cell r="GI291">
            <v>0</v>
          </cell>
          <cell r="GJ291">
            <v>0</v>
          </cell>
          <cell r="GK291">
            <v>0</v>
          </cell>
          <cell r="GL291">
            <v>0</v>
          </cell>
          <cell r="GM291">
            <v>0</v>
          </cell>
          <cell r="GN291">
            <v>0</v>
          </cell>
          <cell r="GO291">
            <v>0</v>
          </cell>
          <cell r="GP291">
            <v>0</v>
          </cell>
          <cell r="GQ291">
            <v>0</v>
          </cell>
          <cell r="GR291">
            <v>0</v>
          </cell>
          <cell r="GS291">
            <v>0</v>
          </cell>
          <cell r="GT291">
            <v>0</v>
          </cell>
          <cell r="GU291">
            <v>0</v>
          </cell>
          <cell r="GV291">
            <v>0</v>
          </cell>
          <cell r="GW291">
            <v>0</v>
          </cell>
          <cell r="GX291">
            <v>0</v>
          </cell>
          <cell r="GY291">
            <v>0</v>
          </cell>
          <cell r="GZ291">
            <v>0</v>
          </cell>
          <cell r="HA291">
            <v>0</v>
          </cell>
          <cell r="HB291">
            <v>0</v>
          </cell>
          <cell r="HC291">
            <v>0</v>
          </cell>
          <cell r="HD291">
            <v>0</v>
          </cell>
          <cell r="HE291">
            <v>0</v>
          </cell>
          <cell r="HF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M291">
            <v>0</v>
          </cell>
          <cell r="HN291">
            <v>0</v>
          </cell>
          <cell r="HO291">
            <v>0</v>
          </cell>
          <cell r="HP291">
            <v>0</v>
          </cell>
          <cell r="HQ291">
            <v>0</v>
          </cell>
          <cell r="HR291">
            <v>0</v>
          </cell>
          <cell r="HS291">
            <v>0</v>
          </cell>
          <cell r="HT291">
            <v>0</v>
          </cell>
          <cell r="HU291">
            <v>0</v>
          </cell>
          <cell r="HV291">
            <v>0</v>
          </cell>
          <cell r="HW291">
            <v>0</v>
          </cell>
          <cell r="HX291">
            <v>0</v>
          </cell>
          <cell r="HY291">
            <v>0</v>
          </cell>
          <cell r="HZ291">
            <v>0</v>
          </cell>
          <cell r="IA291">
            <v>0</v>
          </cell>
          <cell r="IB291">
            <v>0</v>
          </cell>
          <cell r="IC291">
            <v>0</v>
          </cell>
          <cell r="ID291">
            <v>0</v>
          </cell>
          <cell r="IE291">
            <v>0</v>
          </cell>
          <cell r="IF291">
            <v>0</v>
          </cell>
          <cell r="IG291">
            <v>0</v>
          </cell>
          <cell r="IH291">
            <v>0</v>
          </cell>
          <cell r="II291">
            <v>0</v>
          </cell>
          <cell r="IJ291">
            <v>0</v>
          </cell>
          <cell r="IK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1.8616657833502195</v>
          </cell>
          <cell r="EQ292">
            <v>1.8616657833502195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>
            <v>0</v>
          </cell>
          <cell r="FV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GC292">
            <v>0</v>
          </cell>
          <cell r="GD292">
            <v>0</v>
          </cell>
          <cell r="GE292">
            <v>0</v>
          </cell>
          <cell r="GF292">
            <v>0</v>
          </cell>
          <cell r="GG292">
            <v>0</v>
          </cell>
          <cell r="GH292">
            <v>0</v>
          </cell>
          <cell r="GI292">
            <v>0</v>
          </cell>
          <cell r="GJ292">
            <v>0</v>
          </cell>
          <cell r="GK292">
            <v>0</v>
          </cell>
          <cell r="GL292">
            <v>0</v>
          </cell>
          <cell r="GM292">
            <v>0</v>
          </cell>
          <cell r="GN292">
            <v>0</v>
          </cell>
          <cell r="GO292">
            <v>0</v>
          </cell>
          <cell r="GP292">
            <v>0</v>
          </cell>
          <cell r="GQ292">
            <v>0</v>
          </cell>
          <cell r="GR292">
            <v>0</v>
          </cell>
          <cell r="GS292">
            <v>0</v>
          </cell>
          <cell r="GT292">
            <v>0</v>
          </cell>
          <cell r="GU292">
            <v>0</v>
          </cell>
          <cell r="GV292">
            <v>0</v>
          </cell>
          <cell r="GW292">
            <v>0</v>
          </cell>
          <cell r="GX292">
            <v>0</v>
          </cell>
          <cell r="GY292">
            <v>0</v>
          </cell>
          <cell r="GZ292">
            <v>0</v>
          </cell>
          <cell r="HA292">
            <v>0</v>
          </cell>
          <cell r="HB292">
            <v>0</v>
          </cell>
          <cell r="HC292">
            <v>0</v>
          </cell>
          <cell r="HD292">
            <v>0</v>
          </cell>
          <cell r="HE292">
            <v>0</v>
          </cell>
          <cell r="HF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M292">
            <v>0</v>
          </cell>
          <cell r="HN292">
            <v>0</v>
          </cell>
          <cell r="HO292">
            <v>0</v>
          </cell>
          <cell r="HP292">
            <v>0</v>
          </cell>
          <cell r="HQ292">
            <v>0</v>
          </cell>
          <cell r="HR292">
            <v>0</v>
          </cell>
          <cell r="HS292">
            <v>0</v>
          </cell>
          <cell r="HT292">
            <v>0</v>
          </cell>
          <cell r="HU292">
            <v>0</v>
          </cell>
          <cell r="HV292">
            <v>0</v>
          </cell>
          <cell r="HW292">
            <v>0</v>
          </cell>
          <cell r="HX292">
            <v>0</v>
          </cell>
          <cell r="HY292">
            <v>0</v>
          </cell>
          <cell r="HZ292">
            <v>0</v>
          </cell>
          <cell r="IA292">
            <v>0</v>
          </cell>
          <cell r="IB292">
            <v>0</v>
          </cell>
          <cell r="IC292">
            <v>0</v>
          </cell>
          <cell r="ID292">
            <v>0</v>
          </cell>
          <cell r="IE292">
            <v>0</v>
          </cell>
          <cell r="IF292">
            <v>0</v>
          </cell>
          <cell r="IG292">
            <v>0</v>
          </cell>
          <cell r="IH292">
            <v>0</v>
          </cell>
          <cell r="II292">
            <v>0</v>
          </cell>
          <cell r="IJ292">
            <v>0</v>
          </cell>
          <cell r="IK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1</v>
          </cell>
          <cell r="EQ293">
            <v>1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  <cell r="FT293">
            <v>0</v>
          </cell>
          <cell r="FU293">
            <v>0</v>
          </cell>
          <cell r="FV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GC293">
            <v>0</v>
          </cell>
          <cell r="GD293">
            <v>0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>
            <v>0</v>
          </cell>
          <cell r="GJ293">
            <v>0</v>
          </cell>
          <cell r="GK293">
            <v>0</v>
          </cell>
          <cell r="GL293">
            <v>0</v>
          </cell>
          <cell r="GM293">
            <v>0</v>
          </cell>
          <cell r="GN293">
            <v>0</v>
          </cell>
          <cell r="GO293">
            <v>0</v>
          </cell>
          <cell r="GP293">
            <v>0</v>
          </cell>
          <cell r="GQ293">
            <v>0</v>
          </cell>
          <cell r="GR293">
            <v>0</v>
          </cell>
          <cell r="GS293">
            <v>0</v>
          </cell>
          <cell r="GT293">
            <v>0</v>
          </cell>
          <cell r="GU293">
            <v>0</v>
          </cell>
          <cell r="GV293">
            <v>0</v>
          </cell>
          <cell r="GW293">
            <v>0</v>
          </cell>
          <cell r="GX293">
            <v>0</v>
          </cell>
          <cell r="GY293">
            <v>0</v>
          </cell>
          <cell r="GZ293">
            <v>0</v>
          </cell>
          <cell r="HA293">
            <v>0</v>
          </cell>
          <cell r="HB293">
            <v>0</v>
          </cell>
          <cell r="HC293">
            <v>0</v>
          </cell>
          <cell r="HD293">
            <v>0</v>
          </cell>
          <cell r="HE293">
            <v>0</v>
          </cell>
          <cell r="HF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M293">
            <v>0</v>
          </cell>
          <cell r="HN293">
            <v>0</v>
          </cell>
          <cell r="HO293">
            <v>0</v>
          </cell>
          <cell r="HP293">
            <v>0</v>
          </cell>
          <cell r="HQ293">
            <v>0</v>
          </cell>
          <cell r="HR293">
            <v>0</v>
          </cell>
          <cell r="HS293">
            <v>0</v>
          </cell>
          <cell r="HT293">
            <v>0</v>
          </cell>
          <cell r="HU293">
            <v>0</v>
          </cell>
          <cell r="HV293">
            <v>0</v>
          </cell>
          <cell r="HW293">
            <v>0</v>
          </cell>
          <cell r="HX293">
            <v>0</v>
          </cell>
          <cell r="HY293">
            <v>0</v>
          </cell>
          <cell r="HZ293">
            <v>0</v>
          </cell>
          <cell r="IA293">
            <v>0</v>
          </cell>
          <cell r="IB293">
            <v>0</v>
          </cell>
          <cell r="IC293">
            <v>0</v>
          </cell>
          <cell r="ID293">
            <v>0</v>
          </cell>
          <cell r="IE293">
            <v>0</v>
          </cell>
          <cell r="IF293">
            <v>0</v>
          </cell>
          <cell r="IG293">
            <v>0</v>
          </cell>
          <cell r="IH293">
            <v>0</v>
          </cell>
          <cell r="II293">
            <v>0</v>
          </cell>
          <cell r="IJ293">
            <v>0</v>
          </cell>
          <cell r="IK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1.8616657833502195</v>
          </cell>
          <cell r="EQ294">
            <v>1.8616657833502195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  <cell r="FT294">
            <v>0</v>
          </cell>
          <cell r="FU294">
            <v>0</v>
          </cell>
          <cell r="FV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>
            <v>0</v>
          </cell>
          <cell r="GG294">
            <v>0</v>
          </cell>
          <cell r="GH294">
            <v>0</v>
          </cell>
          <cell r="GI294">
            <v>0</v>
          </cell>
          <cell r="GJ294">
            <v>0</v>
          </cell>
          <cell r="GK294">
            <v>0</v>
          </cell>
          <cell r="GL294">
            <v>0</v>
          </cell>
          <cell r="GM294">
            <v>0</v>
          </cell>
          <cell r="GN294">
            <v>0</v>
          </cell>
          <cell r="GO294">
            <v>0</v>
          </cell>
          <cell r="GP294">
            <v>0</v>
          </cell>
          <cell r="GQ294">
            <v>0</v>
          </cell>
          <cell r="GR294">
            <v>0</v>
          </cell>
          <cell r="GS294">
            <v>0</v>
          </cell>
          <cell r="GT294">
            <v>0</v>
          </cell>
          <cell r="GU294">
            <v>0</v>
          </cell>
          <cell r="GV294">
            <v>0</v>
          </cell>
          <cell r="GW294">
            <v>0</v>
          </cell>
          <cell r="GX294">
            <v>0</v>
          </cell>
          <cell r="GY294">
            <v>0</v>
          </cell>
          <cell r="GZ294">
            <v>0</v>
          </cell>
          <cell r="HA294">
            <v>0</v>
          </cell>
          <cell r="HB294">
            <v>0</v>
          </cell>
          <cell r="HC294">
            <v>0</v>
          </cell>
          <cell r="HD294">
            <v>0</v>
          </cell>
          <cell r="HE294">
            <v>0</v>
          </cell>
          <cell r="HF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M294">
            <v>0</v>
          </cell>
          <cell r="HN294">
            <v>0</v>
          </cell>
          <cell r="HO294">
            <v>0</v>
          </cell>
          <cell r="HP294">
            <v>0</v>
          </cell>
          <cell r="HQ294">
            <v>0</v>
          </cell>
          <cell r="HR294">
            <v>0</v>
          </cell>
          <cell r="HS294">
            <v>0</v>
          </cell>
          <cell r="HT294">
            <v>0</v>
          </cell>
          <cell r="HU294">
            <v>0</v>
          </cell>
          <cell r="HV294">
            <v>0</v>
          </cell>
          <cell r="HW294">
            <v>0</v>
          </cell>
          <cell r="HX294">
            <v>0</v>
          </cell>
          <cell r="HY294">
            <v>0</v>
          </cell>
          <cell r="HZ294">
            <v>0</v>
          </cell>
          <cell r="IA294">
            <v>0</v>
          </cell>
          <cell r="IB294">
            <v>0</v>
          </cell>
          <cell r="IC294">
            <v>0</v>
          </cell>
          <cell r="ID294">
            <v>0</v>
          </cell>
          <cell r="IE294">
            <v>0</v>
          </cell>
          <cell r="IF294">
            <v>0</v>
          </cell>
          <cell r="IG294">
            <v>0</v>
          </cell>
          <cell r="IH294">
            <v>0</v>
          </cell>
          <cell r="II294">
            <v>0</v>
          </cell>
          <cell r="IJ294">
            <v>0</v>
          </cell>
          <cell r="IK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  <cell r="II295">
            <v>0</v>
          </cell>
          <cell r="IJ295">
            <v>0</v>
          </cell>
          <cell r="IK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0</v>
          </cell>
          <cell r="GM296">
            <v>0</v>
          </cell>
          <cell r="GN296">
            <v>0</v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0</v>
          </cell>
          <cell r="GX296">
            <v>0</v>
          </cell>
          <cell r="GY296">
            <v>0</v>
          </cell>
          <cell r="GZ296">
            <v>0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0</v>
          </cell>
          <cell r="HS296">
            <v>0</v>
          </cell>
          <cell r="HT296">
            <v>0</v>
          </cell>
          <cell r="HU296">
            <v>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0</v>
          </cell>
          <cell r="IC296">
            <v>0</v>
          </cell>
          <cell r="ID296">
            <v>0</v>
          </cell>
          <cell r="IE296">
            <v>0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>
            <v>0</v>
          </cell>
          <cell r="IK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1</v>
          </cell>
          <cell r="FA297">
            <v>1</v>
          </cell>
          <cell r="FB297">
            <v>1</v>
          </cell>
          <cell r="FC297">
            <v>1</v>
          </cell>
          <cell r="FD297">
            <v>1</v>
          </cell>
          <cell r="FE297">
            <v>1</v>
          </cell>
          <cell r="FF297">
            <v>1</v>
          </cell>
          <cell r="FG297">
            <v>1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  <cell r="FR297">
            <v>0</v>
          </cell>
          <cell r="FS297">
            <v>0</v>
          </cell>
          <cell r="FT297">
            <v>0</v>
          </cell>
          <cell r="FU297">
            <v>0</v>
          </cell>
          <cell r="FV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GC297">
            <v>0</v>
          </cell>
          <cell r="GD297">
            <v>0</v>
          </cell>
          <cell r="GE297">
            <v>0</v>
          </cell>
          <cell r="GF297">
            <v>0</v>
          </cell>
          <cell r="GG297">
            <v>0</v>
          </cell>
          <cell r="GH297">
            <v>0</v>
          </cell>
          <cell r="GI297">
            <v>0</v>
          </cell>
          <cell r="GJ297">
            <v>0</v>
          </cell>
          <cell r="GK297">
            <v>0</v>
          </cell>
          <cell r="GL297">
            <v>0</v>
          </cell>
          <cell r="GM297">
            <v>0</v>
          </cell>
          <cell r="GN297">
            <v>0</v>
          </cell>
          <cell r="GO297">
            <v>0</v>
          </cell>
          <cell r="GP297">
            <v>0</v>
          </cell>
          <cell r="GQ297">
            <v>0</v>
          </cell>
          <cell r="GR297">
            <v>0</v>
          </cell>
          <cell r="GS297">
            <v>0</v>
          </cell>
          <cell r="GT297">
            <v>0</v>
          </cell>
          <cell r="GU297">
            <v>0</v>
          </cell>
          <cell r="GV297">
            <v>0</v>
          </cell>
          <cell r="GW297">
            <v>0</v>
          </cell>
          <cell r="GX297">
            <v>0</v>
          </cell>
          <cell r="GY297">
            <v>0</v>
          </cell>
          <cell r="GZ297">
            <v>0</v>
          </cell>
          <cell r="HA297">
            <v>0</v>
          </cell>
          <cell r="HB297">
            <v>0</v>
          </cell>
          <cell r="HC297">
            <v>0</v>
          </cell>
          <cell r="HD297">
            <v>0</v>
          </cell>
          <cell r="HE297">
            <v>0</v>
          </cell>
          <cell r="HF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M297">
            <v>0</v>
          </cell>
          <cell r="HN297">
            <v>0</v>
          </cell>
          <cell r="HO297">
            <v>0</v>
          </cell>
          <cell r="HP297">
            <v>0</v>
          </cell>
          <cell r="HQ297">
            <v>0</v>
          </cell>
          <cell r="HR297">
            <v>0</v>
          </cell>
          <cell r="HS297">
            <v>0</v>
          </cell>
          <cell r="HT297">
            <v>0</v>
          </cell>
          <cell r="HU297">
            <v>0</v>
          </cell>
          <cell r="HV297">
            <v>0</v>
          </cell>
          <cell r="HW297">
            <v>0</v>
          </cell>
          <cell r="HX297">
            <v>0</v>
          </cell>
          <cell r="HY297">
            <v>0</v>
          </cell>
          <cell r="HZ297">
            <v>0</v>
          </cell>
          <cell r="IA297">
            <v>0</v>
          </cell>
          <cell r="IB297">
            <v>0</v>
          </cell>
          <cell r="IC297">
            <v>0</v>
          </cell>
          <cell r="ID297">
            <v>0</v>
          </cell>
          <cell r="IE297">
            <v>0</v>
          </cell>
          <cell r="IF297">
            <v>0</v>
          </cell>
          <cell r="IG297">
            <v>0</v>
          </cell>
          <cell r="IH297">
            <v>0</v>
          </cell>
          <cell r="II297">
            <v>0</v>
          </cell>
          <cell r="IJ297">
            <v>0</v>
          </cell>
          <cell r="IK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1</v>
          </cell>
          <cell r="FA298">
            <v>1</v>
          </cell>
          <cell r="FB298">
            <v>1</v>
          </cell>
          <cell r="FC298">
            <v>1</v>
          </cell>
          <cell r="FD298">
            <v>1</v>
          </cell>
          <cell r="FE298">
            <v>1</v>
          </cell>
          <cell r="FF298">
            <v>1</v>
          </cell>
          <cell r="FG298">
            <v>1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  <cell r="GK298">
            <v>0</v>
          </cell>
          <cell r="GL298">
            <v>0</v>
          </cell>
          <cell r="GM298">
            <v>0</v>
          </cell>
          <cell r="GN298">
            <v>0</v>
          </cell>
          <cell r="GO298">
            <v>0</v>
          </cell>
          <cell r="GP298">
            <v>0</v>
          </cell>
          <cell r="GQ298">
            <v>0</v>
          </cell>
          <cell r="GR298">
            <v>0</v>
          </cell>
          <cell r="GS298">
            <v>0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>
            <v>0</v>
          </cell>
          <cell r="HQ298">
            <v>0</v>
          </cell>
          <cell r="HR298">
            <v>0</v>
          </cell>
          <cell r="HS298">
            <v>0</v>
          </cell>
          <cell r="HT298">
            <v>0</v>
          </cell>
          <cell r="HU298">
            <v>0</v>
          </cell>
          <cell r="HV298">
            <v>0</v>
          </cell>
          <cell r="HW298">
            <v>0</v>
          </cell>
          <cell r="HX298">
            <v>0</v>
          </cell>
          <cell r="HY298">
            <v>0</v>
          </cell>
          <cell r="HZ298">
            <v>0</v>
          </cell>
          <cell r="IA298">
            <v>0</v>
          </cell>
          <cell r="IB298">
            <v>0</v>
          </cell>
          <cell r="IC298">
            <v>0</v>
          </cell>
          <cell r="ID298">
            <v>0</v>
          </cell>
          <cell r="IE298">
            <v>0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>
            <v>0</v>
          </cell>
          <cell r="IK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  <cell r="II300">
            <v>0</v>
          </cell>
          <cell r="IJ300">
            <v>0</v>
          </cell>
          <cell r="IK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A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  <cell r="GK311">
            <v>0</v>
          </cell>
          <cell r="GL311">
            <v>0</v>
          </cell>
          <cell r="GM311">
            <v>0</v>
          </cell>
          <cell r="GN311">
            <v>0</v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U311">
            <v>0</v>
          </cell>
          <cell r="GV311">
            <v>0</v>
          </cell>
          <cell r="GW311">
            <v>0</v>
          </cell>
          <cell r="GX311">
            <v>0</v>
          </cell>
          <cell r="GY311">
            <v>0</v>
          </cell>
          <cell r="GZ311">
            <v>0</v>
          </cell>
          <cell r="HA311">
            <v>0</v>
          </cell>
          <cell r="HB311">
            <v>0</v>
          </cell>
          <cell r="HC311">
            <v>0</v>
          </cell>
          <cell r="HD311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>
            <v>0</v>
          </cell>
          <cell r="HQ311">
            <v>0</v>
          </cell>
          <cell r="HR311">
            <v>0</v>
          </cell>
          <cell r="HS311">
            <v>0</v>
          </cell>
          <cell r="HT311">
            <v>0</v>
          </cell>
          <cell r="HU311">
            <v>0</v>
          </cell>
          <cell r="HV311">
            <v>0</v>
          </cell>
          <cell r="HW311">
            <v>0</v>
          </cell>
          <cell r="HX311">
            <v>0</v>
          </cell>
          <cell r="HY311">
            <v>0</v>
          </cell>
          <cell r="HZ311">
            <v>0</v>
          </cell>
          <cell r="IA311">
            <v>0</v>
          </cell>
          <cell r="IB311">
            <v>0</v>
          </cell>
          <cell r="IC311">
            <v>0</v>
          </cell>
          <cell r="ID311">
            <v>0</v>
          </cell>
          <cell r="IE311">
            <v>0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>
            <v>0</v>
          </cell>
          <cell r="IK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>
            <v>0</v>
          </cell>
          <cell r="FS312">
            <v>0</v>
          </cell>
          <cell r="FT312">
            <v>0</v>
          </cell>
          <cell r="FU312">
            <v>0</v>
          </cell>
          <cell r="FV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GC312">
            <v>0</v>
          </cell>
          <cell r="GD312">
            <v>0</v>
          </cell>
          <cell r="GE312">
            <v>0</v>
          </cell>
          <cell r="GF312">
            <v>0</v>
          </cell>
          <cell r="GG312">
            <v>0</v>
          </cell>
          <cell r="GH312">
            <v>0</v>
          </cell>
          <cell r="GI312">
            <v>0</v>
          </cell>
          <cell r="GJ312">
            <v>0</v>
          </cell>
          <cell r="GK312">
            <v>0</v>
          </cell>
          <cell r="GL312">
            <v>0</v>
          </cell>
          <cell r="GM312">
            <v>0</v>
          </cell>
          <cell r="GN312">
            <v>0</v>
          </cell>
          <cell r="GO312">
            <v>0</v>
          </cell>
          <cell r="GP312">
            <v>0</v>
          </cell>
          <cell r="GQ312">
            <v>0</v>
          </cell>
          <cell r="GR312">
            <v>0</v>
          </cell>
          <cell r="GS312">
            <v>0</v>
          </cell>
          <cell r="GT312">
            <v>0</v>
          </cell>
          <cell r="GU312">
            <v>0</v>
          </cell>
          <cell r="GV312">
            <v>0</v>
          </cell>
          <cell r="GW312">
            <v>0</v>
          </cell>
          <cell r="GX312">
            <v>0</v>
          </cell>
          <cell r="GY312">
            <v>0</v>
          </cell>
          <cell r="GZ312">
            <v>0</v>
          </cell>
          <cell r="HA312">
            <v>0</v>
          </cell>
          <cell r="HB312">
            <v>0</v>
          </cell>
          <cell r="HC312">
            <v>0</v>
          </cell>
          <cell r="HD312">
            <v>0</v>
          </cell>
          <cell r="HE312">
            <v>0</v>
          </cell>
          <cell r="HF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M312">
            <v>0</v>
          </cell>
          <cell r="HN312">
            <v>0</v>
          </cell>
          <cell r="HO312">
            <v>0</v>
          </cell>
          <cell r="HP312">
            <v>0</v>
          </cell>
          <cell r="HQ312">
            <v>0</v>
          </cell>
          <cell r="HR312">
            <v>0</v>
          </cell>
          <cell r="HS312">
            <v>0</v>
          </cell>
          <cell r="HT312">
            <v>0</v>
          </cell>
          <cell r="HU312">
            <v>0</v>
          </cell>
          <cell r="HV312">
            <v>0</v>
          </cell>
          <cell r="HW312">
            <v>0</v>
          </cell>
          <cell r="HX312">
            <v>0</v>
          </cell>
          <cell r="HY312">
            <v>0</v>
          </cell>
          <cell r="HZ312">
            <v>0</v>
          </cell>
          <cell r="IA312">
            <v>0</v>
          </cell>
          <cell r="IB312">
            <v>0</v>
          </cell>
          <cell r="IC312">
            <v>0</v>
          </cell>
          <cell r="ID312">
            <v>0</v>
          </cell>
          <cell r="IE312">
            <v>0</v>
          </cell>
          <cell r="IF312">
            <v>0</v>
          </cell>
          <cell r="IG312">
            <v>0</v>
          </cell>
          <cell r="IH312">
            <v>0</v>
          </cell>
          <cell r="II312">
            <v>0</v>
          </cell>
          <cell r="IJ312">
            <v>0</v>
          </cell>
          <cell r="IK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>
            <v>0</v>
          </cell>
          <cell r="GG313">
            <v>0</v>
          </cell>
          <cell r="GH313">
            <v>0</v>
          </cell>
          <cell r="GI313">
            <v>0</v>
          </cell>
          <cell r="GJ313">
            <v>0</v>
          </cell>
          <cell r="GK313">
            <v>0</v>
          </cell>
          <cell r="GL313">
            <v>0</v>
          </cell>
          <cell r="GM313">
            <v>0</v>
          </cell>
          <cell r="GN313">
            <v>0</v>
          </cell>
          <cell r="GO313">
            <v>0</v>
          </cell>
          <cell r="GP313">
            <v>0</v>
          </cell>
          <cell r="GQ313">
            <v>0</v>
          </cell>
          <cell r="GR313">
            <v>0</v>
          </cell>
          <cell r="GS313">
            <v>0</v>
          </cell>
          <cell r="GT313">
            <v>0</v>
          </cell>
          <cell r="GU313">
            <v>0</v>
          </cell>
          <cell r="GV313">
            <v>0</v>
          </cell>
          <cell r="GW313">
            <v>0</v>
          </cell>
          <cell r="GX313">
            <v>0</v>
          </cell>
          <cell r="GY313">
            <v>0</v>
          </cell>
          <cell r="GZ313">
            <v>0</v>
          </cell>
          <cell r="HA313">
            <v>0</v>
          </cell>
          <cell r="HB313">
            <v>0</v>
          </cell>
          <cell r="HC313">
            <v>0</v>
          </cell>
          <cell r="HD313">
            <v>0</v>
          </cell>
          <cell r="HE313">
            <v>0</v>
          </cell>
          <cell r="HF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M313">
            <v>0</v>
          </cell>
          <cell r="HN313">
            <v>0</v>
          </cell>
          <cell r="HO313">
            <v>0</v>
          </cell>
          <cell r="HP313">
            <v>0</v>
          </cell>
          <cell r="HQ313">
            <v>0</v>
          </cell>
          <cell r="HR313">
            <v>0</v>
          </cell>
          <cell r="HS313">
            <v>0</v>
          </cell>
          <cell r="HT313">
            <v>0</v>
          </cell>
          <cell r="HU313">
            <v>0</v>
          </cell>
          <cell r="HV313">
            <v>0</v>
          </cell>
          <cell r="HW313">
            <v>0</v>
          </cell>
          <cell r="HX313">
            <v>0</v>
          </cell>
          <cell r="HY313">
            <v>0</v>
          </cell>
          <cell r="HZ313">
            <v>0</v>
          </cell>
          <cell r="IA313">
            <v>0</v>
          </cell>
          <cell r="IB313">
            <v>0</v>
          </cell>
          <cell r="IC313">
            <v>0</v>
          </cell>
          <cell r="ID313">
            <v>0</v>
          </cell>
          <cell r="IE313">
            <v>0</v>
          </cell>
          <cell r="IF313">
            <v>0</v>
          </cell>
          <cell r="IG313">
            <v>0</v>
          </cell>
          <cell r="IH313">
            <v>0</v>
          </cell>
          <cell r="II313">
            <v>0</v>
          </cell>
          <cell r="IJ313">
            <v>0</v>
          </cell>
          <cell r="IK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  <cell r="GK314">
            <v>0</v>
          </cell>
          <cell r="GL314">
            <v>0</v>
          </cell>
          <cell r="GM314">
            <v>0</v>
          </cell>
          <cell r="GN314">
            <v>0</v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U314">
            <v>0</v>
          </cell>
          <cell r="GV314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>
            <v>0</v>
          </cell>
          <cell r="HB314">
            <v>0</v>
          </cell>
          <cell r="HC314">
            <v>0</v>
          </cell>
          <cell r="HD314">
            <v>0</v>
          </cell>
          <cell r="HE314">
            <v>0</v>
          </cell>
          <cell r="HF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>
            <v>0</v>
          </cell>
          <cell r="FS315">
            <v>0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GC315">
            <v>0</v>
          </cell>
          <cell r="GD315">
            <v>0</v>
          </cell>
          <cell r="GE315">
            <v>0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0</v>
          </cell>
          <cell r="GN315">
            <v>0</v>
          </cell>
          <cell r="GO315">
            <v>0</v>
          </cell>
          <cell r="GP315">
            <v>0</v>
          </cell>
          <cell r="GQ315">
            <v>0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0</v>
          </cell>
          <cell r="GZ315">
            <v>0</v>
          </cell>
          <cell r="HA315">
            <v>0</v>
          </cell>
          <cell r="HB315">
            <v>0</v>
          </cell>
          <cell r="HC315">
            <v>0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M315">
            <v>0</v>
          </cell>
          <cell r="HN315">
            <v>0</v>
          </cell>
          <cell r="HO315">
            <v>0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0</v>
          </cell>
          <cell r="HX315">
            <v>0</v>
          </cell>
          <cell r="HY315">
            <v>0</v>
          </cell>
          <cell r="HZ315">
            <v>0</v>
          </cell>
          <cell r="IA315">
            <v>0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  <cell r="II315">
            <v>0</v>
          </cell>
          <cell r="IJ315">
            <v>0</v>
          </cell>
          <cell r="IK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>
            <v>0</v>
          </cell>
          <cell r="FS316">
            <v>0</v>
          </cell>
          <cell r="FT316">
            <v>0</v>
          </cell>
          <cell r="FU316">
            <v>0</v>
          </cell>
          <cell r="FV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GC316">
            <v>0</v>
          </cell>
          <cell r="GD316">
            <v>0</v>
          </cell>
          <cell r="GE316">
            <v>0</v>
          </cell>
          <cell r="GF316">
            <v>0</v>
          </cell>
          <cell r="GG316">
            <v>0</v>
          </cell>
          <cell r="GH316">
            <v>0</v>
          </cell>
          <cell r="GI316">
            <v>0</v>
          </cell>
          <cell r="GJ316">
            <v>0</v>
          </cell>
          <cell r="GK316">
            <v>0</v>
          </cell>
          <cell r="GL316">
            <v>0</v>
          </cell>
          <cell r="GM316">
            <v>0</v>
          </cell>
          <cell r="GN316">
            <v>0</v>
          </cell>
          <cell r="GO316">
            <v>0</v>
          </cell>
          <cell r="GP316">
            <v>0</v>
          </cell>
          <cell r="GQ316">
            <v>0</v>
          </cell>
          <cell r="GR316">
            <v>0</v>
          </cell>
          <cell r="GS316">
            <v>0</v>
          </cell>
          <cell r="GT316">
            <v>0</v>
          </cell>
          <cell r="GU316">
            <v>0</v>
          </cell>
          <cell r="GV316">
            <v>0</v>
          </cell>
          <cell r="GW316">
            <v>0</v>
          </cell>
          <cell r="GX316">
            <v>0</v>
          </cell>
          <cell r="GY316">
            <v>0</v>
          </cell>
          <cell r="GZ316">
            <v>0</v>
          </cell>
          <cell r="HA316">
            <v>0</v>
          </cell>
          <cell r="HB316">
            <v>0</v>
          </cell>
          <cell r="HC316">
            <v>0</v>
          </cell>
          <cell r="HD316">
            <v>0</v>
          </cell>
          <cell r="HE316">
            <v>0</v>
          </cell>
          <cell r="HF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M316">
            <v>0</v>
          </cell>
          <cell r="HN316">
            <v>0</v>
          </cell>
          <cell r="HO316">
            <v>0</v>
          </cell>
          <cell r="HP316">
            <v>0</v>
          </cell>
          <cell r="HQ316">
            <v>0</v>
          </cell>
          <cell r="HR316">
            <v>0</v>
          </cell>
          <cell r="HS316">
            <v>0</v>
          </cell>
          <cell r="HT316">
            <v>0</v>
          </cell>
          <cell r="HU316">
            <v>0</v>
          </cell>
          <cell r="HV316">
            <v>0</v>
          </cell>
          <cell r="HW316">
            <v>0</v>
          </cell>
          <cell r="HX316">
            <v>0</v>
          </cell>
          <cell r="HY316">
            <v>0</v>
          </cell>
          <cell r="HZ316">
            <v>0</v>
          </cell>
          <cell r="IA316">
            <v>0</v>
          </cell>
          <cell r="IB316">
            <v>0</v>
          </cell>
          <cell r="IC316">
            <v>0</v>
          </cell>
          <cell r="ID316">
            <v>0</v>
          </cell>
          <cell r="IE316">
            <v>0</v>
          </cell>
          <cell r="IF316">
            <v>0</v>
          </cell>
          <cell r="IG316">
            <v>0</v>
          </cell>
          <cell r="IH316">
            <v>0</v>
          </cell>
          <cell r="II316">
            <v>0</v>
          </cell>
          <cell r="IJ316">
            <v>0</v>
          </cell>
          <cell r="IK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  <cell r="II317">
            <v>0</v>
          </cell>
          <cell r="IJ317">
            <v>0</v>
          </cell>
          <cell r="IK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>
            <v>0</v>
          </cell>
          <cell r="FS318">
            <v>0</v>
          </cell>
          <cell r="FT318">
            <v>0</v>
          </cell>
          <cell r="FU318">
            <v>0</v>
          </cell>
          <cell r="FV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>
            <v>0</v>
          </cell>
          <cell r="GG318">
            <v>0</v>
          </cell>
          <cell r="GH318">
            <v>0</v>
          </cell>
          <cell r="GI318">
            <v>0</v>
          </cell>
          <cell r="GJ318">
            <v>0</v>
          </cell>
          <cell r="GK318">
            <v>0</v>
          </cell>
          <cell r="GL318">
            <v>0</v>
          </cell>
          <cell r="GM318">
            <v>0</v>
          </cell>
          <cell r="GN318">
            <v>0</v>
          </cell>
          <cell r="GO318">
            <v>0</v>
          </cell>
          <cell r="GP318">
            <v>0</v>
          </cell>
          <cell r="GQ318">
            <v>0</v>
          </cell>
          <cell r="GR318">
            <v>0</v>
          </cell>
          <cell r="GS318">
            <v>0</v>
          </cell>
          <cell r="GT318">
            <v>0</v>
          </cell>
          <cell r="GU318">
            <v>0</v>
          </cell>
          <cell r="GV318">
            <v>0</v>
          </cell>
          <cell r="GW318">
            <v>0</v>
          </cell>
          <cell r="GX318">
            <v>0</v>
          </cell>
          <cell r="GY318">
            <v>0</v>
          </cell>
          <cell r="GZ318">
            <v>0</v>
          </cell>
          <cell r="HA318">
            <v>0</v>
          </cell>
          <cell r="HB318">
            <v>0</v>
          </cell>
          <cell r="HC318">
            <v>0</v>
          </cell>
          <cell r="HD318">
            <v>0</v>
          </cell>
          <cell r="HE318">
            <v>0</v>
          </cell>
          <cell r="HF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M318">
            <v>0</v>
          </cell>
          <cell r="HN318">
            <v>0</v>
          </cell>
          <cell r="HO318">
            <v>0</v>
          </cell>
          <cell r="HP318">
            <v>0</v>
          </cell>
          <cell r="HQ318">
            <v>0</v>
          </cell>
          <cell r="HR318">
            <v>0</v>
          </cell>
          <cell r="HS318">
            <v>0</v>
          </cell>
          <cell r="HT318">
            <v>0</v>
          </cell>
          <cell r="HU318">
            <v>0</v>
          </cell>
          <cell r="HV318">
            <v>0</v>
          </cell>
          <cell r="HW318">
            <v>0</v>
          </cell>
          <cell r="HX318">
            <v>0</v>
          </cell>
          <cell r="HY318">
            <v>0</v>
          </cell>
          <cell r="HZ318">
            <v>0</v>
          </cell>
          <cell r="IA318">
            <v>0</v>
          </cell>
          <cell r="IB318">
            <v>0</v>
          </cell>
          <cell r="IC318">
            <v>0</v>
          </cell>
          <cell r="ID318">
            <v>0</v>
          </cell>
          <cell r="IE318">
            <v>0</v>
          </cell>
          <cell r="IF318">
            <v>0</v>
          </cell>
          <cell r="IG318">
            <v>0</v>
          </cell>
          <cell r="IH318">
            <v>0</v>
          </cell>
          <cell r="II318">
            <v>0</v>
          </cell>
          <cell r="IJ318">
            <v>0</v>
          </cell>
          <cell r="IK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0</v>
          </cell>
          <cell r="FT320">
            <v>0</v>
          </cell>
          <cell r="FU320">
            <v>0</v>
          </cell>
          <cell r="FV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>
            <v>0</v>
          </cell>
          <cell r="GJ320">
            <v>0</v>
          </cell>
          <cell r="GK320">
            <v>0</v>
          </cell>
          <cell r="GL320">
            <v>0</v>
          </cell>
          <cell r="GM320">
            <v>0</v>
          </cell>
          <cell r="GN320">
            <v>0</v>
          </cell>
          <cell r="GO320">
            <v>0</v>
          </cell>
          <cell r="GP320">
            <v>0</v>
          </cell>
          <cell r="GQ320">
            <v>0</v>
          </cell>
          <cell r="GR320">
            <v>0</v>
          </cell>
          <cell r="GS320">
            <v>0</v>
          </cell>
          <cell r="GT320">
            <v>0</v>
          </cell>
          <cell r="GU320">
            <v>0</v>
          </cell>
          <cell r="GV320">
            <v>0</v>
          </cell>
          <cell r="GW320">
            <v>0</v>
          </cell>
          <cell r="GX320">
            <v>0</v>
          </cell>
          <cell r="GY320">
            <v>0</v>
          </cell>
          <cell r="GZ320">
            <v>0</v>
          </cell>
          <cell r="HA320">
            <v>0</v>
          </cell>
          <cell r="HB320">
            <v>0</v>
          </cell>
          <cell r="HC320">
            <v>0</v>
          </cell>
          <cell r="HD320">
            <v>0</v>
          </cell>
          <cell r="HE320">
            <v>0</v>
          </cell>
          <cell r="HF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M320">
            <v>0</v>
          </cell>
          <cell r="HN320">
            <v>0</v>
          </cell>
          <cell r="HO320">
            <v>0</v>
          </cell>
          <cell r="HP320">
            <v>0</v>
          </cell>
          <cell r="HQ320">
            <v>0</v>
          </cell>
          <cell r="HR320">
            <v>0</v>
          </cell>
          <cell r="HS320">
            <v>0</v>
          </cell>
          <cell r="HT320">
            <v>0</v>
          </cell>
          <cell r="HU320">
            <v>0</v>
          </cell>
          <cell r="HV320">
            <v>0</v>
          </cell>
          <cell r="HW320">
            <v>0</v>
          </cell>
          <cell r="HX320">
            <v>0</v>
          </cell>
          <cell r="HY320">
            <v>0</v>
          </cell>
          <cell r="HZ320">
            <v>0</v>
          </cell>
          <cell r="IA320">
            <v>0</v>
          </cell>
          <cell r="IB320">
            <v>0</v>
          </cell>
          <cell r="IC320">
            <v>0</v>
          </cell>
          <cell r="ID320">
            <v>0</v>
          </cell>
          <cell r="IE320">
            <v>0</v>
          </cell>
          <cell r="IF320">
            <v>0</v>
          </cell>
          <cell r="IG320">
            <v>0</v>
          </cell>
          <cell r="IH320">
            <v>0</v>
          </cell>
          <cell r="II320">
            <v>0</v>
          </cell>
          <cell r="IJ320">
            <v>0</v>
          </cell>
          <cell r="IK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  <cell r="FR321">
            <v>0</v>
          </cell>
          <cell r="FS321">
            <v>0</v>
          </cell>
          <cell r="FT321">
            <v>0</v>
          </cell>
          <cell r="FU321">
            <v>0</v>
          </cell>
          <cell r="FV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GC321">
            <v>0</v>
          </cell>
          <cell r="GD321">
            <v>0</v>
          </cell>
          <cell r="GE321">
            <v>0</v>
          </cell>
          <cell r="GF321">
            <v>0</v>
          </cell>
          <cell r="GG321">
            <v>0</v>
          </cell>
          <cell r="GH321">
            <v>0</v>
          </cell>
          <cell r="GI321">
            <v>0</v>
          </cell>
          <cell r="GJ321">
            <v>0</v>
          </cell>
          <cell r="GK321">
            <v>0</v>
          </cell>
          <cell r="GL321">
            <v>0</v>
          </cell>
          <cell r="GM321">
            <v>0</v>
          </cell>
          <cell r="GN321">
            <v>0</v>
          </cell>
          <cell r="GO321">
            <v>0</v>
          </cell>
          <cell r="GP321">
            <v>0</v>
          </cell>
          <cell r="GQ321">
            <v>0</v>
          </cell>
          <cell r="GR321">
            <v>0</v>
          </cell>
          <cell r="GS321">
            <v>0</v>
          </cell>
          <cell r="GT321">
            <v>0</v>
          </cell>
          <cell r="GU321">
            <v>0</v>
          </cell>
          <cell r="GV321">
            <v>0</v>
          </cell>
          <cell r="GW321">
            <v>0</v>
          </cell>
          <cell r="GX321">
            <v>0</v>
          </cell>
          <cell r="GY321">
            <v>0</v>
          </cell>
          <cell r="GZ321">
            <v>0</v>
          </cell>
          <cell r="HA321">
            <v>0</v>
          </cell>
          <cell r="HB321">
            <v>0</v>
          </cell>
          <cell r="HC321">
            <v>0</v>
          </cell>
          <cell r="HD321">
            <v>0</v>
          </cell>
          <cell r="HE321">
            <v>0</v>
          </cell>
          <cell r="HF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M321">
            <v>0</v>
          </cell>
          <cell r="HN321">
            <v>0</v>
          </cell>
          <cell r="HO321">
            <v>0</v>
          </cell>
          <cell r="HP321">
            <v>0</v>
          </cell>
          <cell r="HQ321">
            <v>0</v>
          </cell>
          <cell r="HR321">
            <v>0</v>
          </cell>
          <cell r="HS321">
            <v>0</v>
          </cell>
          <cell r="HT321">
            <v>0</v>
          </cell>
          <cell r="HU321">
            <v>0</v>
          </cell>
          <cell r="HV321">
            <v>0</v>
          </cell>
          <cell r="HW321">
            <v>0</v>
          </cell>
          <cell r="HX321">
            <v>0</v>
          </cell>
          <cell r="HY321">
            <v>0</v>
          </cell>
          <cell r="HZ321">
            <v>0</v>
          </cell>
          <cell r="IA321">
            <v>0</v>
          </cell>
          <cell r="IB321">
            <v>0</v>
          </cell>
          <cell r="IC321">
            <v>0</v>
          </cell>
          <cell r="ID321">
            <v>0</v>
          </cell>
          <cell r="IE321">
            <v>0</v>
          </cell>
          <cell r="IF321">
            <v>0</v>
          </cell>
          <cell r="IG321">
            <v>0</v>
          </cell>
          <cell r="IH321">
            <v>0</v>
          </cell>
          <cell r="II321">
            <v>0</v>
          </cell>
          <cell r="IJ321">
            <v>0</v>
          </cell>
          <cell r="IK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  <cell r="HB330">
            <v>0</v>
          </cell>
          <cell r="HC330">
            <v>0</v>
          </cell>
          <cell r="HD330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>
            <v>0</v>
          </cell>
          <cell r="HQ330">
            <v>0</v>
          </cell>
          <cell r="HR330">
            <v>0</v>
          </cell>
          <cell r="HS330">
            <v>0</v>
          </cell>
          <cell r="HT330">
            <v>0</v>
          </cell>
          <cell r="HU330">
            <v>0</v>
          </cell>
          <cell r="HV330">
            <v>0</v>
          </cell>
          <cell r="HW330">
            <v>0</v>
          </cell>
          <cell r="HX330">
            <v>0</v>
          </cell>
          <cell r="HY330">
            <v>0</v>
          </cell>
          <cell r="HZ330">
            <v>0</v>
          </cell>
          <cell r="IA330">
            <v>0</v>
          </cell>
          <cell r="IB330">
            <v>0</v>
          </cell>
          <cell r="IC330">
            <v>0</v>
          </cell>
          <cell r="ID330">
            <v>0</v>
          </cell>
          <cell r="IE330">
            <v>0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>
            <v>0</v>
          </cell>
          <cell r="IK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L335">
            <v>1.03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  <cell r="FR335">
            <v>0</v>
          </cell>
          <cell r="FS335">
            <v>0</v>
          </cell>
          <cell r="FT335">
            <v>0</v>
          </cell>
          <cell r="FU335">
            <v>0</v>
          </cell>
          <cell r="FV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GC335">
            <v>0</v>
          </cell>
          <cell r="GD335">
            <v>0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>
            <v>0</v>
          </cell>
          <cell r="GJ335">
            <v>0</v>
          </cell>
          <cell r="GK335">
            <v>0</v>
          </cell>
          <cell r="GL335">
            <v>0</v>
          </cell>
          <cell r="GM335">
            <v>0</v>
          </cell>
          <cell r="GN335">
            <v>0</v>
          </cell>
          <cell r="GO335">
            <v>0</v>
          </cell>
          <cell r="GP335">
            <v>0</v>
          </cell>
          <cell r="GQ335">
            <v>0</v>
          </cell>
          <cell r="GR335">
            <v>0</v>
          </cell>
          <cell r="GS335">
            <v>0</v>
          </cell>
          <cell r="GT335">
            <v>0</v>
          </cell>
          <cell r="GU335">
            <v>0</v>
          </cell>
          <cell r="GV335">
            <v>0</v>
          </cell>
          <cell r="GW335">
            <v>0</v>
          </cell>
          <cell r="GX335">
            <v>0</v>
          </cell>
          <cell r="GY335">
            <v>0</v>
          </cell>
          <cell r="GZ335">
            <v>0</v>
          </cell>
          <cell r="HA335">
            <v>0</v>
          </cell>
          <cell r="HB335">
            <v>0</v>
          </cell>
          <cell r="HC335">
            <v>0</v>
          </cell>
          <cell r="HD335">
            <v>0</v>
          </cell>
          <cell r="HE335">
            <v>0</v>
          </cell>
          <cell r="HF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M335">
            <v>0</v>
          </cell>
          <cell r="HN335">
            <v>0</v>
          </cell>
          <cell r="HO335">
            <v>0</v>
          </cell>
          <cell r="HP335">
            <v>0</v>
          </cell>
          <cell r="HQ335">
            <v>0</v>
          </cell>
          <cell r="HR335">
            <v>0</v>
          </cell>
          <cell r="HS335">
            <v>0</v>
          </cell>
          <cell r="HT335">
            <v>0</v>
          </cell>
          <cell r="HU335">
            <v>0</v>
          </cell>
          <cell r="HV335">
            <v>0</v>
          </cell>
          <cell r="HW335">
            <v>0</v>
          </cell>
          <cell r="HX335">
            <v>0</v>
          </cell>
          <cell r="HY335">
            <v>0</v>
          </cell>
          <cell r="HZ335">
            <v>0</v>
          </cell>
          <cell r="IA335">
            <v>0</v>
          </cell>
          <cell r="IB335">
            <v>0</v>
          </cell>
          <cell r="IC335">
            <v>0</v>
          </cell>
          <cell r="ID335">
            <v>0</v>
          </cell>
          <cell r="IE335">
            <v>0</v>
          </cell>
          <cell r="IF335">
            <v>0</v>
          </cell>
          <cell r="IG335">
            <v>0</v>
          </cell>
          <cell r="IH335">
            <v>0</v>
          </cell>
          <cell r="II335">
            <v>0</v>
          </cell>
          <cell r="IJ335">
            <v>0</v>
          </cell>
          <cell r="IK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L336">
            <v>0</v>
          </cell>
          <cell r="DM336">
            <v>1.03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L337">
            <v>0</v>
          </cell>
          <cell r="DM337">
            <v>0</v>
          </cell>
          <cell r="DN337">
            <v>1.03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1.03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1.03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1.03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1.03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1.03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1.03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1.03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>
            <v>0</v>
          </cell>
          <cell r="FV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GC344">
            <v>0</v>
          </cell>
          <cell r="GD344">
            <v>0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>
            <v>0</v>
          </cell>
          <cell r="GJ344">
            <v>0</v>
          </cell>
          <cell r="GK344">
            <v>0</v>
          </cell>
          <cell r="GL344">
            <v>0</v>
          </cell>
          <cell r="GM344">
            <v>0</v>
          </cell>
          <cell r="GN344">
            <v>0</v>
          </cell>
          <cell r="GO344">
            <v>0</v>
          </cell>
          <cell r="GP344">
            <v>0</v>
          </cell>
          <cell r="GQ344">
            <v>0</v>
          </cell>
          <cell r="GR344">
            <v>0</v>
          </cell>
          <cell r="GS344">
            <v>0</v>
          </cell>
          <cell r="GT344">
            <v>0</v>
          </cell>
          <cell r="GU344">
            <v>0</v>
          </cell>
          <cell r="GV344">
            <v>0</v>
          </cell>
          <cell r="GW344">
            <v>0</v>
          </cell>
          <cell r="GX344">
            <v>0</v>
          </cell>
          <cell r="GY344">
            <v>0</v>
          </cell>
          <cell r="GZ344">
            <v>0</v>
          </cell>
          <cell r="HA344">
            <v>0</v>
          </cell>
          <cell r="HB344">
            <v>0</v>
          </cell>
          <cell r="HC344">
            <v>0</v>
          </cell>
          <cell r="HD344">
            <v>0</v>
          </cell>
          <cell r="HE344">
            <v>0</v>
          </cell>
          <cell r="HF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M344">
            <v>0</v>
          </cell>
          <cell r="HN344">
            <v>0</v>
          </cell>
          <cell r="HO344">
            <v>0</v>
          </cell>
          <cell r="HP344">
            <v>0</v>
          </cell>
          <cell r="HQ344">
            <v>0</v>
          </cell>
          <cell r="HR344">
            <v>0</v>
          </cell>
          <cell r="HS344">
            <v>0</v>
          </cell>
          <cell r="HT344">
            <v>0</v>
          </cell>
          <cell r="HU344">
            <v>0</v>
          </cell>
          <cell r="HV344">
            <v>0</v>
          </cell>
          <cell r="HW344">
            <v>0</v>
          </cell>
          <cell r="HX344">
            <v>0</v>
          </cell>
          <cell r="HY344">
            <v>0</v>
          </cell>
          <cell r="HZ344">
            <v>0</v>
          </cell>
          <cell r="IA344">
            <v>0</v>
          </cell>
          <cell r="IB344">
            <v>0</v>
          </cell>
          <cell r="IC344">
            <v>0</v>
          </cell>
          <cell r="ID344">
            <v>0</v>
          </cell>
          <cell r="IE344">
            <v>0</v>
          </cell>
          <cell r="IF344">
            <v>0</v>
          </cell>
          <cell r="IG344">
            <v>0</v>
          </cell>
          <cell r="IH344">
            <v>0</v>
          </cell>
          <cell r="II344">
            <v>0</v>
          </cell>
          <cell r="IJ344">
            <v>0</v>
          </cell>
          <cell r="IK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1.03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1.03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</row>
        <row r="349"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  <cell r="II349">
            <v>0</v>
          </cell>
          <cell r="IJ349">
            <v>0</v>
          </cell>
          <cell r="IK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2</v>
          </cell>
          <cell r="U350">
            <v>2</v>
          </cell>
          <cell r="V350">
            <v>2</v>
          </cell>
          <cell r="W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B350">
            <v>2</v>
          </cell>
          <cell r="AC350">
            <v>2</v>
          </cell>
          <cell r="AD350">
            <v>2</v>
          </cell>
          <cell r="AE350">
            <v>2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1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W350">
            <v>2</v>
          </cell>
          <cell r="AX350">
            <v>2</v>
          </cell>
          <cell r="AY350">
            <v>2</v>
          </cell>
          <cell r="AZ350">
            <v>2</v>
          </cell>
          <cell r="BA350">
            <v>2</v>
          </cell>
          <cell r="BB350">
            <v>2</v>
          </cell>
          <cell r="BC350">
            <v>2</v>
          </cell>
          <cell r="BD350">
            <v>1</v>
          </cell>
          <cell r="BE350">
            <v>1</v>
          </cell>
          <cell r="BF350">
            <v>1</v>
          </cell>
          <cell r="BG350">
            <v>1</v>
          </cell>
          <cell r="BH350">
            <v>1</v>
          </cell>
          <cell r="BI350">
            <v>1</v>
          </cell>
          <cell r="BJ350">
            <v>1</v>
          </cell>
          <cell r="BK350">
            <v>1</v>
          </cell>
          <cell r="BL350">
            <v>1</v>
          </cell>
          <cell r="BM350">
            <v>1</v>
          </cell>
          <cell r="BN350">
            <v>1</v>
          </cell>
          <cell r="BO350">
            <v>1</v>
          </cell>
          <cell r="BP350">
            <v>3</v>
          </cell>
          <cell r="BQ350">
            <v>3</v>
          </cell>
          <cell r="BR350">
            <v>3</v>
          </cell>
          <cell r="BS350">
            <v>3</v>
          </cell>
          <cell r="BT350">
            <v>3</v>
          </cell>
          <cell r="BU350">
            <v>3</v>
          </cell>
          <cell r="BV350">
            <v>3</v>
          </cell>
          <cell r="BW350">
            <v>3</v>
          </cell>
          <cell r="BX350">
            <v>3</v>
          </cell>
          <cell r="BY350">
            <v>3</v>
          </cell>
          <cell r="BZ350">
            <v>3</v>
          </cell>
          <cell r="CA350">
            <v>3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0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1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2</v>
          </cell>
          <cell r="CP352">
            <v>2</v>
          </cell>
          <cell r="CQ352">
            <v>1</v>
          </cell>
          <cell r="CR352">
            <v>1</v>
          </cell>
          <cell r="CS352">
            <v>3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1</v>
          </cell>
          <cell r="FL353">
            <v>1</v>
          </cell>
          <cell r="FM353">
            <v>1</v>
          </cell>
          <cell r="FN353">
            <v>1</v>
          </cell>
          <cell r="FO353">
            <v>1</v>
          </cell>
          <cell r="FP353">
            <v>1</v>
          </cell>
          <cell r="FQ353">
            <v>1</v>
          </cell>
          <cell r="FR353">
            <v>1</v>
          </cell>
          <cell r="FS353">
            <v>1</v>
          </cell>
          <cell r="FT353">
            <v>1</v>
          </cell>
          <cell r="FU353">
            <v>1</v>
          </cell>
          <cell r="FV353">
            <v>1</v>
          </cell>
          <cell r="FW353">
            <v>1</v>
          </cell>
          <cell r="FX353">
            <v>1</v>
          </cell>
          <cell r="FY353">
            <v>1</v>
          </cell>
          <cell r="FZ353">
            <v>1</v>
          </cell>
          <cell r="GA353">
            <v>1</v>
          </cell>
          <cell r="GB353">
            <v>1</v>
          </cell>
          <cell r="GC353">
            <v>1</v>
          </cell>
          <cell r="GD353">
            <v>1</v>
          </cell>
          <cell r="GE353">
            <v>1</v>
          </cell>
          <cell r="GF353">
            <v>1</v>
          </cell>
          <cell r="GG353">
            <v>1</v>
          </cell>
          <cell r="GH353">
            <v>1</v>
          </cell>
          <cell r="GI353">
            <v>1</v>
          </cell>
          <cell r="GJ353">
            <v>1</v>
          </cell>
          <cell r="GK353">
            <v>1</v>
          </cell>
          <cell r="GL353">
            <v>1</v>
          </cell>
          <cell r="GM353">
            <v>1</v>
          </cell>
          <cell r="GN353">
            <v>1</v>
          </cell>
          <cell r="GO353">
            <v>1</v>
          </cell>
          <cell r="GP353">
            <v>1</v>
          </cell>
          <cell r="GQ353">
            <v>1</v>
          </cell>
          <cell r="GR353">
            <v>1</v>
          </cell>
          <cell r="GS353">
            <v>1</v>
          </cell>
          <cell r="GT353">
            <v>1</v>
          </cell>
          <cell r="GU353">
            <v>1</v>
          </cell>
          <cell r="GV353">
            <v>1</v>
          </cell>
          <cell r="GW353">
            <v>1</v>
          </cell>
          <cell r="GX353">
            <v>1</v>
          </cell>
          <cell r="GY353">
            <v>1</v>
          </cell>
          <cell r="GZ353">
            <v>1</v>
          </cell>
          <cell r="HA353">
            <v>1</v>
          </cell>
          <cell r="HB353">
            <v>1</v>
          </cell>
          <cell r="HC353">
            <v>1</v>
          </cell>
          <cell r="HD353">
            <v>1</v>
          </cell>
          <cell r="HE353">
            <v>1</v>
          </cell>
          <cell r="HF353">
            <v>1</v>
          </cell>
          <cell r="HG353">
            <v>1</v>
          </cell>
          <cell r="HH353">
            <v>1</v>
          </cell>
          <cell r="HI353">
            <v>1</v>
          </cell>
          <cell r="HJ353">
            <v>1</v>
          </cell>
          <cell r="HK353">
            <v>1</v>
          </cell>
          <cell r="HL353">
            <v>1</v>
          </cell>
          <cell r="HM353">
            <v>1</v>
          </cell>
          <cell r="HN353">
            <v>1</v>
          </cell>
          <cell r="HO353">
            <v>1</v>
          </cell>
          <cell r="HP353">
            <v>1</v>
          </cell>
          <cell r="HQ353">
            <v>1</v>
          </cell>
          <cell r="HR353">
            <v>1</v>
          </cell>
          <cell r="HS353">
            <v>1</v>
          </cell>
          <cell r="HT353">
            <v>1</v>
          </cell>
          <cell r="HU353">
            <v>1</v>
          </cell>
          <cell r="HV353">
            <v>1</v>
          </cell>
          <cell r="HW353">
            <v>1</v>
          </cell>
          <cell r="HX353">
            <v>1</v>
          </cell>
          <cell r="HY353">
            <v>1</v>
          </cell>
          <cell r="HZ353">
            <v>1</v>
          </cell>
          <cell r="IA353">
            <v>1</v>
          </cell>
          <cell r="IB353">
            <v>1</v>
          </cell>
          <cell r="IC353">
            <v>1</v>
          </cell>
          <cell r="ID353">
            <v>1</v>
          </cell>
          <cell r="IE353">
            <v>1</v>
          </cell>
          <cell r="IF353">
            <v>1</v>
          </cell>
          <cell r="IG353">
            <v>1</v>
          </cell>
          <cell r="IH353">
            <v>1</v>
          </cell>
          <cell r="II353">
            <v>1</v>
          </cell>
          <cell r="IJ353">
            <v>0</v>
          </cell>
          <cell r="IK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4</v>
          </cell>
          <cell r="FK354">
            <v>4</v>
          </cell>
          <cell r="FL354">
            <v>4</v>
          </cell>
          <cell r="FM354">
            <v>3</v>
          </cell>
          <cell r="FN354">
            <v>3</v>
          </cell>
          <cell r="FO354">
            <v>3</v>
          </cell>
          <cell r="FP354">
            <v>3</v>
          </cell>
          <cell r="FQ354">
            <v>2</v>
          </cell>
          <cell r="FR354">
            <v>2</v>
          </cell>
          <cell r="FS354">
            <v>2</v>
          </cell>
          <cell r="FT354">
            <v>2</v>
          </cell>
          <cell r="FU354">
            <v>1</v>
          </cell>
          <cell r="FV354">
            <v>4</v>
          </cell>
          <cell r="FW354">
            <v>4</v>
          </cell>
          <cell r="FX354">
            <v>3</v>
          </cell>
          <cell r="FY354">
            <v>3</v>
          </cell>
          <cell r="FZ354">
            <v>3</v>
          </cell>
          <cell r="GA354">
            <v>3</v>
          </cell>
          <cell r="GB354">
            <v>2</v>
          </cell>
          <cell r="GC354">
            <v>2</v>
          </cell>
          <cell r="GD354">
            <v>2</v>
          </cell>
          <cell r="GE354">
            <v>2</v>
          </cell>
          <cell r="GF354">
            <v>1</v>
          </cell>
          <cell r="GG354">
            <v>4</v>
          </cell>
          <cell r="GH354">
            <v>3</v>
          </cell>
          <cell r="GI354">
            <v>3</v>
          </cell>
          <cell r="GJ354">
            <v>3</v>
          </cell>
          <cell r="GK354">
            <v>3</v>
          </cell>
          <cell r="GL354">
            <v>2</v>
          </cell>
          <cell r="GM354">
            <v>2</v>
          </cell>
          <cell r="GN354">
            <v>2</v>
          </cell>
          <cell r="GO354">
            <v>2</v>
          </cell>
          <cell r="GP354">
            <v>1</v>
          </cell>
          <cell r="GQ354">
            <v>3</v>
          </cell>
          <cell r="GR354">
            <v>3</v>
          </cell>
          <cell r="GS354">
            <v>3</v>
          </cell>
          <cell r="GT354">
            <v>3</v>
          </cell>
          <cell r="GU354">
            <v>2</v>
          </cell>
          <cell r="GV354">
            <v>2</v>
          </cell>
          <cell r="GW354">
            <v>2</v>
          </cell>
          <cell r="GX354">
            <v>2</v>
          </cell>
          <cell r="GY354">
            <v>1</v>
          </cell>
          <cell r="GZ354">
            <v>3</v>
          </cell>
          <cell r="HA354">
            <v>3</v>
          </cell>
          <cell r="HB354">
            <v>3</v>
          </cell>
          <cell r="HC354">
            <v>2</v>
          </cell>
          <cell r="HD354">
            <v>2</v>
          </cell>
          <cell r="HE354">
            <v>2</v>
          </cell>
          <cell r="HF354">
            <v>2</v>
          </cell>
          <cell r="HG354">
            <v>1</v>
          </cell>
          <cell r="HH354">
            <v>3</v>
          </cell>
          <cell r="HI354">
            <v>3</v>
          </cell>
          <cell r="HJ354">
            <v>2</v>
          </cell>
          <cell r="HK354">
            <v>2</v>
          </cell>
          <cell r="HL354">
            <v>2</v>
          </cell>
          <cell r="HM354">
            <v>2</v>
          </cell>
          <cell r="HN354">
            <v>1</v>
          </cell>
          <cell r="HO354">
            <v>3</v>
          </cell>
          <cell r="HP354">
            <v>2</v>
          </cell>
          <cell r="HQ354">
            <v>2</v>
          </cell>
          <cell r="HR354">
            <v>2</v>
          </cell>
          <cell r="HS354">
            <v>2</v>
          </cell>
          <cell r="HT354">
            <v>1</v>
          </cell>
          <cell r="HU354">
            <v>2</v>
          </cell>
          <cell r="HV354">
            <v>2</v>
          </cell>
          <cell r="HW354">
            <v>2</v>
          </cell>
          <cell r="HX354">
            <v>2</v>
          </cell>
          <cell r="HY354">
            <v>1</v>
          </cell>
          <cell r="HZ354">
            <v>2</v>
          </cell>
          <cell r="IA354">
            <v>2</v>
          </cell>
          <cell r="IB354">
            <v>2</v>
          </cell>
          <cell r="IC354">
            <v>1</v>
          </cell>
          <cell r="ID354">
            <v>2</v>
          </cell>
          <cell r="IE354">
            <v>2</v>
          </cell>
          <cell r="IF354">
            <v>1</v>
          </cell>
          <cell r="IG354">
            <v>2</v>
          </cell>
          <cell r="IH354">
            <v>1</v>
          </cell>
          <cell r="II354">
            <v>1</v>
          </cell>
          <cell r="IJ354">
            <v>0</v>
          </cell>
          <cell r="IK354">
            <v>0</v>
          </cell>
        </row>
        <row r="355">
          <cell r="H355">
            <v>4</v>
          </cell>
          <cell r="I355">
            <v>4</v>
          </cell>
          <cell r="J355">
            <v>4</v>
          </cell>
          <cell r="K355">
            <v>4</v>
          </cell>
          <cell r="L355">
            <v>4</v>
          </cell>
          <cell r="M355">
            <v>4</v>
          </cell>
          <cell r="N355">
            <v>4</v>
          </cell>
          <cell r="O355">
            <v>4</v>
          </cell>
          <cell r="P355">
            <v>4</v>
          </cell>
          <cell r="Q355">
            <v>4</v>
          </cell>
          <cell r="R355">
            <v>4</v>
          </cell>
          <cell r="S355">
            <v>4</v>
          </cell>
          <cell r="T355">
            <v>4</v>
          </cell>
          <cell r="U355">
            <v>4</v>
          </cell>
          <cell r="V355">
            <v>4</v>
          </cell>
          <cell r="W355">
            <v>4</v>
          </cell>
          <cell r="X355">
            <v>4</v>
          </cell>
          <cell r="Y355">
            <v>4</v>
          </cell>
          <cell r="Z355">
            <v>4</v>
          </cell>
          <cell r="AA355">
            <v>4</v>
          </cell>
          <cell r="AB355">
            <v>4</v>
          </cell>
          <cell r="AC355">
            <v>4</v>
          </cell>
          <cell r="AD355">
            <v>4</v>
          </cell>
          <cell r="AE355">
            <v>4</v>
          </cell>
          <cell r="AF355">
            <v>3</v>
          </cell>
          <cell r="AG355">
            <v>3</v>
          </cell>
          <cell r="AH355">
            <v>3</v>
          </cell>
          <cell r="AI355">
            <v>3</v>
          </cell>
          <cell r="AJ355">
            <v>3</v>
          </cell>
          <cell r="AK355">
            <v>3</v>
          </cell>
          <cell r="AL355">
            <v>3</v>
          </cell>
          <cell r="AM355">
            <v>3</v>
          </cell>
          <cell r="AN355">
            <v>3</v>
          </cell>
          <cell r="AO355">
            <v>3</v>
          </cell>
          <cell r="AP355">
            <v>3</v>
          </cell>
          <cell r="AQ355">
            <v>3</v>
          </cell>
          <cell r="AR355">
            <v>4</v>
          </cell>
          <cell r="AS355">
            <v>4</v>
          </cell>
          <cell r="AT355">
            <v>4</v>
          </cell>
          <cell r="AU355">
            <v>4</v>
          </cell>
          <cell r="AV355">
            <v>4</v>
          </cell>
          <cell r="AW355">
            <v>4</v>
          </cell>
          <cell r="AX355">
            <v>4</v>
          </cell>
          <cell r="AY355">
            <v>4</v>
          </cell>
          <cell r="AZ355">
            <v>4</v>
          </cell>
          <cell r="BA355">
            <v>4</v>
          </cell>
          <cell r="BB355">
            <v>4</v>
          </cell>
          <cell r="BC355">
            <v>4</v>
          </cell>
          <cell r="BD355">
            <v>5</v>
          </cell>
          <cell r="BE355">
            <v>5</v>
          </cell>
          <cell r="BF355">
            <v>5</v>
          </cell>
          <cell r="BG355">
            <v>5</v>
          </cell>
          <cell r="BH355">
            <v>5</v>
          </cell>
          <cell r="BI355">
            <v>5</v>
          </cell>
          <cell r="BJ355">
            <v>5</v>
          </cell>
          <cell r="BK355">
            <v>5</v>
          </cell>
          <cell r="BL355">
            <v>5</v>
          </cell>
          <cell r="BM355">
            <v>5</v>
          </cell>
          <cell r="BN355">
            <v>5</v>
          </cell>
          <cell r="BO355">
            <v>5</v>
          </cell>
          <cell r="BP355">
            <v>6</v>
          </cell>
          <cell r="BQ355">
            <v>6</v>
          </cell>
          <cell r="BR355">
            <v>6</v>
          </cell>
          <cell r="BS355">
            <v>6</v>
          </cell>
          <cell r="BT355">
            <v>6</v>
          </cell>
          <cell r="BU355">
            <v>6</v>
          </cell>
          <cell r="BV355">
            <v>6</v>
          </cell>
          <cell r="BW355">
            <v>6</v>
          </cell>
          <cell r="BX355">
            <v>6</v>
          </cell>
          <cell r="BY355">
            <v>6</v>
          </cell>
          <cell r="BZ355">
            <v>6</v>
          </cell>
          <cell r="CA355">
            <v>6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6</v>
          </cell>
          <cell r="CK355">
            <v>3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0.8</v>
          </cell>
          <cell r="U356">
            <v>0.8</v>
          </cell>
          <cell r="V356">
            <v>0.8</v>
          </cell>
          <cell r="W356">
            <v>0.8</v>
          </cell>
          <cell r="X356">
            <v>0.8</v>
          </cell>
          <cell r="Y356">
            <v>0.8</v>
          </cell>
          <cell r="Z356">
            <v>0.8</v>
          </cell>
          <cell r="AA356">
            <v>0.8</v>
          </cell>
          <cell r="AB356">
            <v>0.8</v>
          </cell>
          <cell r="AC356">
            <v>0.8</v>
          </cell>
          <cell r="AD356">
            <v>0.8</v>
          </cell>
          <cell r="AE356">
            <v>0.8</v>
          </cell>
          <cell r="AF356">
            <v>0.4</v>
          </cell>
          <cell r="AG356">
            <v>0.4</v>
          </cell>
          <cell r="AH356">
            <v>0.4</v>
          </cell>
          <cell r="AI356">
            <v>0.4</v>
          </cell>
          <cell r="AJ356">
            <v>0.4</v>
          </cell>
          <cell r="AK356">
            <v>0.4</v>
          </cell>
          <cell r="AL356">
            <v>0.4</v>
          </cell>
          <cell r="AM356">
            <v>0.4</v>
          </cell>
          <cell r="AN356">
            <v>0.4</v>
          </cell>
          <cell r="AO356">
            <v>0.4</v>
          </cell>
          <cell r="AP356">
            <v>0.4</v>
          </cell>
          <cell r="AQ356">
            <v>0.4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0.8</v>
          </cell>
          <cell r="BE356">
            <v>0.8</v>
          </cell>
          <cell r="BF356">
            <v>0.8</v>
          </cell>
          <cell r="BG356">
            <v>0.8</v>
          </cell>
          <cell r="BH356">
            <v>0.8</v>
          </cell>
          <cell r="BI356">
            <v>0.8</v>
          </cell>
          <cell r="BJ356">
            <v>0.8</v>
          </cell>
          <cell r="BK356">
            <v>0.8</v>
          </cell>
          <cell r="BL356">
            <v>0.8</v>
          </cell>
          <cell r="BM356">
            <v>0.8</v>
          </cell>
          <cell r="BN356">
            <v>0.8</v>
          </cell>
          <cell r="BO356">
            <v>0.8</v>
          </cell>
          <cell r="BP356">
            <v>0.8</v>
          </cell>
          <cell r="BQ356">
            <v>0.8</v>
          </cell>
          <cell r="BR356">
            <v>0.8</v>
          </cell>
          <cell r="BS356">
            <v>0.8</v>
          </cell>
          <cell r="BT356">
            <v>0.8</v>
          </cell>
          <cell r="BU356">
            <v>0.8</v>
          </cell>
          <cell r="BV356">
            <v>0.8</v>
          </cell>
          <cell r="BW356">
            <v>0.8</v>
          </cell>
          <cell r="BX356">
            <v>0.8</v>
          </cell>
          <cell r="BY356">
            <v>0.8</v>
          </cell>
          <cell r="BZ356">
            <v>0.8</v>
          </cell>
          <cell r="CA356">
            <v>0.8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1</v>
          </cell>
          <cell r="U357">
            <v>1</v>
          </cell>
          <cell r="V357">
            <v>1</v>
          </cell>
          <cell r="W357">
            <v>1</v>
          </cell>
          <cell r="X357">
            <v>1</v>
          </cell>
          <cell r="Y357">
            <v>1</v>
          </cell>
          <cell r="Z357">
            <v>1</v>
          </cell>
          <cell r="AA357">
            <v>1</v>
          </cell>
          <cell r="AB357">
            <v>1</v>
          </cell>
          <cell r="AC357">
            <v>1</v>
          </cell>
          <cell r="AD357">
            <v>1</v>
          </cell>
          <cell r="AE357">
            <v>1</v>
          </cell>
          <cell r="AF357">
            <v>0.5</v>
          </cell>
          <cell r="AG357">
            <v>0.5</v>
          </cell>
          <cell r="AH357">
            <v>0.5</v>
          </cell>
          <cell r="AI357">
            <v>0.5</v>
          </cell>
          <cell r="AJ357">
            <v>0.5</v>
          </cell>
          <cell r="AK357">
            <v>0.5</v>
          </cell>
          <cell r="AL357">
            <v>0.5</v>
          </cell>
          <cell r="AM357">
            <v>0.5</v>
          </cell>
          <cell r="AN357">
            <v>0.5</v>
          </cell>
          <cell r="AO357">
            <v>0.5</v>
          </cell>
          <cell r="AP357">
            <v>0.5</v>
          </cell>
          <cell r="AQ357">
            <v>0.5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1</v>
          </cell>
          <cell r="BE357">
            <v>1</v>
          </cell>
          <cell r="BF357">
            <v>1</v>
          </cell>
          <cell r="BG357">
            <v>1</v>
          </cell>
          <cell r="BH357">
            <v>1</v>
          </cell>
          <cell r="BI357">
            <v>1</v>
          </cell>
          <cell r="BJ357">
            <v>1</v>
          </cell>
          <cell r="BK357">
            <v>1</v>
          </cell>
          <cell r="BL357">
            <v>1</v>
          </cell>
          <cell r="BM357">
            <v>1</v>
          </cell>
          <cell r="BN357">
            <v>1</v>
          </cell>
          <cell r="BO357">
            <v>1</v>
          </cell>
          <cell r="BP357">
            <v>1</v>
          </cell>
          <cell r="BQ357">
            <v>1</v>
          </cell>
          <cell r="BR357">
            <v>1</v>
          </cell>
          <cell r="BS357">
            <v>1</v>
          </cell>
          <cell r="BT357">
            <v>1</v>
          </cell>
          <cell r="BU357">
            <v>1</v>
          </cell>
          <cell r="BV357">
            <v>1</v>
          </cell>
          <cell r="BW357">
            <v>1</v>
          </cell>
          <cell r="BX357">
            <v>1</v>
          </cell>
          <cell r="BY357">
            <v>1</v>
          </cell>
          <cell r="BZ357">
            <v>1</v>
          </cell>
          <cell r="CA357">
            <v>1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  <cell r="II358">
            <v>0</v>
          </cell>
          <cell r="IJ358">
            <v>0</v>
          </cell>
          <cell r="IK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1.2</v>
          </cell>
          <cell r="CR360">
            <v>1.2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1.2</v>
          </cell>
          <cell r="CP361">
            <v>1.2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  <cell r="II361">
            <v>0</v>
          </cell>
          <cell r="IJ361">
            <v>0</v>
          </cell>
          <cell r="IK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1.2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2.2000000000000002</v>
          </cell>
          <cell r="FA363">
            <v>2.2000000000000002</v>
          </cell>
          <cell r="FB363">
            <v>2.2000000000000002</v>
          </cell>
          <cell r="FC363">
            <v>2.2000000000000002</v>
          </cell>
          <cell r="FD363">
            <v>2.2000000000000002</v>
          </cell>
          <cell r="FE363">
            <v>2.2000000000000002</v>
          </cell>
          <cell r="FF363">
            <v>2.2000000000000002</v>
          </cell>
          <cell r="FG363">
            <v>2.2000000000000002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0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0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0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1</v>
          </cell>
          <cell r="EB366">
            <v>1</v>
          </cell>
          <cell r="EC366">
            <v>2</v>
          </cell>
          <cell r="ED366">
            <v>2</v>
          </cell>
          <cell r="EE366">
            <v>2</v>
          </cell>
          <cell r="EF366">
            <v>1</v>
          </cell>
          <cell r="EG366">
            <v>1</v>
          </cell>
          <cell r="EH366">
            <v>2</v>
          </cell>
          <cell r="EI366">
            <v>2</v>
          </cell>
          <cell r="EJ366">
            <v>2</v>
          </cell>
          <cell r="EK366">
            <v>1</v>
          </cell>
          <cell r="EL366">
            <v>1</v>
          </cell>
          <cell r="EM366">
            <v>0</v>
          </cell>
          <cell r="EN366">
            <v>0</v>
          </cell>
          <cell r="EO366">
            <v>0</v>
          </cell>
          <cell r="EP366">
            <v>10.5</v>
          </cell>
          <cell r="EQ366">
            <v>10.5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1</v>
          </cell>
          <cell r="FA370">
            <v>1</v>
          </cell>
          <cell r="FB370">
            <v>0</v>
          </cell>
          <cell r="FC370">
            <v>0</v>
          </cell>
          <cell r="FD370">
            <v>1</v>
          </cell>
          <cell r="FE370">
            <v>1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1</v>
          </cell>
          <cell r="FC371">
            <v>1</v>
          </cell>
          <cell r="FD371">
            <v>0</v>
          </cell>
          <cell r="FE371">
            <v>0</v>
          </cell>
          <cell r="FF371">
            <v>1</v>
          </cell>
          <cell r="FG371">
            <v>1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1</v>
          </cell>
          <cell r="FA372">
            <v>1</v>
          </cell>
          <cell r="FB372">
            <v>0</v>
          </cell>
          <cell r="FC372">
            <v>0</v>
          </cell>
          <cell r="FD372">
            <v>1</v>
          </cell>
          <cell r="FE372">
            <v>1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>
            <v>0</v>
          </cell>
          <cell r="IK372">
            <v>0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1</v>
          </cell>
          <cell r="FC373">
            <v>1</v>
          </cell>
          <cell r="FD373">
            <v>0</v>
          </cell>
          <cell r="FE373">
            <v>0</v>
          </cell>
          <cell r="FF373">
            <v>1</v>
          </cell>
          <cell r="FG373">
            <v>1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1</v>
          </cell>
          <cell r="FA374">
            <v>1</v>
          </cell>
          <cell r="FB374">
            <v>1</v>
          </cell>
          <cell r="FC374">
            <v>1</v>
          </cell>
          <cell r="FD374">
            <v>1</v>
          </cell>
          <cell r="FE374">
            <v>1</v>
          </cell>
          <cell r="FF374">
            <v>1</v>
          </cell>
          <cell r="FG374">
            <v>1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1</v>
          </cell>
          <cell r="FB375">
            <v>1</v>
          </cell>
          <cell r="FC375">
            <v>1</v>
          </cell>
          <cell r="FD375">
            <v>1</v>
          </cell>
          <cell r="FE375">
            <v>1</v>
          </cell>
          <cell r="FF375">
            <v>1</v>
          </cell>
          <cell r="FG375">
            <v>1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1</v>
          </cell>
          <cell r="FB376">
            <v>1</v>
          </cell>
          <cell r="FC376">
            <v>1</v>
          </cell>
          <cell r="FD376">
            <v>1</v>
          </cell>
          <cell r="FE376">
            <v>1</v>
          </cell>
          <cell r="FF376">
            <v>1</v>
          </cell>
          <cell r="FG376">
            <v>1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1</v>
          </cell>
          <cell r="FA377">
            <v>1</v>
          </cell>
          <cell r="FB377">
            <v>1</v>
          </cell>
          <cell r="FC377">
            <v>1</v>
          </cell>
          <cell r="FD377">
            <v>1</v>
          </cell>
          <cell r="FE377">
            <v>1</v>
          </cell>
          <cell r="FF377">
            <v>1</v>
          </cell>
          <cell r="FG377">
            <v>1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2</v>
          </cell>
          <cell r="FA378">
            <v>0</v>
          </cell>
          <cell r="FB378">
            <v>2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2</v>
          </cell>
          <cell r="FB379">
            <v>0</v>
          </cell>
          <cell r="FC379">
            <v>2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2</v>
          </cell>
          <cell r="FE380">
            <v>2</v>
          </cell>
          <cell r="FF380">
            <v>2</v>
          </cell>
          <cell r="FG380">
            <v>2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4</v>
          </cell>
          <cell r="FE381">
            <v>4</v>
          </cell>
          <cell r="FF381">
            <v>4</v>
          </cell>
          <cell r="FG381">
            <v>4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>
            <v>0</v>
          </cell>
          <cell r="IK382">
            <v>0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11</v>
          </cell>
          <cell r="EB385">
            <v>9</v>
          </cell>
          <cell r="EC385">
            <v>22</v>
          </cell>
          <cell r="ED385">
            <v>18</v>
          </cell>
          <cell r="EE385">
            <v>20</v>
          </cell>
          <cell r="EF385">
            <v>11</v>
          </cell>
          <cell r="EG385">
            <v>9</v>
          </cell>
          <cell r="EH385">
            <v>22</v>
          </cell>
          <cell r="EI385">
            <v>18</v>
          </cell>
          <cell r="EJ385">
            <v>20</v>
          </cell>
          <cell r="EK385">
            <v>11</v>
          </cell>
          <cell r="EL385">
            <v>11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1</v>
          </cell>
          <cell r="EB386">
            <v>1</v>
          </cell>
          <cell r="EC386">
            <v>2</v>
          </cell>
          <cell r="ED386">
            <v>2</v>
          </cell>
          <cell r="EE386">
            <v>2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  <cell r="II386">
            <v>0</v>
          </cell>
          <cell r="IJ386">
            <v>0</v>
          </cell>
          <cell r="IK386">
            <v>0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  <cell r="II387">
            <v>0</v>
          </cell>
          <cell r="IJ387">
            <v>0</v>
          </cell>
          <cell r="IK387">
            <v>0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1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  <cell r="II388">
            <v>0</v>
          </cell>
          <cell r="IJ388">
            <v>0</v>
          </cell>
          <cell r="IK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1</v>
          </cell>
          <cell r="EB389">
            <v>1</v>
          </cell>
          <cell r="EC389">
            <v>2</v>
          </cell>
          <cell r="ED389">
            <v>2</v>
          </cell>
          <cell r="EE389">
            <v>2</v>
          </cell>
          <cell r="EF389">
            <v>1</v>
          </cell>
          <cell r="EG389">
            <v>1</v>
          </cell>
          <cell r="EH389">
            <v>2</v>
          </cell>
          <cell r="EI389">
            <v>2</v>
          </cell>
          <cell r="EJ389">
            <v>2</v>
          </cell>
          <cell r="EK389">
            <v>1</v>
          </cell>
          <cell r="EL389">
            <v>1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  <cell r="II389">
            <v>0</v>
          </cell>
          <cell r="IJ389">
            <v>0</v>
          </cell>
          <cell r="IK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1</v>
          </cell>
          <cell r="EB390">
            <v>1</v>
          </cell>
          <cell r="EC390">
            <v>2</v>
          </cell>
          <cell r="ED390">
            <v>2</v>
          </cell>
          <cell r="EE390">
            <v>2</v>
          </cell>
          <cell r="EF390">
            <v>1</v>
          </cell>
          <cell r="EG390">
            <v>1</v>
          </cell>
          <cell r="EH390">
            <v>2</v>
          </cell>
          <cell r="EI390">
            <v>2</v>
          </cell>
          <cell r="EJ390">
            <v>2</v>
          </cell>
          <cell r="EK390">
            <v>1</v>
          </cell>
          <cell r="EL390">
            <v>1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  <cell r="II390">
            <v>0</v>
          </cell>
          <cell r="IJ390">
            <v>0</v>
          </cell>
          <cell r="IK390">
            <v>0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2</v>
          </cell>
          <cell r="EB391">
            <v>2</v>
          </cell>
          <cell r="EC391">
            <v>4</v>
          </cell>
          <cell r="ED391">
            <v>4</v>
          </cell>
          <cell r="EE391">
            <v>4</v>
          </cell>
          <cell r="EF391">
            <v>2</v>
          </cell>
          <cell r="EG391">
            <v>2</v>
          </cell>
          <cell r="EH391">
            <v>4</v>
          </cell>
          <cell r="EI391">
            <v>4</v>
          </cell>
          <cell r="EJ391">
            <v>4</v>
          </cell>
          <cell r="EK391">
            <v>2</v>
          </cell>
          <cell r="EL391">
            <v>2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>
            <v>0</v>
          </cell>
          <cell r="IK391">
            <v>0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2</v>
          </cell>
          <cell r="EB392">
            <v>2</v>
          </cell>
          <cell r="EC392">
            <v>4</v>
          </cell>
          <cell r="ED392">
            <v>4</v>
          </cell>
          <cell r="EE392">
            <v>4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2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  <cell r="II392">
            <v>0</v>
          </cell>
          <cell r="IJ392">
            <v>0</v>
          </cell>
          <cell r="IK392">
            <v>0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1</v>
          </cell>
          <cell r="EC393">
            <v>0</v>
          </cell>
          <cell r="ED393">
            <v>2</v>
          </cell>
          <cell r="EE393">
            <v>1</v>
          </cell>
          <cell r="EF393">
            <v>0</v>
          </cell>
          <cell r="EG393">
            <v>1</v>
          </cell>
          <cell r="EH393">
            <v>0</v>
          </cell>
          <cell r="EI393">
            <v>2</v>
          </cell>
          <cell r="EJ393">
            <v>1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3</v>
          </cell>
          <cell r="EB394">
            <v>3</v>
          </cell>
          <cell r="EC394">
            <v>6</v>
          </cell>
          <cell r="ED394">
            <v>6</v>
          </cell>
          <cell r="EE394">
            <v>6</v>
          </cell>
          <cell r="EF394">
            <v>3</v>
          </cell>
          <cell r="EG394">
            <v>3</v>
          </cell>
          <cell r="EH394">
            <v>6</v>
          </cell>
          <cell r="EI394">
            <v>6</v>
          </cell>
          <cell r="EJ394">
            <v>6</v>
          </cell>
          <cell r="EK394">
            <v>3</v>
          </cell>
          <cell r="EL394">
            <v>3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  <cell r="II394">
            <v>0</v>
          </cell>
          <cell r="IJ394">
            <v>0</v>
          </cell>
          <cell r="IK394">
            <v>0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1</v>
          </cell>
          <cell r="EB395">
            <v>1</v>
          </cell>
          <cell r="EC395">
            <v>2</v>
          </cell>
          <cell r="ED395">
            <v>2</v>
          </cell>
          <cell r="EE395">
            <v>2</v>
          </cell>
          <cell r="EF395">
            <v>1</v>
          </cell>
          <cell r="EG395">
            <v>1</v>
          </cell>
          <cell r="EH395">
            <v>2</v>
          </cell>
          <cell r="EI395">
            <v>2</v>
          </cell>
          <cell r="EJ395">
            <v>2</v>
          </cell>
          <cell r="EK395">
            <v>1</v>
          </cell>
          <cell r="EL395">
            <v>1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1</v>
          </cell>
          <cell r="EG396">
            <v>1</v>
          </cell>
          <cell r="EH396">
            <v>2</v>
          </cell>
          <cell r="EI396">
            <v>2</v>
          </cell>
          <cell r="EJ396">
            <v>2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1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>
            <v>0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</row>
        <row r="401"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1</v>
          </cell>
          <cell r="BE401">
            <v>1</v>
          </cell>
          <cell r="BF401">
            <v>1</v>
          </cell>
          <cell r="BG401">
            <v>1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  <cell r="FF402">
            <v>0</v>
          </cell>
          <cell r="FG402">
            <v>0</v>
          </cell>
          <cell r="FH402">
            <v>0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>
            <v>0</v>
          </cell>
          <cell r="FO402">
            <v>0</v>
          </cell>
          <cell r="FP402">
            <v>0</v>
          </cell>
          <cell r="FQ402">
            <v>0</v>
          </cell>
          <cell r="FR402">
            <v>0</v>
          </cell>
          <cell r="FS402">
            <v>0</v>
          </cell>
          <cell r="FT402">
            <v>0</v>
          </cell>
          <cell r="FU402">
            <v>0</v>
          </cell>
          <cell r="FV402">
            <v>0</v>
          </cell>
          <cell r="FW402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>
            <v>0</v>
          </cell>
          <cell r="GC402">
            <v>0</v>
          </cell>
          <cell r="GD402">
            <v>0</v>
          </cell>
          <cell r="GE402">
            <v>0</v>
          </cell>
          <cell r="GF402">
            <v>0</v>
          </cell>
          <cell r="GG402">
            <v>0</v>
          </cell>
          <cell r="GH402">
            <v>0</v>
          </cell>
          <cell r="GI402">
            <v>0</v>
          </cell>
          <cell r="GJ402">
            <v>0</v>
          </cell>
          <cell r="GK402">
            <v>0</v>
          </cell>
          <cell r="GL402">
            <v>0</v>
          </cell>
          <cell r="GM402">
            <v>0</v>
          </cell>
          <cell r="GN402">
            <v>0</v>
          </cell>
          <cell r="GO402">
            <v>0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>
            <v>0</v>
          </cell>
          <cell r="GU402">
            <v>0</v>
          </cell>
          <cell r="GV402">
            <v>0</v>
          </cell>
          <cell r="GW402">
            <v>0</v>
          </cell>
          <cell r="GX402">
            <v>0</v>
          </cell>
          <cell r="GY402">
            <v>0</v>
          </cell>
          <cell r="GZ402">
            <v>0</v>
          </cell>
          <cell r="HA402">
            <v>0</v>
          </cell>
          <cell r="HB402">
            <v>0</v>
          </cell>
          <cell r="HC402">
            <v>0</v>
          </cell>
          <cell r="HD402">
            <v>0</v>
          </cell>
          <cell r="HE402">
            <v>0</v>
          </cell>
          <cell r="HF402">
            <v>0</v>
          </cell>
          <cell r="HG402">
            <v>0</v>
          </cell>
          <cell r="HH402">
            <v>0</v>
          </cell>
          <cell r="HI402">
            <v>0</v>
          </cell>
          <cell r="HJ402">
            <v>0</v>
          </cell>
          <cell r="HK402">
            <v>0</v>
          </cell>
          <cell r="HL402">
            <v>0</v>
          </cell>
          <cell r="HM402">
            <v>0</v>
          </cell>
          <cell r="HN402">
            <v>0</v>
          </cell>
          <cell r="HO402">
            <v>0</v>
          </cell>
          <cell r="HP402">
            <v>0</v>
          </cell>
          <cell r="HQ402">
            <v>0</v>
          </cell>
          <cell r="HR402">
            <v>0</v>
          </cell>
          <cell r="HS402">
            <v>0</v>
          </cell>
          <cell r="HT402">
            <v>0</v>
          </cell>
          <cell r="HU402">
            <v>0</v>
          </cell>
          <cell r="HV402">
            <v>0</v>
          </cell>
          <cell r="HW402">
            <v>0</v>
          </cell>
          <cell r="HX402">
            <v>0</v>
          </cell>
          <cell r="HY402">
            <v>0</v>
          </cell>
          <cell r="HZ402">
            <v>0</v>
          </cell>
          <cell r="IA402">
            <v>0</v>
          </cell>
          <cell r="IB402">
            <v>0</v>
          </cell>
          <cell r="IC402">
            <v>0</v>
          </cell>
          <cell r="ID402">
            <v>0</v>
          </cell>
          <cell r="IE402">
            <v>0</v>
          </cell>
          <cell r="IF402">
            <v>0</v>
          </cell>
          <cell r="IG402">
            <v>0</v>
          </cell>
          <cell r="IH402">
            <v>0</v>
          </cell>
          <cell r="II402">
            <v>0</v>
          </cell>
          <cell r="IJ402">
            <v>0</v>
          </cell>
          <cell r="IK402">
            <v>0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  <cell r="GK403">
            <v>0</v>
          </cell>
          <cell r="GL403">
            <v>0</v>
          </cell>
          <cell r="GM403">
            <v>0</v>
          </cell>
          <cell r="GN403">
            <v>0</v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U403">
            <v>0</v>
          </cell>
          <cell r="GV403">
            <v>0</v>
          </cell>
          <cell r="GW403">
            <v>0</v>
          </cell>
          <cell r="GX403">
            <v>0</v>
          </cell>
          <cell r="GY403">
            <v>0</v>
          </cell>
          <cell r="GZ403">
            <v>0</v>
          </cell>
          <cell r="HA403">
            <v>0</v>
          </cell>
          <cell r="HB403">
            <v>0</v>
          </cell>
          <cell r="HC403">
            <v>0</v>
          </cell>
          <cell r="HD403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>
            <v>0</v>
          </cell>
          <cell r="HK403">
            <v>0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>
            <v>0</v>
          </cell>
          <cell r="HQ403">
            <v>0</v>
          </cell>
          <cell r="HR403">
            <v>0</v>
          </cell>
          <cell r="HS403">
            <v>0</v>
          </cell>
          <cell r="HT403">
            <v>0</v>
          </cell>
          <cell r="HU403">
            <v>0</v>
          </cell>
          <cell r="HV403">
            <v>0</v>
          </cell>
          <cell r="HW403">
            <v>0</v>
          </cell>
          <cell r="HX403">
            <v>0</v>
          </cell>
          <cell r="HY403">
            <v>0</v>
          </cell>
          <cell r="HZ403">
            <v>0</v>
          </cell>
          <cell r="IA403">
            <v>0</v>
          </cell>
          <cell r="IB403">
            <v>0</v>
          </cell>
          <cell r="IC403">
            <v>0</v>
          </cell>
          <cell r="ID403">
            <v>0</v>
          </cell>
          <cell r="IE403">
            <v>0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>
            <v>0</v>
          </cell>
          <cell r="IK403">
            <v>0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1</v>
          </cell>
          <cell r="CU404">
            <v>1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>
            <v>0</v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>
            <v>0</v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R404">
            <v>0</v>
          </cell>
          <cell r="FS404">
            <v>0</v>
          </cell>
          <cell r="FT404">
            <v>0</v>
          </cell>
          <cell r="FU404">
            <v>0</v>
          </cell>
          <cell r="FV404">
            <v>0</v>
          </cell>
          <cell r="FW404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>
            <v>0</v>
          </cell>
          <cell r="GC404">
            <v>0</v>
          </cell>
          <cell r="GD404">
            <v>0</v>
          </cell>
          <cell r="GE404">
            <v>0</v>
          </cell>
          <cell r="GF404">
            <v>0</v>
          </cell>
          <cell r="GG404">
            <v>0</v>
          </cell>
          <cell r="GH404">
            <v>0</v>
          </cell>
          <cell r="GI404">
            <v>0</v>
          </cell>
          <cell r="GJ404">
            <v>0</v>
          </cell>
          <cell r="GK404">
            <v>0</v>
          </cell>
          <cell r="GL404">
            <v>0</v>
          </cell>
          <cell r="GM404">
            <v>0</v>
          </cell>
          <cell r="GN404">
            <v>0</v>
          </cell>
          <cell r="GO404">
            <v>0</v>
          </cell>
          <cell r="GP404">
            <v>0</v>
          </cell>
          <cell r="GQ404">
            <v>0</v>
          </cell>
          <cell r="GR404">
            <v>0</v>
          </cell>
          <cell r="GS404">
            <v>0</v>
          </cell>
          <cell r="GT404">
            <v>0</v>
          </cell>
          <cell r="GU404">
            <v>0</v>
          </cell>
          <cell r="GV404">
            <v>0</v>
          </cell>
          <cell r="GW404">
            <v>0</v>
          </cell>
          <cell r="GX404">
            <v>0</v>
          </cell>
          <cell r="GY404">
            <v>0</v>
          </cell>
          <cell r="GZ404">
            <v>0</v>
          </cell>
          <cell r="HA404">
            <v>0</v>
          </cell>
          <cell r="HB404">
            <v>0</v>
          </cell>
          <cell r="HC404">
            <v>0</v>
          </cell>
          <cell r="HD404">
            <v>0</v>
          </cell>
          <cell r="HE404">
            <v>0</v>
          </cell>
          <cell r="HF404">
            <v>0</v>
          </cell>
          <cell r="HG404">
            <v>0</v>
          </cell>
          <cell r="HH404">
            <v>0</v>
          </cell>
          <cell r="HI404">
            <v>0</v>
          </cell>
          <cell r="HJ404">
            <v>0</v>
          </cell>
          <cell r="HK404">
            <v>0</v>
          </cell>
          <cell r="HL404">
            <v>0</v>
          </cell>
          <cell r="HM404">
            <v>0</v>
          </cell>
          <cell r="HN404">
            <v>0</v>
          </cell>
          <cell r="HO404">
            <v>0</v>
          </cell>
          <cell r="HP404">
            <v>0</v>
          </cell>
          <cell r="HQ404">
            <v>0</v>
          </cell>
          <cell r="HR404">
            <v>0</v>
          </cell>
          <cell r="HS404">
            <v>0</v>
          </cell>
          <cell r="HT404">
            <v>0</v>
          </cell>
          <cell r="HU404">
            <v>0</v>
          </cell>
          <cell r="HV404">
            <v>0</v>
          </cell>
          <cell r="HW404">
            <v>0</v>
          </cell>
          <cell r="HX404">
            <v>0</v>
          </cell>
          <cell r="HY404">
            <v>0</v>
          </cell>
          <cell r="HZ404">
            <v>0</v>
          </cell>
          <cell r="IA404">
            <v>0</v>
          </cell>
          <cell r="IB404">
            <v>0</v>
          </cell>
          <cell r="IC404">
            <v>0</v>
          </cell>
          <cell r="ID404">
            <v>0</v>
          </cell>
          <cell r="IE404">
            <v>0</v>
          </cell>
          <cell r="IF404">
            <v>0</v>
          </cell>
          <cell r="IG404">
            <v>0</v>
          </cell>
          <cell r="IH404">
            <v>0</v>
          </cell>
          <cell r="II404">
            <v>0</v>
          </cell>
          <cell r="IJ404">
            <v>0</v>
          </cell>
          <cell r="IK404">
            <v>0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>
            <v>0</v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>
            <v>0</v>
          </cell>
          <cell r="FD405">
            <v>0</v>
          </cell>
          <cell r="FE405">
            <v>0</v>
          </cell>
          <cell r="FF405">
            <v>0</v>
          </cell>
          <cell r="FG405">
            <v>0</v>
          </cell>
          <cell r="FH405">
            <v>0</v>
          </cell>
          <cell r="FI405">
            <v>0</v>
          </cell>
          <cell r="FJ405">
            <v>0</v>
          </cell>
          <cell r="FK405">
            <v>0</v>
          </cell>
          <cell r="FL405">
            <v>0</v>
          </cell>
          <cell r="FM405">
            <v>0</v>
          </cell>
          <cell r="FN405">
            <v>0</v>
          </cell>
          <cell r="FO405">
            <v>0</v>
          </cell>
          <cell r="FP405">
            <v>0</v>
          </cell>
          <cell r="FQ405">
            <v>0</v>
          </cell>
          <cell r="FR405">
            <v>0</v>
          </cell>
          <cell r="FS405">
            <v>0</v>
          </cell>
          <cell r="FT405">
            <v>0</v>
          </cell>
          <cell r="FU405">
            <v>0</v>
          </cell>
          <cell r="FV405">
            <v>0</v>
          </cell>
          <cell r="FW405">
            <v>0</v>
          </cell>
          <cell r="FX405">
            <v>0</v>
          </cell>
          <cell r="FY405">
            <v>0</v>
          </cell>
          <cell r="FZ405">
            <v>0</v>
          </cell>
          <cell r="GA405">
            <v>0</v>
          </cell>
          <cell r="GB405">
            <v>0</v>
          </cell>
          <cell r="GC405">
            <v>0</v>
          </cell>
          <cell r="GD405">
            <v>0</v>
          </cell>
          <cell r="GE405">
            <v>0</v>
          </cell>
          <cell r="GF405">
            <v>0</v>
          </cell>
          <cell r="GG405">
            <v>0</v>
          </cell>
          <cell r="GH405">
            <v>0</v>
          </cell>
          <cell r="GI405">
            <v>0</v>
          </cell>
          <cell r="GJ405">
            <v>0</v>
          </cell>
          <cell r="GK405">
            <v>0</v>
          </cell>
          <cell r="GL405">
            <v>0</v>
          </cell>
          <cell r="GM405">
            <v>0</v>
          </cell>
          <cell r="GN405">
            <v>0</v>
          </cell>
          <cell r="GO405">
            <v>0</v>
          </cell>
          <cell r="GP405">
            <v>0</v>
          </cell>
          <cell r="GQ405">
            <v>0</v>
          </cell>
          <cell r="GR405">
            <v>0</v>
          </cell>
          <cell r="GS405">
            <v>0</v>
          </cell>
          <cell r="GT405">
            <v>0</v>
          </cell>
          <cell r="GU405">
            <v>0</v>
          </cell>
          <cell r="GV405">
            <v>0</v>
          </cell>
          <cell r="GW405">
            <v>0</v>
          </cell>
          <cell r="GX405">
            <v>0</v>
          </cell>
          <cell r="GY405">
            <v>0</v>
          </cell>
          <cell r="GZ405">
            <v>0</v>
          </cell>
          <cell r="HA405">
            <v>0</v>
          </cell>
          <cell r="HB405">
            <v>0</v>
          </cell>
          <cell r="HC405">
            <v>0</v>
          </cell>
          <cell r="HD405">
            <v>0</v>
          </cell>
          <cell r="HE405">
            <v>0</v>
          </cell>
          <cell r="HF405">
            <v>0</v>
          </cell>
          <cell r="HG405">
            <v>0</v>
          </cell>
          <cell r="HH405">
            <v>0</v>
          </cell>
          <cell r="HI405">
            <v>0</v>
          </cell>
          <cell r="HJ405">
            <v>0</v>
          </cell>
          <cell r="HK405">
            <v>0</v>
          </cell>
          <cell r="HL405">
            <v>0</v>
          </cell>
          <cell r="HM405">
            <v>0</v>
          </cell>
          <cell r="HN405">
            <v>0</v>
          </cell>
          <cell r="HO405">
            <v>0</v>
          </cell>
          <cell r="HP405">
            <v>0</v>
          </cell>
          <cell r="HQ405">
            <v>0</v>
          </cell>
          <cell r="HR405">
            <v>0</v>
          </cell>
          <cell r="HS405">
            <v>0</v>
          </cell>
          <cell r="HT405">
            <v>0</v>
          </cell>
          <cell r="HU405">
            <v>0</v>
          </cell>
          <cell r="HV405">
            <v>0</v>
          </cell>
          <cell r="HW405">
            <v>0</v>
          </cell>
          <cell r="HX405">
            <v>0</v>
          </cell>
          <cell r="HY405">
            <v>0</v>
          </cell>
          <cell r="HZ405">
            <v>0</v>
          </cell>
          <cell r="IA405">
            <v>0</v>
          </cell>
          <cell r="IB405">
            <v>0</v>
          </cell>
          <cell r="IC405">
            <v>0</v>
          </cell>
          <cell r="ID405">
            <v>0</v>
          </cell>
          <cell r="IE405">
            <v>0</v>
          </cell>
          <cell r="IF405">
            <v>0</v>
          </cell>
          <cell r="IG405">
            <v>0</v>
          </cell>
          <cell r="IH405">
            <v>0</v>
          </cell>
          <cell r="II405">
            <v>0</v>
          </cell>
          <cell r="IJ405">
            <v>0</v>
          </cell>
          <cell r="IK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1</v>
          </cell>
          <cell r="CW406">
            <v>1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>
            <v>0</v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>
            <v>0</v>
          </cell>
          <cell r="FD406">
            <v>0</v>
          </cell>
          <cell r="FE406">
            <v>0</v>
          </cell>
          <cell r="FF406">
            <v>0</v>
          </cell>
          <cell r="FG406">
            <v>0</v>
          </cell>
          <cell r="FH406">
            <v>0</v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>
            <v>0</v>
          </cell>
          <cell r="FN406">
            <v>0</v>
          </cell>
          <cell r="FO406">
            <v>0</v>
          </cell>
          <cell r="FP406">
            <v>0</v>
          </cell>
          <cell r="FQ406">
            <v>0</v>
          </cell>
          <cell r="FR406">
            <v>0</v>
          </cell>
          <cell r="FS406">
            <v>0</v>
          </cell>
          <cell r="FT406">
            <v>0</v>
          </cell>
          <cell r="FU406">
            <v>0</v>
          </cell>
          <cell r="FV406">
            <v>0</v>
          </cell>
          <cell r="FW406">
            <v>0</v>
          </cell>
          <cell r="FX406">
            <v>0</v>
          </cell>
          <cell r="FY406">
            <v>0</v>
          </cell>
          <cell r="FZ406">
            <v>0</v>
          </cell>
          <cell r="GA406">
            <v>0</v>
          </cell>
          <cell r="GB406">
            <v>0</v>
          </cell>
          <cell r="GC406">
            <v>0</v>
          </cell>
          <cell r="GD406">
            <v>0</v>
          </cell>
          <cell r="GE406">
            <v>0</v>
          </cell>
          <cell r="GF406">
            <v>0</v>
          </cell>
          <cell r="GG406">
            <v>0</v>
          </cell>
          <cell r="GH406">
            <v>0</v>
          </cell>
          <cell r="GI406">
            <v>0</v>
          </cell>
          <cell r="GJ406">
            <v>0</v>
          </cell>
          <cell r="GK406">
            <v>0</v>
          </cell>
          <cell r="GL406">
            <v>0</v>
          </cell>
          <cell r="GM406">
            <v>0</v>
          </cell>
          <cell r="GN406">
            <v>0</v>
          </cell>
          <cell r="GO406">
            <v>0</v>
          </cell>
          <cell r="GP406">
            <v>0</v>
          </cell>
          <cell r="GQ406">
            <v>0</v>
          </cell>
          <cell r="GR406">
            <v>0</v>
          </cell>
          <cell r="GS406">
            <v>0</v>
          </cell>
          <cell r="GT406">
            <v>0</v>
          </cell>
          <cell r="GU406">
            <v>0</v>
          </cell>
          <cell r="GV406">
            <v>0</v>
          </cell>
          <cell r="GW406">
            <v>0</v>
          </cell>
          <cell r="GX406">
            <v>0</v>
          </cell>
          <cell r="GY406">
            <v>0</v>
          </cell>
          <cell r="GZ406">
            <v>0</v>
          </cell>
          <cell r="HA406">
            <v>0</v>
          </cell>
          <cell r="HB406">
            <v>0</v>
          </cell>
          <cell r="HC406">
            <v>0</v>
          </cell>
          <cell r="HD406">
            <v>0</v>
          </cell>
          <cell r="HE406">
            <v>0</v>
          </cell>
          <cell r="HF406">
            <v>0</v>
          </cell>
          <cell r="HG406">
            <v>0</v>
          </cell>
          <cell r="HH406">
            <v>0</v>
          </cell>
          <cell r="HI406">
            <v>0</v>
          </cell>
          <cell r="HJ406">
            <v>0</v>
          </cell>
          <cell r="HK406">
            <v>0</v>
          </cell>
          <cell r="HL406">
            <v>0</v>
          </cell>
          <cell r="HM406">
            <v>0</v>
          </cell>
          <cell r="HN406">
            <v>0</v>
          </cell>
          <cell r="HO406">
            <v>0</v>
          </cell>
          <cell r="HP406">
            <v>0</v>
          </cell>
          <cell r="HQ406">
            <v>0</v>
          </cell>
          <cell r="HR406">
            <v>0</v>
          </cell>
          <cell r="HS406">
            <v>0</v>
          </cell>
          <cell r="HT406">
            <v>0</v>
          </cell>
          <cell r="HU406">
            <v>0</v>
          </cell>
          <cell r="HV406">
            <v>0</v>
          </cell>
          <cell r="HW406">
            <v>0</v>
          </cell>
          <cell r="HX406">
            <v>0</v>
          </cell>
          <cell r="HY406">
            <v>0</v>
          </cell>
          <cell r="HZ406">
            <v>0</v>
          </cell>
          <cell r="IA406">
            <v>0</v>
          </cell>
          <cell r="IB406">
            <v>0</v>
          </cell>
          <cell r="IC406">
            <v>0</v>
          </cell>
          <cell r="ID406">
            <v>0</v>
          </cell>
          <cell r="IE406">
            <v>0</v>
          </cell>
          <cell r="IF406">
            <v>0</v>
          </cell>
          <cell r="IG406">
            <v>0</v>
          </cell>
          <cell r="IH406">
            <v>0</v>
          </cell>
          <cell r="II406">
            <v>0</v>
          </cell>
          <cell r="IJ406">
            <v>0</v>
          </cell>
          <cell r="IK406">
            <v>0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</v>
          </cell>
          <cell r="U407">
            <v>1</v>
          </cell>
          <cell r="V407">
            <v>1</v>
          </cell>
          <cell r="W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1</v>
          </cell>
          <cell r="AS407">
            <v>1</v>
          </cell>
          <cell r="AT407">
            <v>1</v>
          </cell>
          <cell r="AU407">
            <v>1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1</v>
          </cell>
          <cell r="BE407">
            <v>1</v>
          </cell>
          <cell r="BF407">
            <v>1</v>
          </cell>
          <cell r="BG407">
            <v>1</v>
          </cell>
          <cell r="BH407">
            <v>1</v>
          </cell>
          <cell r="BI407">
            <v>1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2</v>
          </cell>
          <cell r="BQ407">
            <v>2</v>
          </cell>
          <cell r="BR407">
            <v>2</v>
          </cell>
          <cell r="BS407">
            <v>2</v>
          </cell>
          <cell r="BT407">
            <v>1</v>
          </cell>
          <cell r="BU407">
            <v>1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0</v>
          </cell>
          <cell r="ER407">
            <v>0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>
            <v>0</v>
          </cell>
          <cell r="EY407">
            <v>0</v>
          </cell>
          <cell r="EZ407">
            <v>0</v>
          </cell>
          <cell r="FA407">
            <v>0</v>
          </cell>
          <cell r="FB407">
            <v>0</v>
          </cell>
          <cell r="FC407">
            <v>0</v>
          </cell>
          <cell r="FD407">
            <v>0</v>
          </cell>
          <cell r="FE407">
            <v>0</v>
          </cell>
          <cell r="FF407">
            <v>0</v>
          </cell>
          <cell r="FG407">
            <v>0</v>
          </cell>
          <cell r="FH407">
            <v>0</v>
          </cell>
          <cell r="FI407">
            <v>0</v>
          </cell>
          <cell r="FJ407">
            <v>0</v>
          </cell>
          <cell r="FK407">
            <v>0</v>
          </cell>
          <cell r="FL407">
            <v>0</v>
          </cell>
          <cell r="FM407">
            <v>0</v>
          </cell>
          <cell r="FN407">
            <v>0</v>
          </cell>
          <cell r="FO407">
            <v>0</v>
          </cell>
          <cell r="FP407">
            <v>0</v>
          </cell>
          <cell r="FQ407">
            <v>0</v>
          </cell>
          <cell r="FR407">
            <v>0</v>
          </cell>
          <cell r="FS407">
            <v>0</v>
          </cell>
          <cell r="FT407">
            <v>0</v>
          </cell>
          <cell r="FU407">
            <v>0</v>
          </cell>
          <cell r="FV407">
            <v>0</v>
          </cell>
          <cell r="FW407">
            <v>0</v>
          </cell>
          <cell r="FX407">
            <v>0</v>
          </cell>
          <cell r="FY407">
            <v>0</v>
          </cell>
          <cell r="FZ407">
            <v>0</v>
          </cell>
          <cell r="GA407">
            <v>0</v>
          </cell>
          <cell r="GB407">
            <v>0</v>
          </cell>
          <cell r="GC407">
            <v>0</v>
          </cell>
          <cell r="GD407">
            <v>0</v>
          </cell>
          <cell r="GE407">
            <v>0</v>
          </cell>
          <cell r="GF407">
            <v>0</v>
          </cell>
          <cell r="GG407">
            <v>0</v>
          </cell>
          <cell r="GH407">
            <v>0</v>
          </cell>
          <cell r="GI407">
            <v>0</v>
          </cell>
          <cell r="GJ407">
            <v>0</v>
          </cell>
          <cell r="GK407">
            <v>0</v>
          </cell>
          <cell r="GL407">
            <v>0</v>
          </cell>
          <cell r="GM407">
            <v>0</v>
          </cell>
          <cell r="GN407">
            <v>0</v>
          </cell>
          <cell r="GO407">
            <v>0</v>
          </cell>
          <cell r="GP407">
            <v>0</v>
          </cell>
          <cell r="GQ407">
            <v>0</v>
          </cell>
          <cell r="GR407">
            <v>0</v>
          </cell>
          <cell r="GS407">
            <v>0</v>
          </cell>
          <cell r="GT407">
            <v>0</v>
          </cell>
          <cell r="GU407">
            <v>0</v>
          </cell>
          <cell r="GV407">
            <v>0</v>
          </cell>
          <cell r="GW407">
            <v>0</v>
          </cell>
          <cell r="GX407">
            <v>0</v>
          </cell>
          <cell r="GY407">
            <v>0</v>
          </cell>
          <cell r="GZ407">
            <v>0</v>
          </cell>
          <cell r="HA407">
            <v>0</v>
          </cell>
          <cell r="HB407">
            <v>0</v>
          </cell>
          <cell r="HC407">
            <v>0</v>
          </cell>
          <cell r="HD407">
            <v>0</v>
          </cell>
          <cell r="HE407">
            <v>0</v>
          </cell>
          <cell r="HF407">
            <v>0</v>
          </cell>
          <cell r="HG407">
            <v>0</v>
          </cell>
          <cell r="HH407">
            <v>0</v>
          </cell>
          <cell r="HI407">
            <v>0</v>
          </cell>
          <cell r="HJ407">
            <v>0</v>
          </cell>
          <cell r="HK407">
            <v>0</v>
          </cell>
          <cell r="HL407">
            <v>0</v>
          </cell>
          <cell r="HM407">
            <v>0</v>
          </cell>
          <cell r="HN407">
            <v>0</v>
          </cell>
          <cell r="HO407">
            <v>0</v>
          </cell>
          <cell r="HP407">
            <v>0</v>
          </cell>
          <cell r="HQ407">
            <v>0</v>
          </cell>
          <cell r="HR407">
            <v>0</v>
          </cell>
          <cell r="HS407">
            <v>0</v>
          </cell>
          <cell r="HT407">
            <v>0</v>
          </cell>
          <cell r="HU407">
            <v>0</v>
          </cell>
          <cell r="HV407">
            <v>0</v>
          </cell>
          <cell r="HW407">
            <v>0</v>
          </cell>
          <cell r="HX407">
            <v>0</v>
          </cell>
          <cell r="HY407">
            <v>0</v>
          </cell>
          <cell r="HZ407">
            <v>0</v>
          </cell>
          <cell r="IA407">
            <v>0</v>
          </cell>
          <cell r="IB407">
            <v>0</v>
          </cell>
          <cell r="IC407">
            <v>0</v>
          </cell>
          <cell r="ID407">
            <v>0</v>
          </cell>
          <cell r="IE407">
            <v>0</v>
          </cell>
          <cell r="IF407">
            <v>0</v>
          </cell>
          <cell r="IG407">
            <v>0</v>
          </cell>
          <cell r="IH407">
            <v>0</v>
          </cell>
          <cell r="II407">
            <v>0</v>
          </cell>
          <cell r="IJ407">
            <v>0</v>
          </cell>
          <cell r="IK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>
            <v>0</v>
          </cell>
          <cell r="EY408">
            <v>0</v>
          </cell>
          <cell r="EZ408">
            <v>0</v>
          </cell>
          <cell r="FA408">
            <v>0</v>
          </cell>
          <cell r="FB408">
            <v>0</v>
          </cell>
          <cell r="FC408">
            <v>0</v>
          </cell>
          <cell r="FD408">
            <v>0</v>
          </cell>
          <cell r="FE408">
            <v>0</v>
          </cell>
          <cell r="FF408">
            <v>0</v>
          </cell>
          <cell r="FG408">
            <v>0</v>
          </cell>
          <cell r="FH408">
            <v>0</v>
          </cell>
          <cell r="FI408">
            <v>0</v>
          </cell>
          <cell r="FJ408">
            <v>0</v>
          </cell>
          <cell r="FK408">
            <v>0</v>
          </cell>
          <cell r="FL408">
            <v>0</v>
          </cell>
          <cell r="FM408">
            <v>0</v>
          </cell>
          <cell r="FN408">
            <v>0</v>
          </cell>
          <cell r="FO408">
            <v>0</v>
          </cell>
          <cell r="FP408">
            <v>0</v>
          </cell>
          <cell r="FQ408">
            <v>0</v>
          </cell>
          <cell r="FR408">
            <v>0</v>
          </cell>
          <cell r="FS408">
            <v>0</v>
          </cell>
          <cell r="FT408">
            <v>0</v>
          </cell>
          <cell r="FU408">
            <v>0</v>
          </cell>
          <cell r="FV408">
            <v>0</v>
          </cell>
          <cell r="FW408">
            <v>0</v>
          </cell>
          <cell r="FX408">
            <v>0</v>
          </cell>
          <cell r="FY408">
            <v>0</v>
          </cell>
          <cell r="FZ408">
            <v>0</v>
          </cell>
          <cell r="GA408">
            <v>0</v>
          </cell>
          <cell r="GB408">
            <v>0</v>
          </cell>
          <cell r="GC408">
            <v>0</v>
          </cell>
          <cell r="GD408">
            <v>0</v>
          </cell>
          <cell r="GE408">
            <v>0</v>
          </cell>
          <cell r="GF408">
            <v>0</v>
          </cell>
          <cell r="GG408">
            <v>0</v>
          </cell>
          <cell r="GH408">
            <v>0</v>
          </cell>
          <cell r="GI408">
            <v>0</v>
          </cell>
          <cell r="GJ408">
            <v>0</v>
          </cell>
          <cell r="GK408">
            <v>0</v>
          </cell>
          <cell r="GL408">
            <v>0</v>
          </cell>
          <cell r="GM408">
            <v>0</v>
          </cell>
          <cell r="GN408">
            <v>0</v>
          </cell>
          <cell r="GO408">
            <v>0</v>
          </cell>
          <cell r="GP408">
            <v>0</v>
          </cell>
          <cell r="GQ408">
            <v>0</v>
          </cell>
          <cell r="GR408">
            <v>0</v>
          </cell>
          <cell r="GS408">
            <v>0</v>
          </cell>
          <cell r="GT408">
            <v>0</v>
          </cell>
          <cell r="GU408">
            <v>0</v>
          </cell>
          <cell r="GV408">
            <v>0</v>
          </cell>
          <cell r="GW408">
            <v>0</v>
          </cell>
          <cell r="GX408">
            <v>0</v>
          </cell>
          <cell r="GY408">
            <v>0</v>
          </cell>
          <cell r="GZ408">
            <v>0</v>
          </cell>
          <cell r="HA408">
            <v>0</v>
          </cell>
          <cell r="HB408">
            <v>0</v>
          </cell>
          <cell r="HC408">
            <v>0</v>
          </cell>
          <cell r="HD408">
            <v>0</v>
          </cell>
          <cell r="HE408">
            <v>0</v>
          </cell>
          <cell r="HF408">
            <v>0</v>
          </cell>
          <cell r="HG408">
            <v>0</v>
          </cell>
          <cell r="HH408">
            <v>0</v>
          </cell>
          <cell r="HI408">
            <v>0</v>
          </cell>
          <cell r="HJ408">
            <v>0</v>
          </cell>
          <cell r="HK408">
            <v>0</v>
          </cell>
          <cell r="HL408">
            <v>0</v>
          </cell>
          <cell r="HM408">
            <v>0</v>
          </cell>
          <cell r="HN408">
            <v>0</v>
          </cell>
          <cell r="HO408">
            <v>0</v>
          </cell>
          <cell r="HP408">
            <v>0</v>
          </cell>
          <cell r="HQ408">
            <v>0</v>
          </cell>
          <cell r="HR408">
            <v>0</v>
          </cell>
          <cell r="HS408">
            <v>0</v>
          </cell>
          <cell r="HT408">
            <v>0</v>
          </cell>
          <cell r="HU408">
            <v>0</v>
          </cell>
          <cell r="HV408">
            <v>0</v>
          </cell>
          <cell r="HW408">
            <v>0</v>
          </cell>
          <cell r="HX408">
            <v>0</v>
          </cell>
          <cell r="HY408">
            <v>0</v>
          </cell>
          <cell r="HZ408">
            <v>0</v>
          </cell>
          <cell r="IA408">
            <v>0</v>
          </cell>
          <cell r="IB408">
            <v>0</v>
          </cell>
          <cell r="IC408">
            <v>0</v>
          </cell>
          <cell r="ID408">
            <v>0</v>
          </cell>
          <cell r="IE408">
            <v>0</v>
          </cell>
          <cell r="IF408">
            <v>0</v>
          </cell>
          <cell r="IG408">
            <v>0</v>
          </cell>
          <cell r="IH408">
            <v>0</v>
          </cell>
          <cell r="II408">
            <v>0</v>
          </cell>
          <cell r="IJ408">
            <v>0</v>
          </cell>
          <cell r="IK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2</v>
          </cell>
          <cell r="BW409">
            <v>2</v>
          </cell>
          <cell r="BX409">
            <v>2</v>
          </cell>
          <cell r="BY409">
            <v>2</v>
          </cell>
          <cell r="BZ409">
            <v>1</v>
          </cell>
          <cell r="CA409">
            <v>1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1</v>
          </cell>
          <cell r="X410">
            <v>1</v>
          </cell>
          <cell r="Y410">
            <v>1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1</v>
          </cell>
          <cell r="AS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1</v>
          </cell>
          <cell r="BQ410">
            <v>1</v>
          </cell>
          <cell r="BR410">
            <v>1</v>
          </cell>
          <cell r="BS410">
            <v>1</v>
          </cell>
          <cell r="BT410">
            <v>1</v>
          </cell>
          <cell r="BU410">
            <v>1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  <cell r="FF410">
            <v>0</v>
          </cell>
          <cell r="FG410">
            <v>0</v>
          </cell>
          <cell r="FH410">
            <v>0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>
            <v>0</v>
          </cell>
          <cell r="FO410">
            <v>0</v>
          </cell>
          <cell r="FP410">
            <v>0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>
            <v>0</v>
          </cell>
          <cell r="FV410">
            <v>0</v>
          </cell>
          <cell r="FW410">
            <v>0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>
            <v>0</v>
          </cell>
          <cell r="GC410">
            <v>0</v>
          </cell>
          <cell r="GD410">
            <v>0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>
            <v>0</v>
          </cell>
          <cell r="GJ410">
            <v>0</v>
          </cell>
          <cell r="GK410">
            <v>0</v>
          </cell>
          <cell r="GL410">
            <v>0</v>
          </cell>
          <cell r="GM410">
            <v>0</v>
          </cell>
          <cell r="GN410">
            <v>0</v>
          </cell>
          <cell r="GO410">
            <v>0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>
            <v>0</v>
          </cell>
          <cell r="GU410">
            <v>0</v>
          </cell>
          <cell r="GV410">
            <v>0</v>
          </cell>
          <cell r="GW410">
            <v>0</v>
          </cell>
          <cell r="GX410">
            <v>0</v>
          </cell>
          <cell r="GY410">
            <v>0</v>
          </cell>
          <cell r="GZ410">
            <v>0</v>
          </cell>
          <cell r="HA410">
            <v>0</v>
          </cell>
          <cell r="HB410">
            <v>0</v>
          </cell>
          <cell r="HC410">
            <v>0</v>
          </cell>
          <cell r="HD410">
            <v>0</v>
          </cell>
          <cell r="HE410">
            <v>0</v>
          </cell>
          <cell r="HF410">
            <v>0</v>
          </cell>
          <cell r="HG410">
            <v>0</v>
          </cell>
          <cell r="HH410">
            <v>0</v>
          </cell>
          <cell r="HI410">
            <v>0</v>
          </cell>
          <cell r="HJ410">
            <v>0</v>
          </cell>
          <cell r="HK410">
            <v>0</v>
          </cell>
          <cell r="HL410">
            <v>0</v>
          </cell>
          <cell r="HM410">
            <v>0</v>
          </cell>
          <cell r="HN410">
            <v>0</v>
          </cell>
          <cell r="HO410">
            <v>0</v>
          </cell>
          <cell r="HP410">
            <v>0</v>
          </cell>
          <cell r="HQ410">
            <v>0</v>
          </cell>
          <cell r="HR410">
            <v>0</v>
          </cell>
          <cell r="HS410">
            <v>0</v>
          </cell>
          <cell r="HT410">
            <v>0</v>
          </cell>
          <cell r="HU410">
            <v>0</v>
          </cell>
          <cell r="HV410">
            <v>0</v>
          </cell>
          <cell r="HW410">
            <v>0</v>
          </cell>
          <cell r="HX410">
            <v>0</v>
          </cell>
          <cell r="HY410">
            <v>0</v>
          </cell>
          <cell r="HZ410">
            <v>0</v>
          </cell>
          <cell r="IA410">
            <v>0</v>
          </cell>
          <cell r="IB410">
            <v>0</v>
          </cell>
          <cell r="IC410">
            <v>0</v>
          </cell>
          <cell r="ID410">
            <v>0</v>
          </cell>
          <cell r="IE410">
            <v>0</v>
          </cell>
          <cell r="IF410">
            <v>0</v>
          </cell>
          <cell r="IG410">
            <v>0</v>
          </cell>
          <cell r="IH410">
            <v>0</v>
          </cell>
          <cell r="II410">
            <v>0</v>
          </cell>
          <cell r="IJ410">
            <v>0</v>
          </cell>
          <cell r="IK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1</v>
          </cell>
          <cell r="CP411">
            <v>1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>
            <v>0</v>
          </cell>
          <cell r="EY411">
            <v>0</v>
          </cell>
          <cell r="EZ411">
            <v>0</v>
          </cell>
          <cell r="FA411">
            <v>0</v>
          </cell>
          <cell r="FB411">
            <v>0</v>
          </cell>
          <cell r="FC411">
            <v>0</v>
          </cell>
          <cell r="FD411">
            <v>0</v>
          </cell>
          <cell r="FE411">
            <v>0</v>
          </cell>
          <cell r="FF411">
            <v>0</v>
          </cell>
          <cell r="FG411">
            <v>0</v>
          </cell>
          <cell r="FH411">
            <v>0</v>
          </cell>
          <cell r="FI411">
            <v>0</v>
          </cell>
          <cell r="FJ411">
            <v>0</v>
          </cell>
          <cell r="FK411">
            <v>0</v>
          </cell>
          <cell r="FL411">
            <v>0</v>
          </cell>
          <cell r="FM411">
            <v>0</v>
          </cell>
          <cell r="FN411">
            <v>0</v>
          </cell>
          <cell r="FO411">
            <v>0</v>
          </cell>
          <cell r="FP411">
            <v>0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>
            <v>0</v>
          </cell>
          <cell r="FV411">
            <v>0</v>
          </cell>
          <cell r="FW411">
            <v>0</v>
          </cell>
          <cell r="FX411">
            <v>0</v>
          </cell>
          <cell r="FY411">
            <v>0</v>
          </cell>
          <cell r="FZ411">
            <v>0</v>
          </cell>
          <cell r="GA411">
            <v>0</v>
          </cell>
          <cell r="GB411">
            <v>0</v>
          </cell>
          <cell r="GC411">
            <v>0</v>
          </cell>
          <cell r="GD411">
            <v>0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>
            <v>0</v>
          </cell>
          <cell r="GJ411">
            <v>0</v>
          </cell>
          <cell r="GK411">
            <v>0</v>
          </cell>
          <cell r="GL411">
            <v>0</v>
          </cell>
          <cell r="GM411">
            <v>0</v>
          </cell>
          <cell r="GN411">
            <v>0</v>
          </cell>
          <cell r="GO411">
            <v>0</v>
          </cell>
          <cell r="GP411">
            <v>0</v>
          </cell>
          <cell r="GQ411">
            <v>0</v>
          </cell>
          <cell r="GR411">
            <v>0</v>
          </cell>
          <cell r="GS411">
            <v>0</v>
          </cell>
          <cell r="GT411">
            <v>0</v>
          </cell>
          <cell r="GU411">
            <v>0</v>
          </cell>
          <cell r="GV411">
            <v>0</v>
          </cell>
          <cell r="GW411">
            <v>0</v>
          </cell>
          <cell r="GX411">
            <v>0</v>
          </cell>
          <cell r="GY411">
            <v>0</v>
          </cell>
          <cell r="GZ411">
            <v>0</v>
          </cell>
          <cell r="HA411">
            <v>0</v>
          </cell>
          <cell r="HB411">
            <v>0</v>
          </cell>
          <cell r="HC411">
            <v>0</v>
          </cell>
          <cell r="HD411">
            <v>0</v>
          </cell>
          <cell r="HE411">
            <v>0</v>
          </cell>
          <cell r="HF411">
            <v>0</v>
          </cell>
          <cell r="HG411">
            <v>0</v>
          </cell>
          <cell r="HH411">
            <v>0</v>
          </cell>
          <cell r="HI411">
            <v>0</v>
          </cell>
          <cell r="HJ411">
            <v>0</v>
          </cell>
          <cell r="HK411">
            <v>0</v>
          </cell>
          <cell r="HL411">
            <v>0</v>
          </cell>
          <cell r="HM411">
            <v>0</v>
          </cell>
          <cell r="HN411">
            <v>0</v>
          </cell>
          <cell r="HO411">
            <v>0</v>
          </cell>
          <cell r="HP411">
            <v>0</v>
          </cell>
          <cell r="HQ411">
            <v>0</v>
          </cell>
          <cell r="HR411">
            <v>0</v>
          </cell>
          <cell r="HS411">
            <v>0</v>
          </cell>
          <cell r="HT411">
            <v>0</v>
          </cell>
          <cell r="HU411">
            <v>0</v>
          </cell>
          <cell r="HV411">
            <v>0</v>
          </cell>
          <cell r="HW411">
            <v>0</v>
          </cell>
          <cell r="HX411">
            <v>0</v>
          </cell>
          <cell r="HY411">
            <v>0</v>
          </cell>
          <cell r="HZ411">
            <v>0</v>
          </cell>
          <cell r="IA411">
            <v>0</v>
          </cell>
          <cell r="IB411">
            <v>0</v>
          </cell>
          <cell r="IC411">
            <v>0</v>
          </cell>
          <cell r="ID411">
            <v>0</v>
          </cell>
          <cell r="IE411">
            <v>0</v>
          </cell>
          <cell r="IF411">
            <v>0</v>
          </cell>
          <cell r="IG411">
            <v>0</v>
          </cell>
          <cell r="IH411">
            <v>0</v>
          </cell>
          <cell r="II411">
            <v>0</v>
          </cell>
          <cell r="IJ411">
            <v>0</v>
          </cell>
          <cell r="IK411">
            <v>0</v>
          </cell>
        </row>
        <row r="412"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</v>
          </cell>
          <cell r="M412">
            <v>2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2</v>
          </cell>
          <cell r="S412">
            <v>2</v>
          </cell>
          <cell r="T412">
            <v>2</v>
          </cell>
          <cell r="U412">
            <v>2</v>
          </cell>
          <cell r="V412">
            <v>2</v>
          </cell>
          <cell r="W412">
            <v>2</v>
          </cell>
          <cell r="X412">
            <v>0</v>
          </cell>
          <cell r="Y412">
            <v>0</v>
          </cell>
          <cell r="Z412">
            <v>2</v>
          </cell>
          <cell r="AA412">
            <v>2</v>
          </cell>
          <cell r="AB412">
            <v>2</v>
          </cell>
          <cell r="AC412">
            <v>2</v>
          </cell>
          <cell r="AD412">
            <v>0</v>
          </cell>
          <cell r="AE412">
            <v>0</v>
          </cell>
          <cell r="AF412">
            <v>2</v>
          </cell>
          <cell r="AG412">
            <v>2</v>
          </cell>
          <cell r="AH412">
            <v>2</v>
          </cell>
          <cell r="AI412">
            <v>2</v>
          </cell>
          <cell r="AJ412">
            <v>0</v>
          </cell>
          <cell r="AK412">
            <v>0</v>
          </cell>
          <cell r="AL412">
            <v>2</v>
          </cell>
          <cell r="AM412">
            <v>2</v>
          </cell>
          <cell r="AN412">
            <v>2</v>
          </cell>
          <cell r="AO412">
            <v>2</v>
          </cell>
          <cell r="AP412">
            <v>0</v>
          </cell>
          <cell r="AQ412">
            <v>0</v>
          </cell>
          <cell r="AR412">
            <v>2</v>
          </cell>
          <cell r="AS412">
            <v>2</v>
          </cell>
          <cell r="AT412">
            <v>2</v>
          </cell>
          <cell r="AU412">
            <v>2</v>
          </cell>
          <cell r="AV412">
            <v>0</v>
          </cell>
          <cell r="AW412">
            <v>0</v>
          </cell>
          <cell r="AX412">
            <v>2</v>
          </cell>
          <cell r="AY412">
            <v>2</v>
          </cell>
          <cell r="AZ412">
            <v>2</v>
          </cell>
          <cell r="BA412">
            <v>2</v>
          </cell>
          <cell r="BB412">
            <v>0</v>
          </cell>
          <cell r="BC412">
            <v>0</v>
          </cell>
          <cell r="BD412">
            <v>3</v>
          </cell>
          <cell r="BE412">
            <v>3</v>
          </cell>
          <cell r="BF412">
            <v>3</v>
          </cell>
          <cell r="BG412">
            <v>3</v>
          </cell>
          <cell r="BH412">
            <v>4</v>
          </cell>
          <cell r="BI412">
            <v>4</v>
          </cell>
          <cell r="BJ412">
            <v>3</v>
          </cell>
          <cell r="BK412">
            <v>3</v>
          </cell>
          <cell r="BL412">
            <v>3</v>
          </cell>
          <cell r="BM412">
            <v>3</v>
          </cell>
          <cell r="BN412">
            <v>4</v>
          </cell>
          <cell r="BO412">
            <v>4</v>
          </cell>
          <cell r="BP412">
            <v>4</v>
          </cell>
          <cell r="BQ412">
            <v>4</v>
          </cell>
          <cell r="BR412">
            <v>4</v>
          </cell>
          <cell r="BS412">
            <v>4</v>
          </cell>
          <cell r="BT412">
            <v>2</v>
          </cell>
          <cell r="BU412">
            <v>2</v>
          </cell>
          <cell r="BV412">
            <v>4</v>
          </cell>
          <cell r="BW412">
            <v>4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1</v>
          </cell>
          <cell r="CU412">
            <v>0</v>
          </cell>
          <cell r="CV412">
            <v>1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0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0</v>
          </cell>
          <cell r="EJ412">
            <v>0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>
            <v>0</v>
          </cell>
          <cell r="EY412">
            <v>0</v>
          </cell>
          <cell r="EZ412">
            <v>0</v>
          </cell>
          <cell r="FA412">
            <v>0</v>
          </cell>
          <cell r="FB412">
            <v>0</v>
          </cell>
          <cell r="FC412">
            <v>0</v>
          </cell>
          <cell r="FD412">
            <v>0</v>
          </cell>
          <cell r="FE412">
            <v>0</v>
          </cell>
          <cell r="FF412">
            <v>0</v>
          </cell>
          <cell r="FG412">
            <v>0</v>
          </cell>
          <cell r="FH412">
            <v>0</v>
          </cell>
          <cell r="FI412">
            <v>0</v>
          </cell>
          <cell r="FJ412">
            <v>0</v>
          </cell>
          <cell r="FK412">
            <v>0</v>
          </cell>
          <cell r="FL412">
            <v>0</v>
          </cell>
          <cell r="FM412">
            <v>0</v>
          </cell>
          <cell r="FN412">
            <v>0</v>
          </cell>
          <cell r="FO412">
            <v>0</v>
          </cell>
          <cell r="FP412">
            <v>0</v>
          </cell>
          <cell r="FQ412">
            <v>0</v>
          </cell>
          <cell r="FR412">
            <v>0</v>
          </cell>
          <cell r="FS412">
            <v>0</v>
          </cell>
          <cell r="FT412">
            <v>0</v>
          </cell>
          <cell r="FU412">
            <v>0</v>
          </cell>
          <cell r="FV412">
            <v>0</v>
          </cell>
          <cell r="FW412">
            <v>0</v>
          </cell>
          <cell r="FX412">
            <v>0</v>
          </cell>
          <cell r="FY412">
            <v>0</v>
          </cell>
          <cell r="FZ412">
            <v>0</v>
          </cell>
          <cell r="GA412">
            <v>0</v>
          </cell>
          <cell r="GB412">
            <v>0</v>
          </cell>
          <cell r="GC412">
            <v>0</v>
          </cell>
          <cell r="GD412">
            <v>0</v>
          </cell>
          <cell r="GE412">
            <v>0</v>
          </cell>
          <cell r="GF412">
            <v>0</v>
          </cell>
          <cell r="GG412">
            <v>0</v>
          </cell>
          <cell r="GH412">
            <v>0</v>
          </cell>
          <cell r="GI412">
            <v>0</v>
          </cell>
          <cell r="GJ412">
            <v>0</v>
          </cell>
          <cell r="GK412">
            <v>0</v>
          </cell>
          <cell r="GL412">
            <v>0</v>
          </cell>
          <cell r="GM412">
            <v>0</v>
          </cell>
          <cell r="GN412">
            <v>0</v>
          </cell>
          <cell r="GO412">
            <v>0</v>
          </cell>
          <cell r="GP412">
            <v>0</v>
          </cell>
          <cell r="GQ412">
            <v>0</v>
          </cell>
          <cell r="GR412">
            <v>0</v>
          </cell>
          <cell r="GS412">
            <v>0</v>
          </cell>
          <cell r="GT412">
            <v>0</v>
          </cell>
          <cell r="GU412">
            <v>0</v>
          </cell>
          <cell r="GV412">
            <v>0</v>
          </cell>
          <cell r="GW412">
            <v>0</v>
          </cell>
          <cell r="GX412">
            <v>0</v>
          </cell>
          <cell r="GY412">
            <v>0</v>
          </cell>
          <cell r="GZ412">
            <v>0</v>
          </cell>
          <cell r="HA412">
            <v>0</v>
          </cell>
          <cell r="HB412">
            <v>0</v>
          </cell>
          <cell r="HC412">
            <v>0</v>
          </cell>
          <cell r="HD412">
            <v>0</v>
          </cell>
          <cell r="HE412">
            <v>0</v>
          </cell>
          <cell r="HF412">
            <v>0</v>
          </cell>
          <cell r="HG412">
            <v>0</v>
          </cell>
          <cell r="HH412">
            <v>0</v>
          </cell>
          <cell r="HI412">
            <v>0</v>
          </cell>
          <cell r="HJ412">
            <v>0</v>
          </cell>
          <cell r="HK412">
            <v>0</v>
          </cell>
          <cell r="HL412">
            <v>0</v>
          </cell>
          <cell r="HM412">
            <v>0</v>
          </cell>
          <cell r="HN412">
            <v>0</v>
          </cell>
          <cell r="HO412">
            <v>0</v>
          </cell>
          <cell r="HP412">
            <v>0</v>
          </cell>
          <cell r="HQ412">
            <v>0</v>
          </cell>
          <cell r="HR412">
            <v>0</v>
          </cell>
          <cell r="HS412">
            <v>0</v>
          </cell>
          <cell r="HT412">
            <v>0</v>
          </cell>
          <cell r="HU412">
            <v>0</v>
          </cell>
          <cell r="HV412">
            <v>0</v>
          </cell>
          <cell r="HW412">
            <v>0</v>
          </cell>
          <cell r="HX412">
            <v>0</v>
          </cell>
          <cell r="HY412">
            <v>0</v>
          </cell>
          <cell r="HZ412">
            <v>0</v>
          </cell>
          <cell r="IA412">
            <v>0</v>
          </cell>
          <cell r="IB412">
            <v>0</v>
          </cell>
          <cell r="IC412">
            <v>0</v>
          </cell>
          <cell r="ID412">
            <v>0</v>
          </cell>
          <cell r="IE412">
            <v>0</v>
          </cell>
          <cell r="IF412">
            <v>0</v>
          </cell>
          <cell r="IG412">
            <v>0</v>
          </cell>
          <cell r="IH412">
            <v>0</v>
          </cell>
          <cell r="II412">
            <v>0</v>
          </cell>
          <cell r="IJ412">
            <v>0</v>
          </cell>
          <cell r="IK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1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1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  <cell r="GK414">
            <v>0</v>
          </cell>
          <cell r="GL414">
            <v>0</v>
          </cell>
          <cell r="GM414">
            <v>0</v>
          </cell>
          <cell r="GN414">
            <v>0</v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U414">
            <v>0</v>
          </cell>
          <cell r="GV414">
            <v>0</v>
          </cell>
          <cell r="GW414">
            <v>0</v>
          </cell>
          <cell r="GX414">
            <v>0</v>
          </cell>
          <cell r="GY414">
            <v>0</v>
          </cell>
          <cell r="GZ414">
            <v>0</v>
          </cell>
          <cell r="HA414">
            <v>0</v>
          </cell>
          <cell r="HB414">
            <v>0</v>
          </cell>
          <cell r="HC414">
            <v>0</v>
          </cell>
          <cell r="HD414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>
            <v>0</v>
          </cell>
          <cell r="HK414">
            <v>0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>
            <v>0</v>
          </cell>
          <cell r="HQ414">
            <v>0</v>
          </cell>
          <cell r="HR414">
            <v>0</v>
          </cell>
          <cell r="HS414">
            <v>0</v>
          </cell>
          <cell r="HT414">
            <v>0</v>
          </cell>
          <cell r="HU414">
            <v>0</v>
          </cell>
          <cell r="HV414">
            <v>0</v>
          </cell>
          <cell r="HW414">
            <v>0</v>
          </cell>
          <cell r="HX414">
            <v>0</v>
          </cell>
          <cell r="HY414">
            <v>0</v>
          </cell>
          <cell r="HZ414">
            <v>0</v>
          </cell>
          <cell r="IA414">
            <v>0</v>
          </cell>
          <cell r="IB414">
            <v>0</v>
          </cell>
          <cell r="IC414">
            <v>0</v>
          </cell>
          <cell r="ID414">
            <v>0</v>
          </cell>
          <cell r="IE414">
            <v>0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>
            <v>0</v>
          </cell>
          <cell r="IK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1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>
            <v>0</v>
          </cell>
          <cell r="EY415">
            <v>0</v>
          </cell>
          <cell r="EZ415">
            <v>0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  <cell r="FF415">
            <v>0</v>
          </cell>
          <cell r="FG415">
            <v>0</v>
          </cell>
          <cell r="FH415">
            <v>0</v>
          </cell>
          <cell r="FI415">
            <v>0</v>
          </cell>
          <cell r="FJ415">
            <v>0</v>
          </cell>
          <cell r="FK415">
            <v>0</v>
          </cell>
          <cell r="FL415">
            <v>0</v>
          </cell>
          <cell r="FM415">
            <v>0</v>
          </cell>
          <cell r="FN415">
            <v>0</v>
          </cell>
          <cell r="FO415">
            <v>0</v>
          </cell>
          <cell r="FP415">
            <v>0</v>
          </cell>
          <cell r="FQ415">
            <v>0</v>
          </cell>
          <cell r="FR415">
            <v>0</v>
          </cell>
          <cell r="FS415">
            <v>0</v>
          </cell>
          <cell r="FT415">
            <v>0</v>
          </cell>
          <cell r="FU415">
            <v>0</v>
          </cell>
          <cell r="FV415">
            <v>0</v>
          </cell>
          <cell r="FW415">
            <v>0</v>
          </cell>
          <cell r="FX415">
            <v>0</v>
          </cell>
          <cell r="FY415">
            <v>0</v>
          </cell>
          <cell r="FZ415">
            <v>0</v>
          </cell>
          <cell r="GA415">
            <v>0</v>
          </cell>
          <cell r="GB415">
            <v>0</v>
          </cell>
          <cell r="GC415">
            <v>0</v>
          </cell>
          <cell r="GD415">
            <v>0</v>
          </cell>
          <cell r="GE415">
            <v>0</v>
          </cell>
          <cell r="GF415">
            <v>0</v>
          </cell>
          <cell r="GG415">
            <v>0</v>
          </cell>
          <cell r="GH415">
            <v>0</v>
          </cell>
          <cell r="GI415">
            <v>0</v>
          </cell>
          <cell r="GJ415">
            <v>0</v>
          </cell>
          <cell r="GK415">
            <v>0</v>
          </cell>
          <cell r="GL415">
            <v>0</v>
          </cell>
          <cell r="GM415">
            <v>0</v>
          </cell>
          <cell r="GN415">
            <v>0</v>
          </cell>
          <cell r="GO415">
            <v>0</v>
          </cell>
          <cell r="GP415">
            <v>0</v>
          </cell>
          <cell r="GQ415">
            <v>0</v>
          </cell>
          <cell r="GR415">
            <v>0</v>
          </cell>
          <cell r="GS415">
            <v>0</v>
          </cell>
          <cell r="GT415">
            <v>0</v>
          </cell>
          <cell r="GU415">
            <v>0</v>
          </cell>
          <cell r="GV415">
            <v>0</v>
          </cell>
          <cell r="GW415">
            <v>0</v>
          </cell>
          <cell r="GX415">
            <v>0</v>
          </cell>
          <cell r="GY415">
            <v>0</v>
          </cell>
          <cell r="GZ415">
            <v>0</v>
          </cell>
          <cell r="HA415">
            <v>0</v>
          </cell>
          <cell r="HB415">
            <v>0</v>
          </cell>
          <cell r="HC415">
            <v>0</v>
          </cell>
          <cell r="HD415">
            <v>0</v>
          </cell>
          <cell r="HE415">
            <v>0</v>
          </cell>
          <cell r="HF415">
            <v>0</v>
          </cell>
          <cell r="HG415">
            <v>0</v>
          </cell>
          <cell r="HH415">
            <v>0</v>
          </cell>
          <cell r="HI415">
            <v>0</v>
          </cell>
          <cell r="HJ415">
            <v>0</v>
          </cell>
          <cell r="HK415">
            <v>0</v>
          </cell>
          <cell r="HL415">
            <v>0</v>
          </cell>
          <cell r="HM415">
            <v>0</v>
          </cell>
          <cell r="HN415">
            <v>0</v>
          </cell>
          <cell r="HO415">
            <v>0</v>
          </cell>
          <cell r="HP415">
            <v>0</v>
          </cell>
          <cell r="HQ415">
            <v>0</v>
          </cell>
          <cell r="HR415">
            <v>0</v>
          </cell>
          <cell r="HS415">
            <v>0</v>
          </cell>
          <cell r="HT415">
            <v>0</v>
          </cell>
          <cell r="HU415">
            <v>0</v>
          </cell>
          <cell r="HV415">
            <v>0</v>
          </cell>
          <cell r="HW415">
            <v>0</v>
          </cell>
          <cell r="HX415">
            <v>0</v>
          </cell>
          <cell r="HY415">
            <v>0</v>
          </cell>
          <cell r="HZ415">
            <v>0</v>
          </cell>
          <cell r="IA415">
            <v>0</v>
          </cell>
          <cell r="IB415">
            <v>0</v>
          </cell>
          <cell r="IC415">
            <v>0</v>
          </cell>
          <cell r="ID415">
            <v>0</v>
          </cell>
          <cell r="IE415">
            <v>0</v>
          </cell>
          <cell r="IF415">
            <v>0</v>
          </cell>
          <cell r="IG415">
            <v>0</v>
          </cell>
          <cell r="IH415">
            <v>0</v>
          </cell>
          <cell r="II415">
            <v>0</v>
          </cell>
          <cell r="IJ415">
            <v>0</v>
          </cell>
          <cell r="IK415">
            <v>0</v>
          </cell>
        </row>
        <row r="416"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1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0</v>
          </cell>
          <cell r="EM416">
            <v>0</v>
          </cell>
          <cell r="EN416">
            <v>0</v>
          </cell>
          <cell r="EO416">
            <v>0</v>
          </cell>
          <cell r="EP416">
            <v>0</v>
          </cell>
          <cell r="EQ416">
            <v>0</v>
          </cell>
          <cell r="ER416">
            <v>0</v>
          </cell>
          <cell r="ES416">
            <v>0</v>
          </cell>
          <cell r="ET416">
            <v>0</v>
          </cell>
          <cell r="EU416">
            <v>0</v>
          </cell>
          <cell r="EV416">
            <v>0</v>
          </cell>
          <cell r="EW416">
            <v>0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0</v>
          </cell>
          <cell r="FD416">
            <v>0</v>
          </cell>
          <cell r="FE416">
            <v>0</v>
          </cell>
          <cell r="FF416">
            <v>0</v>
          </cell>
          <cell r="FG416">
            <v>0</v>
          </cell>
          <cell r="FH416">
            <v>0</v>
          </cell>
          <cell r="FI416">
            <v>0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>
            <v>0</v>
          </cell>
          <cell r="FO416">
            <v>0</v>
          </cell>
          <cell r="FP416">
            <v>0</v>
          </cell>
          <cell r="FQ416">
            <v>0</v>
          </cell>
          <cell r="FR416">
            <v>0</v>
          </cell>
          <cell r="FS416">
            <v>0</v>
          </cell>
          <cell r="FT416">
            <v>0</v>
          </cell>
          <cell r="FU416">
            <v>0</v>
          </cell>
          <cell r="FV416">
            <v>0</v>
          </cell>
          <cell r="FW416">
            <v>0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>
            <v>0</v>
          </cell>
          <cell r="GC416">
            <v>0</v>
          </cell>
          <cell r="GD416">
            <v>0</v>
          </cell>
          <cell r="GE416">
            <v>0</v>
          </cell>
          <cell r="GF416">
            <v>0</v>
          </cell>
          <cell r="GG416">
            <v>0</v>
          </cell>
          <cell r="GH416">
            <v>0</v>
          </cell>
          <cell r="GI416">
            <v>0</v>
          </cell>
          <cell r="GJ416">
            <v>0</v>
          </cell>
          <cell r="GK416">
            <v>0</v>
          </cell>
          <cell r="GL416">
            <v>0</v>
          </cell>
          <cell r="GM416">
            <v>0</v>
          </cell>
          <cell r="GN416">
            <v>0</v>
          </cell>
          <cell r="GO416">
            <v>0</v>
          </cell>
          <cell r="GP416">
            <v>0</v>
          </cell>
          <cell r="GQ416">
            <v>0</v>
          </cell>
          <cell r="GR416">
            <v>0</v>
          </cell>
          <cell r="GS416">
            <v>0</v>
          </cell>
          <cell r="GT416">
            <v>0</v>
          </cell>
          <cell r="GU416">
            <v>0</v>
          </cell>
          <cell r="GV416">
            <v>0</v>
          </cell>
          <cell r="GW416">
            <v>0</v>
          </cell>
          <cell r="GX416">
            <v>0</v>
          </cell>
          <cell r="GY416">
            <v>0</v>
          </cell>
          <cell r="GZ416">
            <v>0</v>
          </cell>
          <cell r="HA416">
            <v>0</v>
          </cell>
          <cell r="HB416">
            <v>0</v>
          </cell>
          <cell r="HC416">
            <v>0</v>
          </cell>
          <cell r="HD416">
            <v>0</v>
          </cell>
          <cell r="HE416">
            <v>0</v>
          </cell>
          <cell r="HF416">
            <v>0</v>
          </cell>
          <cell r="HG416">
            <v>0</v>
          </cell>
          <cell r="HH416">
            <v>0</v>
          </cell>
          <cell r="HI416">
            <v>0</v>
          </cell>
          <cell r="HJ416">
            <v>0</v>
          </cell>
          <cell r="HK416">
            <v>0</v>
          </cell>
          <cell r="HL416">
            <v>0</v>
          </cell>
          <cell r="HM416">
            <v>0</v>
          </cell>
          <cell r="HN416">
            <v>0</v>
          </cell>
          <cell r="HO416">
            <v>0</v>
          </cell>
          <cell r="HP416">
            <v>0</v>
          </cell>
          <cell r="HQ416">
            <v>0</v>
          </cell>
          <cell r="HR416">
            <v>0</v>
          </cell>
          <cell r="HS416">
            <v>0</v>
          </cell>
          <cell r="HT416">
            <v>0</v>
          </cell>
          <cell r="HU416">
            <v>0</v>
          </cell>
          <cell r="HV416">
            <v>0</v>
          </cell>
          <cell r="HW416">
            <v>0</v>
          </cell>
          <cell r="HX416">
            <v>0</v>
          </cell>
          <cell r="HY416">
            <v>0</v>
          </cell>
          <cell r="HZ416">
            <v>0</v>
          </cell>
          <cell r="IA416">
            <v>0</v>
          </cell>
          <cell r="IB416">
            <v>0</v>
          </cell>
          <cell r="IC416">
            <v>0</v>
          </cell>
          <cell r="ID416">
            <v>0</v>
          </cell>
          <cell r="IE416">
            <v>0</v>
          </cell>
          <cell r="IF416">
            <v>0</v>
          </cell>
          <cell r="IG416">
            <v>0</v>
          </cell>
          <cell r="IH416">
            <v>0</v>
          </cell>
          <cell r="II416">
            <v>0</v>
          </cell>
          <cell r="IJ416">
            <v>0</v>
          </cell>
          <cell r="IK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1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  <cell r="GK417">
            <v>0</v>
          </cell>
          <cell r="GL417">
            <v>0</v>
          </cell>
          <cell r="GM417">
            <v>0</v>
          </cell>
          <cell r="GN417">
            <v>0</v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U417">
            <v>0</v>
          </cell>
          <cell r="GV417">
            <v>0</v>
          </cell>
          <cell r="GW417">
            <v>0</v>
          </cell>
          <cell r="GX417">
            <v>0</v>
          </cell>
          <cell r="GY417">
            <v>0</v>
          </cell>
          <cell r="GZ417">
            <v>0</v>
          </cell>
          <cell r="HA417">
            <v>0</v>
          </cell>
          <cell r="HB417">
            <v>0</v>
          </cell>
          <cell r="HC417">
            <v>0</v>
          </cell>
          <cell r="HD417">
            <v>0</v>
          </cell>
          <cell r="HE417">
            <v>0</v>
          </cell>
          <cell r="HF417">
            <v>0</v>
          </cell>
          <cell r="HG417">
            <v>0</v>
          </cell>
          <cell r="HH417">
            <v>0</v>
          </cell>
          <cell r="HI417">
            <v>0</v>
          </cell>
          <cell r="HJ417">
            <v>0</v>
          </cell>
          <cell r="HK417">
            <v>0</v>
          </cell>
          <cell r="HL417">
            <v>0</v>
          </cell>
          <cell r="HM417">
            <v>0</v>
          </cell>
          <cell r="HN417">
            <v>0</v>
          </cell>
          <cell r="HO417">
            <v>0</v>
          </cell>
          <cell r="HP417">
            <v>0</v>
          </cell>
          <cell r="HQ417">
            <v>0</v>
          </cell>
          <cell r="HR417">
            <v>0</v>
          </cell>
          <cell r="HS417">
            <v>0</v>
          </cell>
          <cell r="HT417">
            <v>0</v>
          </cell>
          <cell r="HU417">
            <v>0</v>
          </cell>
          <cell r="HV417">
            <v>0</v>
          </cell>
          <cell r="HW417">
            <v>0</v>
          </cell>
          <cell r="HX417">
            <v>0</v>
          </cell>
          <cell r="HY417">
            <v>0</v>
          </cell>
          <cell r="HZ417">
            <v>0</v>
          </cell>
          <cell r="IA417">
            <v>0</v>
          </cell>
          <cell r="IB417">
            <v>0</v>
          </cell>
          <cell r="IC417">
            <v>0</v>
          </cell>
          <cell r="ID417">
            <v>0</v>
          </cell>
          <cell r="IE417">
            <v>0</v>
          </cell>
          <cell r="IF417">
            <v>0</v>
          </cell>
          <cell r="IG417">
            <v>0</v>
          </cell>
          <cell r="IH417">
            <v>0</v>
          </cell>
          <cell r="II417">
            <v>0</v>
          </cell>
          <cell r="IJ417">
            <v>0</v>
          </cell>
          <cell r="IK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1</v>
          </cell>
          <cell r="CU418">
            <v>2</v>
          </cell>
          <cell r="CV418">
            <v>1</v>
          </cell>
          <cell r="CW418">
            <v>2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>
            <v>0</v>
          </cell>
          <cell r="EY418">
            <v>0</v>
          </cell>
          <cell r="EZ418">
            <v>0</v>
          </cell>
          <cell r="FA418">
            <v>0</v>
          </cell>
          <cell r="FB418">
            <v>0</v>
          </cell>
          <cell r="FC418">
            <v>0</v>
          </cell>
          <cell r="FD418">
            <v>0</v>
          </cell>
          <cell r="FE418">
            <v>0</v>
          </cell>
          <cell r="FF418">
            <v>0</v>
          </cell>
          <cell r="FG418">
            <v>0</v>
          </cell>
          <cell r="FH418">
            <v>0</v>
          </cell>
          <cell r="FI418">
            <v>0</v>
          </cell>
          <cell r="FJ418">
            <v>0</v>
          </cell>
          <cell r="FK418">
            <v>0</v>
          </cell>
          <cell r="FL418">
            <v>0</v>
          </cell>
          <cell r="FM418">
            <v>0</v>
          </cell>
          <cell r="FN418">
            <v>0</v>
          </cell>
          <cell r="FO418">
            <v>0</v>
          </cell>
          <cell r="FP418">
            <v>0</v>
          </cell>
          <cell r="FQ418">
            <v>0</v>
          </cell>
          <cell r="FR418">
            <v>0</v>
          </cell>
          <cell r="FS418">
            <v>0</v>
          </cell>
          <cell r="FT418">
            <v>0</v>
          </cell>
          <cell r="FU418">
            <v>0</v>
          </cell>
          <cell r="FV418">
            <v>0</v>
          </cell>
          <cell r="FW418">
            <v>0</v>
          </cell>
          <cell r="FX418">
            <v>0</v>
          </cell>
          <cell r="FY418">
            <v>0</v>
          </cell>
          <cell r="FZ418">
            <v>0</v>
          </cell>
          <cell r="GA418">
            <v>0</v>
          </cell>
          <cell r="GB418">
            <v>0</v>
          </cell>
          <cell r="GC418">
            <v>0</v>
          </cell>
          <cell r="GD418">
            <v>0</v>
          </cell>
          <cell r="GE418">
            <v>0</v>
          </cell>
          <cell r="GF418">
            <v>0</v>
          </cell>
          <cell r="GG418">
            <v>0</v>
          </cell>
          <cell r="GH418">
            <v>0</v>
          </cell>
          <cell r="GI418">
            <v>0</v>
          </cell>
          <cell r="GJ418">
            <v>0</v>
          </cell>
          <cell r="GK418">
            <v>0</v>
          </cell>
          <cell r="GL418">
            <v>0</v>
          </cell>
          <cell r="GM418">
            <v>0</v>
          </cell>
          <cell r="GN418">
            <v>0</v>
          </cell>
          <cell r="GO418">
            <v>0</v>
          </cell>
          <cell r="GP418">
            <v>0</v>
          </cell>
          <cell r="GQ418">
            <v>0</v>
          </cell>
          <cell r="GR418">
            <v>0</v>
          </cell>
          <cell r="GS418">
            <v>0</v>
          </cell>
          <cell r="GT418">
            <v>0</v>
          </cell>
          <cell r="GU418">
            <v>0</v>
          </cell>
          <cell r="GV418">
            <v>0</v>
          </cell>
          <cell r="GW418">
            <v>0</v>
          </cell>
          <cell r="GX418">
            <v>0</v>
          </cell>
          <cell r="GY418">
            <v>0</v>
          </cell>
          <cell r="GZ418">
            <v>0</v>
          </cell>
          <cell r="HA418">
            <v>0</v>
          </cell>
          <cell r="HB418">
            <v>0</v>
          </cell>
          <cell r="HC418">
            <v>0</v>
          </cell>
          <cell r="HD418">
            <v>0</v>
          </cell>
          <cell r="HE418">
            <v>0</v>
          </cell>
          <cell r="HF418">
            <v>0</v>
          </cell>
          <cell r="HG418">
            <v>0</v>
          </cell>
          <cell r="HH418">
            <v>0</v>
          </cell>
          <cell r="HI418">
            <v>0</v>
          </cell>
          <cell r="HJ418">
            <v>0</v>
          </cell>
          <cell r="HK418">
            <v>0</v>
          </cell>
          <cell r="HL418">
            <v>0</v>
          </cell>
          <cell r="HM418">
            <v>0</v>
          </cell>
          <cell r="HN418">
            <v>0</v>
          </cell>
          <cell r="HO418">
            <v>0</v>
          </cell>
          <cell r="HP418">
            <v>0</v>
          </cell>
          <cell r="HQ418">
            <v>0</v>
          </cell>
          <cell r="HR418">
            <v>0</v>
          </cell>
          <cell r="HS418">
            <v>0</v>
          </cell>
          <cell r="HT418">
            <v>0</v>
          </cell>
          <cell r="HU418">
            <v>0</v>
          </cell>
          <cell r="HV418">
            <v>0</v>
          </cell>
          <cell r="HW418">
            <v>0</v>
          </cell>
          <cell r="HX418">
            <v>0</v>
          </cell>
          <cell r="HY418">
            <v>0</v>
          </cell>
          <cell r="HZ418">
            <v>0</v>
          </cell>
          <cell r="IA418">
            <v>0</v>
          </cell>
          <cell r="IB418">
            <v>0</v>
          </cell>
          <cell r="IC418">
            <v>0</v>
          </cell>
          <cell r="ID418">
            <v>0</v>
          </cell>
          <cell r="IE418">
            <v>0</v>
          </cell>
          <cell r="IF418">
            <v>0</v>
          </cell>
          <cell r="IG418">
            <v>0</v>
          </cell>
          <cell r="IH418">
            <v>0</v>
          </cell>
          <cell r="II418">
            <v>0</v>
          </cell>
          <cell r="IJ418">
            <v>0</v>
          </cell>
          <cell r="IK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2</v>
          </cell>
          <cell r="Y419">
            <v>2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2</v>
          </cell>
          <cell r="AE419">
            <v>2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2</v>
          </cell>
          <cell r="AK419">
            <v>2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2</v>
          </cell>
          <cell r="AQ419">
            <v>2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2</v>
          </cell>
          <cell r="AW419">
            <v>2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2</v>
          </cell>
          <cell r="BC419">
            <v>2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1</v>
          </cell>
          <cell r="BI419">
            <v>1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1</v>
          </cell>
          <cell r="BO419">
            <v>1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2</v>
          </cell>
          <cell r="BU419">
            <v>2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2</v>
          </cell>
          <cell r="CA419">
            <v>2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0</v>
          </cell>
          <cell r="DU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>
            <v>0</v>
          </cell>
          <cell r="EY419">
            <v>0</v>
          </cell>
          <cell r="EZ419">
            <v>0</v>
          </cell>
          <cell r="FA419">
            <v>0</v>
          </cell>
          <cell r="FB419">
            <v>0</v>
          </cell>
          <cell r="FC419">
            <v>0</v>
          </cell>
          <cell r="FD419">
            <v>0</v>
          </cell>
          <cell r="FE419">
            <v>0</v>
          </cell>
          <cell r="FF419">
            <v>0</v>
          </cell>
          <cell r="FG419">
            <v>0</v>
          </cell>
          <cell r="FH419">
            <v>0</v>
          </cell>
          <cell r="FI419">
            <v>0</v>
          </cell>
          <cell r="FJ419">
            <v>0</v>
          </cell>
          <cell r="FK419">
            <v>0</v>
          </cell>
          <cell r="FL419">
            <v>0</v>
          </cell>
          <cell r="FM419">
            <v>0</v>
          </cell>
          <cell r="FN419">
            <v>0</v>
          </cell>
          <cell r="FO419">
            <v>0</v>
          </cell>
          <cell r="FP419">
            <v>0</v>
          </cell>
          <cell r="FQ419">
            <v>0</v>
          </cell>
          <cell r="FR419">
            <v>0</v>
          </cell>
          <cell r="FS419">
            <v>0</v>
          </cell>
          <cell r="FT419">
            <v>0</v>
          </cell>
          <cell r="FU419">
            <v>0</v>
          </cell>
          <cell r="FV419">
            <v>0</v>
          </cell>
          <cell r="FW419">
            <v>0</v>
          </cell>
          <cell r="FX419">
            <v>0</v>
          </cell>
          <cell r="FY419">
            <v>0</v>
          </cell>
          <cell r="FZ419">
            <v>0</v>
          </cell>
          <cell r="GA419">
            <v>0</v>
          </cell>
          <cell r="GB419">
            <v>0</v>
          </cell>
          <cell r="GC419">
            <v>0</v>
          </cell>
          <cell r="GD419">
            <v>0</v>
          </cell>
          <cell r="GE419">
            <v>0</v>
          </cell>
          <cell r="GF419">
            <v>0</v>
          </cell>
          <cell r="GG419">
            <v>0</v>
          </cell>
          <cell r="GH419">
            <v>0</v>
          </cell>
          <cell r="GI419">
            <v>0</v>
          </cell>
          <cell r="GJ419">
            <v>0</v>
          </cell>
          <cell r="GK419">
            <v>0</v>
          </cell>
          <cell r="GL419">
            <v>0</v>
          </cell>
          <cell r="GM419">
            <v>0</v>
          </cell>
          <cell r="GN419">
            <v>0</v>
          </cell>
          <cell r="GO419">
            <v>0</v>
          </cell>
          <cell r="GP419">
            <v>0</v>
          </cell>
          <cell r="GQ419">
            <v>0</v>
          </cell>
          <cell r="GR419">
            <v>0</v>
          </cell>
          <cell r="GS419">
            <v>0</v>
          </cell>
          <cell r="GT419">
            <v>0</v>
          </cell>
          <cell r="GU419">
            <v>0</v>
          </cell>
          <cell r="GV419">
            <v>0</v>
          </cell>
          <cell r="GW419">
            <v>0</v>
          </cell>
          <cell r="GX419">
            <v>0</v>
          </cell>
          <cell r="GY419">
            <v>0</v>
          </cell>
          <cell r="GZ419">
            <v>0</v>
          </cell>
          <cell r="HA419">
            <v>0</v>
          </cell>
          <cell r="HB419">
            <v>0</v>
          </cell>
          <cell r="HC419">
            <v>0</v>
          </cell>
          <cell r="HD419">
            <v>0</v>
          </cell>
          <cell r="HE419">
            <v>0</v>
          </cell>
          <cell r="HF419">
            <v>0</v>
          </cell>
          <cell r="HG419">
            <v>0</v>
          </cell>
          <cell r="HH419">
            <v>0</v>
          </cell>
          <cell r="HI419">
            <v>0</v>
          </cell>
          <cell r="HJ419">
            <v>0</v>
          </cell>
          <cell r="HK419">
            <v>0</v>
          </cell>
          <cell r="HL419">
            <v>0</v>
          </cell>
          <cell r="HM419">
            <v>0</v>
          </cell>
          <cell r="HN419">
            <v>0</v>
          </cell>
          <cell r="HO419">
            <v>0</v>
          </cell>
          <cell r="HP419">
            <v>0</v>
          </cell>
          <cell r="HQ419">
            <v>0</v>
          </cell>
          <cell r="HR419">
            <v>0</v>
          </cell>
          <cell r="HS419">
            <v>0</v>
          </cell>
          <cell r="HT419">
            <v>0</v>
          </cell>
          <cell r="HU419">
            <v>0</v>
          </cell>
          <cell r="HV419">
            <v>0</v>
          </cell>
          <cell r="HW419">
            <v>0</v>
          </cell>
          <cell r="HX419">
            <v>0</v>
          </cell>
          <cell r="HY419">
            <v>0</v>
          </cell>
          <cell r="HZ419">
            <v>0</v>
          </cell>
          <cell r="IA419">
            <v>0</v>
          </cell>
          <cell r="IB419">
            <v>0</v>
          </cell>
          <cell r="IC419">
            <v>0</v>
          </cell>
          <cell r="ID419">
            <v>0</v>
          </cell>
          <cell r="IE419">
            <v>0</v>
          </cell>
          <cell r="IF419">
            <v>0</v>
          </cell>
          <cell r="IG419">
            <v>0</v>
          </cell>
          <cell r="IH419">
            <v>0</v>
          </cell>
          <cell r="II419">
            <v>0</v>
          </cell>
          <cell r="IJ419">
            <v>0</v>
          </cell>
          <cell r="IK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</v>
          </cell>
          <cell r="BI420">
            <v>1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1</v>
          </cell>
          <cell r="BO420">
            <v>1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  <cell r="GK420">
            <v>0</v>
          </cell>
          <cell r="GL420">
            <v>0</v>
          </cell>
          <cell r="GM420">
            <v>0</v>
          </cell>
          <cell r="GN420">
            <v>0</v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U420">
            <v>0</v>
          </cell>
          <cell r="GV420">
            <v>0</v>
          </cell>
          <cell r="GW420">
            <v>0</v>
          </cell>
          <cell r="GX420">
            <v>0</v>
          </cell>
          <cell r="GY420">
            <v>0</v>
          </cell>
          <cell r="GZ420">
            <v>0</v>
          </cell>
          <cell r="HA420">
            <v>0</v>
          </cell>
          <cell r="HB420">
            <v>0</v>
          </cell>
          <cell r="HC420">
            <v>0</v>
          </cell>
          <cell r="HD420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>
            <v>0</v>
          </cell>
          <cell r="HK420">
            <v>0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>
            <v>0</v>
          </cell>
          <cell r="HQ420">
            <v>0</v>
          </cell>
          <cell r="HR420">
            <v>0</v>
          </cell>
          <cell r="HS420">
            <v>0</v>
          </cell>
          <cell r="HT420">
            <v>0</v>
          </cell>
          <cell r="HU420">
            <v>0</v>
          </cell>
          <cell r="HV420">
            <v>0</v>
          </cell>
          <cell r="HW420">
            <v>0</v>
          </cell>
          <cell r="HX420">
            <v>0</v>
          </cell>
          <cell r="HY420">
            <v>0</v>
          </cell>
          <cell r="HZ420">
            <v>0</v>
          </cell>
          <cell r="IA420">
            <v>0</v>
          </cell>
          <cell r="IB420">
            <v>0</v>
          </cell>
          <cell r="IC420">
            <v>0</v>
          </cell>
          <cell r="ID420">
            <v>0</v>
          </cell>
          <cell r="IE420">
            <v>0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>
            <v>0</v>
          </cell>
          <cell r="IK420">
            <v>0</v>
          </cell>
        </row>
        <row r="421"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>
            <v>0</v>
          </cell>
          <cell r="EY421">
            <v>0</v>
          </cell>
          <cell r="EZ421">
            <v>0</v>
          </cell>
          <cell r="FA421">
            <v>0</v>
          </cell>
          <cell r="FB421">
            <v>0</v>
          </cell>
          <cell r="FC421">
            <v>0</v>
          </cell>
          <cell r="FD421">
            <v>0</v>
          </cell>
          <cell r="FE421">
            <v>0</v>
          </cell>
          <cell r="FF421">
            <v>0</v>
          </cell>
          <cell r="FG421">
            <v>0</v>
          </cell>
          <cell r="FH421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>
            <v>0</v>
          </cell>
          <cell r="FO421">
            <v>0</v>
          </cell>
          <cell r="FP421">
            <v>0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>
            <v>0</v>
          </cell>
          <cell r="FV421">
            <v>0</v>
          </cell>
          <cell r="FW421">
            <v>0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>
            <v>0</v>
          </cell>
          <cell r="GC421">
            <v>0</v>
          </cell>
          <cell r="GD421">
            <v>0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>
            <v>0</v>
          </cell>
          <cell r="GJ421">
            <v>0</v>
          </cell>
          <cell r="GK421">
            <v>0</v>
          </cell>
          <cell r="GL421">
            <v>0</v>
          </cell>
          <cell r="GM421">
            <v>0</v>
          </cell>
          <cell r="GN421">
            <v>0</v>
          </cell>
          <cell r="GO421">
            <v>0</v>
          </cell>
          <cell r="GP421">
            <v>0</v>
          </cell>
          <cell r="GQ421">
            <v>0</v>
          </cell>
          <cell r="GR421">
            <v>0</v>
          </cell>
          <cell r="GS421">
            <v>0</v>
          </cell>
          <cell r="GT421">
            <v>0</v>
          </cell>
          <cell r="GU421">
            <v>0</v>
          </cell>
          <cell r="GV421">
            <v>0</v>
          </cell>
          <cell r="GW421">
            <v>0</v>
          </cell>
          <cell r="GX421">
            <v>0</v>
          </cell>
          <cell r="GY421">
            <v>0</v>
          </cell>
          <cell r="GZ421">
            <v>0</v>
          </cell>
          <cell r="HA421">
            <v>0</v>
          </cell>
          <cell r="HB421">
            <v>0</v>
          </cell>
          <cell r="HC421">
            <v>0</v>
          </cell>
          <cell r="HD421">
            <v>0</v>
          </cell>
          <cell r="HE421">
            <v>0</v>
          </cell>
          <cell r="HF421">
            <v>0</v>
          </cell>
          <cell r="HG421">
            <v>0</v>
          </cell>
          <cell r="HH421">
            <v>0</v>
          </cell>
          <cell r="HI421">
            <v>0</v>
          </cell>
          <cell r="HJ421">
            <v>0</v>
          </cell>
          <cell r="HK421">
            <v>0</v>
          </cell>
          <cell r="HL421">
            <v>0</v>
          </cell>
          <cell r="HM421">
            <v>0</v>
          </cell>
          <cell r="HN421">
            <v>0</v>
          </cell>
          <cell r="HO421">
            <v>0</v>
          </cell>
          <cell r="HP421">
            <v>0</v>
          </cell>
          <cell r="HQ421">
            <v>0</v>
          </cell>
          <cell r="HR421">
            <v>0</v>
          </cell>
          <cell r="HS421">
            <v>0</v>
          </cell>
          <cell r="HT421">
            <v>0</v>
          </cell>
          <cell r="HU421">
            <v>0</v>
          </cell>
          <cell r="HV421">
            <v>0</v>
          </cell>
          <cell r="HW421">
            <v>0</v>
          </cell>
          <cell r="HX421">
            <v>0</v>
          </cell>
          <cell r="HY421">
            <v>0</v>
          </cell>
          <cell r="HZ421">
            <v>0</v>
          </cell>
          <cell r="IA421">
            <v>0</v>
          </cell>
          <cell r="IB421">
            <v>0</v>
          </cell>
          <cell r="IC421">
            <v>0</v>
          </cell>
          <cell r="ID421">
            <v>0</v>
          </cell>
          <cell r="IE421">
            <v>0</v>
          </cell>
          <cell r="IF421">
            <v>0</v>
          </cell>
          <cell r="IG421">
            <v>0</v>
          </cell>
          <cell r="IH421">
            <v>0</v>
          </cell>
          <cell r="II421">
            <v>0</v>
          </cell>
          <cell r="IJ421">
            <v>0</v>
          </cell>
          <cell r="IK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2</v>
          </cell>
          <cell r="M422">
            <v>2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</v>
          </cell>
          <cell r="Y422">
            <v>3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3</v>
          </cell>
          <cell r="AK422">
            <v>3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3</v>
          </cell>
          <cell r="AW422">
            <v>3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2</v>
          </cell>
          <cell r="BI422">
            <v>2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3</v>
          </cell>
          <cell r="BU422">
            <v>3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0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0</v>
          </cell>
          <cell r="ER422">
            <v>0</v>
          </cell>
          <cell r="ES422">
            <v>0</v>
          </cell>
          <cell r="ET422">
            <v>0</v>
          </cell>
          <cell r="EU422">
            <v>0</v>
          </cell>
          <cell r="EV422">
            <v>0</v>
          </cell>
          <cell r="EW422">
            <v>0</v>
          </cell>
          <cell r="EX422">
            <v>0</v>
          </cell>
          <cell r="EY422">
            <v>0</v>
          </cell>
          <cell r="EZ422">
            <v>0</v>
          </cell>
          <cell r="FA422">
            <v>0</v>
          </cell>
          <cell r="FB422">
            <v>0</v>
          </cell>
          <cell r="FC422">
            <v>0</v>
          </cell>
          <cell r="FD422">
            <v>0</v>
          </cell>
          <cell r="FE422">
            <v>0</v>
          </cell>
          <cell r="FF422">
            <v>0</v>
          </cell>
          <cell r="FG422">
            <v>0</v>
          </cell>
          <cell r="FH422">
            <v>0</v>
          </cell>
          <cell r="FI422">
            <v>0</v>
          </cell>
          <cell r="FJ422">
            <v>0</v>
          </cell>
          <cell r="FK422">
            <v>0</v>
          </cell>
          <cell r="FL422">
            <v>0</v>
          </cell>
          <cell r="FM422">
            <v>0</v>
          </cell>
          <cell r="FN422">
            <v>0</v>
          </cell>
          <cell r="FO422">
            <v>0</v>
          </cell>
          <cell r="FP422">
            <v>0</v>
          </cell>
          <cell r="FQ422">
            <v>0</v>
          </cell>
          <cell r="FR422">
            <v>0</v>
          </cell>
          <cell r="FS422">
            <v>0</v>
          </cell>
          <cell r="FT422">
            <v>0</v>
          </cell>
          <cell r="FU422">
            <v>0</v>
          </cell>
          <cell r="FV422">
            <v>0</v>
          </cell>
          <cell r="FW422">
            <v>0</v>
          </cell>
          <cell r="FX422">
            <v>0</v>
          </cell>
          <cell r="FY422">
            <v>0</v>
          </cell>
          <cell r="FZ422">
            <v>0</v>
          </cell>
          <cell r="GA422">
            <v>0</v>
          </cell>
          <cell r="GB422">
            <v>0</v>
          </cell>
          <cell r="GC422">
            <v>0</v>
          </cell>
          <cell r="GD422">
            <v>0</v>
          </cell>
          <cell r="GE422">
            <v>0</v>
          </cell>
          <cell r="GF422">
            <v>0</v>
          </cell>
          <cell r="GG422">
            <v>0</v>
          </cell>
          <cell r="GH422">
            <v>0</v>
          </cell>
          <cell r="GI422">
            <v>0</v>
          </cell>
          <cell r="GJ422">
            <v>0</v>
          </cell>
          <cell r="GK422">
            <v>0</v>
          </cell>
          <cell r="GL422">
            <v>0</v>
          </cell>
          <cell r="GM422">
            <v>0</v>
          </cell>
          <cell r="GN422">
            <v>0</v>
          </cell>
          <cell r="GO422">
            <v>0</v>
          </cell>
          <cell r="GP422">
            <v>0</v>
          </cell>
          <cell r="GQ422">
            <v>0</v>
          </cell>
          <cell r="GR422">
            <v>0</v>
          </cell>
          <cell r="GS422">
            <v>0</v>
          </cell>
          <cell r="GT422">
            <v>0</v>
          </cell>
          <cell r="GU422">
            <v>0</v>
          </cell>
          <cell r="GV422">
            <v>0</v>
          </cell>
          <cell r="GW422">
            <v>0</v>
          </cell>
          <cell r="GX422">
            <v>0</v>
          </cell>
          <cell r="GY422">
            <v>0</v>
          </cell>
          <cell r="GZ422">
            <v>0</v>
          </cell>
          <cell r="HA422">
            <v>0</v>
          </cell>
          <cell r="HB422">
            <v>0</v>
          </cell>
          <cell r="HC422">
            <v>0</v>
          </cell>
          <cell r="HD422">
            <v>0</v>
          </cell>
          <cell r="HE422">
            <v>0</v>
          </cell>
          <cell r="HF422">
            <v>0</v>
          </cell>
          <cell r="HG422">
            <v>0</v>
          </cell>
          <cell r="HH422">
            <v>0</v>
          </cell>
          <cell r="HI422">
            <v>0</v>
          </cell>
          <cell r="HJ422">
            <v>0</v>
          </cell>
          <cell r="HK422">
            <v>0</v>
          </cell>
          <cell r="HL422">
            <v>0</v>
          </cell>
          <cell r="HM422">
            <v>0</v>
          </cell>
          <cell r="HN422">
            <v>0</v>
          </cell>
          <cell r="HO422">
            <v>0</v>
          </cell>
          <cell r="HP422">
            <v>0</v>
          </cell>
          <cell r="HQ422">
            <v>0</v>
          </cell>
          <cell r="HR422">
            <v>0</v>
          </cell>
          <cell r="HS422">
            <v>0</v>
          </cell>
          <cell r="HT422">
            <v>0</v>
          </cell>
          <cell r="HU422">
            <v>0</v>
          </cell>
          <cell r="HV422">
            <v>0</v>
          </cell>
          <cell r="HW422">
            <v>0</v>
          </cell>
          <cell r="HX422">
            <v>0</v>
          </cell>
          <cell r="HY422">
            <v>0</v>
          </cell>
          <cell r="HZ422">
            <v>0</v>
          </cell>
          <cell r="IA422">
            <v>0</v>
          </cell>
          <cell r="IB422">
            <v>0</v>
          </cell>
          <cell r="IC422">
            <v>0</v>
          </cell>
          <cell r="ID422">
            <v>0</v>
          </cell>
          <cell r="IE422">
            <v>0</v>
          </cell>
          <cell r="IF422">
            <v>0</v>
          </cell>
          <cell r="IG422">
            <v>0</v>
          </cell>
          <cell r="IH422">
            <v>0</v>
          </cell>
          <cell r="II422">
            <v>0</v>
          </cell>
          <cell r="IJ422">
            <v>0</v>
          </cell>
          <cell r="IK422">
            <v>0</v>
          </cell>
        </row>
        <row r="423"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2</v>
          </cell>
          <cell r="S423">
            <v>2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3</v>
          </cell>
          <cell r="AE423">
            <v>3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3</v>
          </cell>
          <cell r="AQ423">
            <v>3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3</v>
          </cell>
          <cell r="BC423">
            <v>3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</v>
          </cell>
          <cell r="BO423">
            <v>2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3</v>
          </cell>
          <cell r="CA423">
            <v>3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0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0</v>
          </cell>
          <cell r="ES423">
            <v>0</v>
          </cell>
          <cell r="ET423">
            <v>0</v>
          </cell>
          <cell r="EU423">
            <v>0</v>
          </cell>
          <cell r="EV423">
            <v>0</v>
          </cell>
          <cell r="EW423">
            <v>0</v>
          </cell>
          <cell r="EX423">
            <v>0</v>
          </cell>
          <cell r="EY423">
            <v>0</v>
          </cell>
          <cell r="EZ423">
            <v>0</v>
          </cell>
          <cell r="FA423">
            <v>0</v>
          </cell>
          <cell r="FB423">
            <v>0</v>
          </cell>
          <cell r="FC423">
            <v>0</v>
          </cell>
          <cell r="FD423">
            <v>0</v>
          </cell>
          <cell r="FE423">
            <v>0</v>
          </cell>
          <cell r="FF423">
            <v>0</v>
          </cell>
          <cell r="FG423">
            <v>0</v>
          </cell>
          <cell r="FH423">
            <v>0</v>
          </cell>
          <cell r="FI423">
            <v>0</v>
          </cell>
          <cell r="FJ423">
            <v>0</v>
          </cell>
          <cell r="FK423">
            <v>0</v>
          </cell>
          <cell r="FL423">
            <v>0</v>
          </cell>
          <cell r="FM423">
            <v>0</v>
          </cell>
          <cell r="FN423">
            <v>0</v>
          </cell>
          <cell r="FO423">
            <v>0</v>
          </cell>
          <cell r="FP423">
            <v>0</v>
          </cell>
          <cell r="FQ423">
            <v>0</v>
          </cell>
          <cell r="FR423">
            <v>0</v>
          </cell>
          <cell r="FS423">
            <v>0</v>
          </cell>
          <cell r="FT423">
            <v>0</v>
          </cell>
          <cell r="FU423">
            <v>0</v>
          </cell>
          <cell r="FV423">
            <v>0</v>
          </cell>
          <cell r="FW423">
            <v>0</v>
          </cell>
          <cell r="FX423">
            <v>0</v>
          </cell>
          <cell r="FY423">
            <v>0</v>
          </cell>
          <cell r="FZ423">
            <v>0</v>
          </cell>
          <cell r="GA423">
            <v>0</v>
          </cell>
          <cell r="GB423">
            <v>0</v>
          </cell>
          <cell r="GC423">
            <v>0</v>
          </cell>
          <cell r="GD423">
            <v>0</v>
          </cell>
          <cell r="GE423">
            <v>0</v>
          </cell>
          <cell r="GF423">
            <v>0</v>
          </cell>
          <cell r="GG423">
            <v>0</v>
          </cell>
          <cell r="GH423">
            <v>0</v>
          </cell>
          <cell r="GI423">
            <v>0</v>
          </cell>
          <cell r="GJ423">
            <v>0</v>
          </cell>
          <cell r="GK423">
            <v>0</v>
          </cell>
          <cell r="GL423">
            <v>0</v>
          </cell>
          <cell r="GM423">
            <v>0</v>
          </cell>
          <cell r="GN423">
            <v>0</v>
          </cell>
          <cell r="GO423">
            <v>0</v>
          </cell>
          <cell r="GP423">
            <v>0</v>
          </cell>
          <cell r="GQ423">
            <v>0</v>
          </cell>
          <cell r="GR423">
            <v>0</v>
          </cell>
          <cell r="GS423">
            <v>0</v>
          </cell>
          <cell r="GT423">
            <v>0</v>
          </cell>
          <cell r="GU423">
            <v>0</v>
          </cell>
          <cell r="GV423">
            <v>0</v>
          </cell>
          <cell r="GW423">
            <v>0</v>
          </cell>
          <cell r="GX423">
            <v>0</v>
          </cell>
          <cell r="GY423">
            <v>0</v>
          </cell>
          <cell r="GZ423">
            <v>0</v>
          </cell>
          <cell r="HA423">
            <v>0</v>
          </cell>
          <cell r="HB423">
            <v>0</v>
          </cell>
          <cell r="HC423">
            <v>0</v>
          </cell>
          <cell r="HD423">
            <v>0</v>
          </cell>
          <cell r="HE423">
            <v>0</v>
          </cell>
          <cell r="HF423">
            <v>0</v>
          </cell>
          <cell r="HG423">
            <v>0</v>
          </cell>
          <cell r="HH423">
            <v>0</v>
          </cell>
          <cell r="HI423">
            <v>0</v>
          </cell>
          <cell r="HJ423">
            <v>0</v>
          </cell>
          <cell r="HK423">
            <v>0</v>
          </cell>
          <cell r="HL423">
            <v>0</v>
          </cell>
          <cell r="HM423">
            <v>0</v>
          </cell>
          <cell r="HN423">
            <v>0</v>
          </cell>
          <cell r="HO423">
            <v>0</v>
          </cell>
          <cell r="HP423">
            <v>0</v>
          </cell>
          <cell r="HQ423">
            <v>0</v>
          </cell>
          <cell r="HR423">
            <v>0</v>
          </cell>
          <cell r="HS423">
            <v>0</v>
          </cell>
          <cell r="HT423">
            <v>0</v>
          </cell>
          <cell r="HU423">
            <v>0</v>
          </cell>
          <cell r="HV423">
            <v>0</v>
          </cell>
          <cell r="HW423">
            <v>0</v>
          </cell>
          <cell r="HX423">
            <v>0</v>
          </cell>
          <cell r="HY423">
            <v>0</v>
          </cell>
          <cell r="HZ423">
            <v>0</v>
          </cell>
          <cell r="IA423">
            <v>0</v>
          </cell>
          <cell r="IB423">
            <v>0</v>
          </cell>
          <cell r="IC423">
            <v>0</v>
          </cell>
          <cell r="ID423">
            <v>0</v>
          </cell>
          <cell r="IE423">
            <v>0</v>
          </cell>
          <cell r="IF423">
            <v>0</v>
          </cell>
          <cell r="IG423">
            <v>0</v>
          </cell>
          <cell r="IH423">
            <v>0</v>
          </cell>
          <cell r="II423">
            <v>0</v>
          </cell>
          <cell r="IJ423">
            <v>0</v>
          </cell>
          <cell r="IK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1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1</v>
          </cell>
          <cell r="AE424">
            <v>1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1</v>
          </cell>
          <cell r="AK424">
            <v>1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1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1</v>
          </cell>
          <cell r="AW424">
            <v>1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1</v>
          </cell>
          <cell r="BC424">
            <v>1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1</v>
          </cell>
          <cell r="BU424">
            <v>1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1</v>
          </cell>
          <cell r="CA424">
            <v>1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0</v>
          </cell>
          <cell r="DU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>
            <v>0</v>
          </cell>
          <cell r="EY424">
            <v>0</v>
          </cell>
          <cell r="EZ424">
            <v>0</v>
          </cell>
          <cell r="FA424">
            <v>0</v>
          </cell>
          <cell r="FB424">
            <v>0</v>
          </cell>
          <cell r="FC424">
            <v>0</v>
          </cell>
          <cell r="FD424">
            <v>0</v>
          </cell>
          <cell r="FE424">
            <v>0</v>
          </cell>
          <cell r="FF424">
            <v>0</v>
          </cell>
          <cell r="FG424">
            <v>0</v>
          </cell>
          <cell r="FH424">
            <v>0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>
            <v>0</v>
          </cell>
          <cell r="FO424">
            <v>0</v>
          </cell>
          <cell r="FP424">
            <v>0</v>
          </cell>
          <cell r="FQ424">
            <v>0</v>
          </cell>
          <cell r="FR424">
            <v>0</v>
          </cell>
          <cell r="FS424">
            <v>0</v>
          </cell>
          <cell r="FT424">
            <v>0</v>
          </cell>
          <cell r="FU424">
            <v>0</v>
          </cell>
          <cell r="FV424">
            <v>0</v>
          </cell>
          <cell r="FW424">
            <v>0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>
            <v>0</v>
          </cell>
          <cell r="GC424">
            <v>0</v>
          </cell>
          <cell r="GD424">
            <v>0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>
            <v>0</v>
          </cell>
          <cell r="GJ424">
            <v>0</v>
          </cell>
          <cell r="GK424">
            <v>0</v>
          </cell>
          <cell r="GL424">
            <v>0</v>
          </cell>
          <cell r="GM424">
            <v>0</v>
          </cell>
          <cell r="GN424">
            <v>0</v>
          </cell>
          <cell r="GO424">
            <v>0</v>
          </cell>
          <cell r="GP424">
            <v>0</v>
          </cell>
          <cell r="GQ424">
            <v>0</v>
          </cell>
          <cell r="GR424">
            <v>0</v>
          </cell>
          <cell r="GS424">
            <v>0</v>
          </cell>
          <cell r="GT424">
            <v>0</v>
          </cell>
          <cell r="GU424">
            <v>0</v>
          </cell>
          <cell r="GV424">
            <v>0</v>
          </cell>
          <cell r="GW424">
            <v>0</v>
          </cell>
          <cell r="GX424">
            <v>0</v>
          </cell>
          <cell r="GY424">
            <v>0</v>
          </cell>
          <cell r="GZ424">
            <v>0</v>
          </cell>
          <cell r="HA424">
            <v>0</v>
          </cell>
          <cell r="HB424">
            <v>0</v>
          </cell>
          <cell r="HC424">
            <v>0</v>
          </cell>
          <cell r="HD424">
            <v>0</v>
          </cell>
          <cell r="HE424">
            <v>0</v>
          </cell>
          <cell r="HF424">
            <v>0</v>
          </cell>
          <cell r="HG424">
            <v>0</v>
          </cell>
          <cell r="HH424">
            <v>0</v>
          </cell>
          <cell r="HI424">
            <v>0</v>
          </cell>
          <cell r="HJ424">
            <v>0</v>
          </cell>
          <cell r="HK424">
            <v>0</v>
          </cell>
          <cell r="HL424">
            <v>0</v>
          </cell>
          <cell r="HM424">
            <v>0</v>
          </cell>
          <cell r="HN424">
            <v>0</v>
          </cell>
          <cell r="HO424">
            <v>0</v>
          </cell>
          <cell r="HP424">
            <v>0</v>
          </cell>
          <cell r="HQ424">
            <v>0</v>
          </cell>
          <cell r="HR424">
            <v>0</v>
          </cell>
          <cell r="HS424">
            <v>0</v>
          </cell>
          <cell r="HT424">
            <v>0</v>
          </cell>
          <cell r="HU424">
            <v>0</v>
          </cell>
          <cell r="HV424">
            <v>0</v>
          </cell>
          <cell r="HW424">
            <v>0</v>
          </cell>
          <cell r="HX424">
            <v>0</v>
          </cell>
          <cell r="HY424">
            <v>0</v>
          </cell>
          <cell r="HZ424">
            <v>0</v>
          </cell>
          <cell r="IA424">
            <v>0</v>
          </cell>
          <cell r="IB424">
            <v>0</v>
          </cell>
          <cell r="IC424">
            <v>0</v>
          </cell>
          <cell r="ID424">
            <v>0</v>
          </cell>
          <cell r="IE424">
            <v>0</v>
          </cell>
          <cell r="IF424">
            <v>0</v>
          </cell>
          <cell r="IG424">
            <v>0</v>
          </cell>
          <cell r="IH424">
            <v>0</v>
          </cell>
          <cell r="II424">
            <v>0</v>
          </cell>
          <cell r="IJ424">
            <v>0</v>
          </cell>
          <cell r="IK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0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0</v>
          </cell>
          <cell r="EG425">
            <v>0</v>
          </cell>
          <cell r="EH425">
            <v>0</v>
          </cell>
          <cell r="EI425">
            <v>0</v>
          </cell>
          <cell r="EJ425">
            <v>0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0</v>
          </cell>
          <cell r="EU425">
            <v>0</v>
          </cell>
          <cell r="EV425">
            <v>0</v>
          </cell>
          <cell r="EW425">
            <v>0</v>
          </cell>
          <cell r="EX425">
            <v>0</v>
          </cell>
          <cell r="EY425">
            <v>0</v>
          </cell>
          <cell r="EZ425">
            <v>0</v>
          </cell>
          <cell r="FA425">
            <v>0</v>
          </cell>
          <cell r="FB425">
            <v>0</v>
          </cell>
          <cell r="FC425">
            <v>0</v>
          </cell>
          <cell r="FD425">
            <v>0</v>
          </cell>
          <cell r="FE425">
            <v>0</v>
          </cell>
          <cell r="FF425">
            <v>0</v>
          </cell>
          <cell r="FG425">
            <v>0</v>
          </cell>
          <cell r="FH425">
            <v>0</v>
          </cell>
          <cell r="FI425">
            <v>0</v>
          </cell>
          <cell r="FJ425">
            <v>0</v>
          </cell>
          <cell r="FK425">
            <v>0</v>
          </cell>
          <cell r="FL425">
            <v>0</v>
          </cell>
          <cell r="FM425">
            <v>0</v>
          </cell>
          <cell r="FN425">
            <v>0</v>
          </cell>
          <cell r="FO425">
            <v>0</v>
          </cell>
          <cell r="FP425">
            <v>0</v>
          </cell>
          <cell r="FQ425">
            <v>0</v>
          </cell>
          <cell r="FR425">
            <v>0</v>
          </cell>
          <cell r="FS425">
            <v>0</v>
          </cell>
          <cell r="FT425">
            <v>0</v>
          </cell>
          <cell r="FU425">
            <v>0</v>
          </cell>
          <cell r="FV425">
            <v>0</v>
          </cell>
          <cell r="FW425">
            <v>0</v>
          </cell>
          <cell r="FX425">
            <v>0</v>
          </cell>
          <cell r="FY425">
            <v>0</v>
          </cell>
          <cell r="FZ425">
            <v>0</v>
          </cell>
          <cell r="GA425">
            <v>0</v>
          </cell>
          <cell r="GB425">
            <v>0</v>
          </cell>
          <cell r="GC425">
            <v>0</v>
          </cell>
          <cell r="GD425">
            <v>0</v>
          </cell>
          <cell r="GE425">
            <v>0</v>
          </cell>
          <cell r="GF425">
            <v>0</v>
          </cell>
          <cell r="GG425">
            <v>0</v>
          </cell>
          <cell r="GH425">
            <v>0</v>
          </cell>
          <cell r="GI425">
            <v>0</v>
          </cell>
          <cell r="GJ425">
            <v>0</v>
          </cell>
          <cell r="GK425">
            <v>0</v>
          </cell>
          <cell r="GL425">
            <v>0</v>
          </cell>
          <cell r="GM425">
            <v>0</v>
          </cell>
          <cell r="GN425">
            <v>0</v>
          </cell>
          <cell r="GO425">
            <v>0</v>
          </cell>
          <cell r="GP425">
            <v>0</v>
          </cell>
          <cell r="GQ425">
            <v>0</v>
          </cell>
          <cell r="GR425">
            <v>0</v>
          </cell>
          <cell r="GS425">
            <v>0</v>
          </cell>
          <cell r="GT425">
            <v>0</v>
          </cell>
          <cell r="GU425">
            <v>0</v>
          </cell>
          <cell r="GV425">
            <v>0</v>
          </cell>
          <cell r="GW425">
            <v>0</v>
          </cell>
          <cell r="GX425">
            <v>0</v>
          </cell>
          <cell r="GY425">
            <v>0</v>
          </cell>
          <cell r="GZ425">
            <v>0</v>
          </cell>
          <cell r="HA425">
            <v>0</v>
          </cell>
          <cell r="HB425">
            <v>0</v>
          </cell>
          <cell r="HC425">
            <v>0</v>
          </cell>
          <cell r="HD425">
            <v>0</v>
          </cell>
          <cell r="HE425">
            <v>0</v>
          </cell>
          <cell r="HF425">
            <v>0</v>
          </cell>
          <cell r="HG425">
            <v>0</v>
          </cell>
          <cell r="HH425">
            <v>0</v>
          </cell>
          <cell r="HI425">
            <v>0</v>
          </cell>
          <cell r="HJ425">
            <v>0</v>
          </cell>
          <cell r="HK425">
            <v>0</v>
          </cell>
          <cell r="HL425">
            <v>0</v>
          </cell>
          <cell r="HM425">
            <v>0</v>
          </cell>
          <cell r="HN425">
            <v>0</v>
          </cell>
          <cell r="HO425">
            <v>0</v>
          </cell>
          <cell r="HP425">
            <v>0</v>
          </cell>
          <cell r="HQ425">
            <v>0</v>
          </cell>
          <cell r="HR425">
            <v>0</v>
          </cell>
          <cell r="HS425">
            <v>0</v>
          </cell>
          <cell r="HT425">
            <v>0</v>
          </cell>
          <cell r="HU425">
            <v>0</v>
          </cell>
          <cell r="HV425">
            <v>0</v>
          </cell>
          <cell r="HW425">
            <v>0</v>
          </cell>
          <cell r="HX425">
            <v>0</v>
          </cell>
          <cell r="HY425">
            <v>0</v>
          </cell>
          <cell r="HZ425">
            <v>0</v>
          </cell>
          <cell r="IA425">
            <v>0</v>
          </cell>
          <cell r="IB425">
            <v>0</v>
          </cell>
          <cell r="IC425">
            <v>0</v>
          </cell>
          <cell r="ID425">
            <v>0</v>
          </cell>
          <cell r="IE425">
            <v>0</v>
          </cell>
          <cell r="IF425">
            <v>0</v>
          </cell>
          <cell r="IG425">
            <v>0</v>
          </cell>
          <cell r="IH425">
            <v>0</v>
          </cell>
          <cell r="II425">
            <v>0</v>
          </cell>
          <cell r="IJ425">
            <v>0</v>
          </cell>
          <cell r="IK425">
            <v>0</v>
          </cell>
        </row>
        <row r="426"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0</v>
          </cell>
          <cell r="DU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0</v>
          </cell>
          <cell r="EI426">
            <v>0</v>
          </cell>
          <cell r="EJ426">
            <v>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0</v>
          </cell>
          <cell r="ES426">
            <v>0</v>
          </cell>
          <cell r="ET426">
            <v>0</v>
          </cell>
          <cell r="EU426">
            <v>0</v>
          </cell>
          <cell r="EV426">
            <v>0</v>
          </cell>
          <cell r="EW426">
            <v>0</v>
          </cell>
          <cell r="EX426">
            <v>0</v>
          </cell>
          <cell r="EY426">
            <v>0</v>
          </cell>
          <cell r="EZ426">
            <v>0</v>
          </cell>
          <cell r="FA426">
            <v>0</v>
          </cell>
          <cell r="FB426">
            <v>0</v>
          </cell>
          <cell r="FC426">
            <v>0</v>
          </cell>
          <cell r="FD426">
            <v>0</v>
          </cell>
          <cell r="FE426">
            <v>0</v>
          </cell>
          <cell r="FF426">
            <v>0</v>
          </cell>
          <cell r="FG426">
            <v>0</v>
          </cell>
          <cell r="FH426">
            <v>0</v>
          </cell>
          <cell r="FI426">
            <v>0</v>
          </cell>
          <cell r="FJ426">
            <v>0</v>
          </cell>
          <cell r="FK426">
            <v>0</v>
          </cell>
          <cell r="FL426">
            <v>0</v>
          </cell>
          <cell r="FM426">
            <v>0</v>
          </cell>
          <cell r="FN426">
            <v>0</v>
          </cell>
          <cell r="FO426">
            <v>0</v>
          </cell>
          <cell r="FP426">
            <v>0</v>
          </cell>
          <cell r="FQ426">
            <v>0</v>
          </cell>
          <cell r="FR426">
            <v>0</v>
          </cell>
          <cell r="FS426">
            <v>0</v>
          </cell>
          <cell r="FT426">
            <v>0</v>
          </cell>
          <cell r="FU426">
            <v>0</v>
          </cell>
          <cell r="FV426">
            <v>0</v>
          </cell>
          <cell r="FW426">
            <v>0</v>
          </cell>
          <cell r="FX426">
            <v>0</v>
          </cell>
          <cell r="FY426">
            <v>0</v>
          </cell>
          <cell r="FZ426">
            <v>0</v>
          </cell>
          <cell r="GA426">
            <v>0</v>
          </cell>
          <cell r="GB426">
            <v>0</v>
          </cell>
          <cell r="GC426">
            <v>0</v>
          </cell>
          <cell r="GD426">
            <v>0</v>
          </cell>
          <cell r="GE426">
            <v>0</v>
          </cell>
          <cell r="GF426">
            <v>0</v>
          </cell>
          <cell r="GG426">
            <v>0</v>
          </cell>
          <cell r="GH426">
            <v>0</v>
          </cell>
          <cell r="GI426">
            <v>0</v>
          </cell>
          <cell r="GJ426">
            <v>0</v>
          </cell>
          <cell r="GK426">
            <v>0</v>
          </cell>
          <cell r="GL426">
            <v>0</v>
          </cell>
          <cell r="GM426">
            <v>0</v>
          </cell>
          <cell r="GN426">
            <v>0</v>
          </cell>
          <cell r="GO426">
            <v>0</v>
          </cell>
          <cell r="GP426">
            <v>0</v>
          </cell>
          <cell r="GQ426">
            <v>0</v>
          </cell>
          <cell r="GR426">
            <v>0</v>
          </cell>
          <cell r="GS426">
            <v>0</v>
          </cell>
          <cell r="GT426">
            <v>0</v>
          </cell>
          <cell r="GU426">
            <v>0</v>
          </cell>
          <cell r="GV426">
            <v>0</v>
          </cell>
          <cell r="GW426">
            <v>0</v>
          </cell>
          <cell r="GX426">
            <v>0</v>
          </cell>
          <cell r="GY426">
            <v>0</v>
          </cell>
          <cell r="GZ426">
            <v>0</v>
          </cell>
          <cell r="HA426">
            <v>0</v>
          </cell>
          <cell r="HB426">
            <v>0</v>
          </cell>
          <cell r="HC426">
            <v>0</v>
          </cell>
          <cell r="HD426">
            <v>0</v>
          </cell>
          <cell r="HE426">
            <v>0</v>
          </cell>
          <cell r="HF426">
            <v>0</v>
          </cell>
          <cell r="HG426">
            <v>0</v>
          </cell>
          <cell r="HH426">
            <v>0</v>
          </cell>
          <cell r="HI426">
            <v>0</v>
          </cell>
          <cell r="HJ426">
            <v>0</v>
          </cell>
          <cell r="HK426">
            <v>0</v>
          </cell>
          <cell r="HL426">
            <v>0</v>
          </cell>
          <cell r="HM426">
            <v>0</v>
          </cell>
          <cell r="HN426">
            <v>0</v>
          </cell>
          <cell r="HO426">
            <v>0</v>
          </cell>
          <cell r="HP426">
            <v>0</v>
          </cell>
          <cell r="HQ426">
            <v>0</v>
          </cell>
          <cell r="HR426">
            <v>0</v>
          </cell>
          <cell r="HS426">
            <v>0</v>
          </cell>
          <cell r="HT426">
            <v>0</v>
          </cell>
          <cell r="HU426">
            <v>0</v>
          </cell>
          <cell r="HV426">
            <v>0</v>
          </cell>
          <cell r="HW426">
            <v>0</v>
          </cell>
          <cell r="HX426">
            <v>0</v>
          </cell>
          <cell r="HY426">
            <v>0</v>
          </cell>
          <cell r="HZ426">
            <v>0</v>
          </cell>
          <cell r="IA426">
            <v>0</v>
          </cell>
          <cell r="IB426">
            <v>0</v>
          </cell>
          <cell r="IC426">
            <v>0</v>
          </cell>
          <cell r="ID426">
            <v>0</v>
          </cell>
          <cell r="IE426">
            <v>0</v>
          </cell>
          <cell r="IF426">
            <v>0</v>
          </cell>
          <cell r="IG426">
            <v>0</v>
          </cell>
          <cell r="IH426">
            <v>0</v>
          </cell>
          <cell r="II426">
            <v>0</v>
          </cell>
          <cell r="IJ426">
            <v>0</v>
          </cell>
          <cell r="IK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0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>
            <v>0</v>
          </cell>
          <cell r="EJ427">
            <v>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>
            <v>0</v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>
            <v>0</v>
          </cell>
          <cell r="EY427">
            <v>0</v>
          </cell>
          <cell r="EZ427">
            <v>0</v>
          </cell>
          <cell r="FA427">
            <v>0</v>
          </cell>
          <cell r="FB427">
            <v>0</v>
          </cell>
          <cell r="FC427">
            <v>0</v>
          </cell>
          <cell r="FD427">
            <v>0</v>
          </cell>
          <cell r="FE427">
            <v>0</v>
          </cell>
          <cell r="FF427">
            <v>0</v>
          </cell>
          <cell r="FG427">
            <v>0</v>
          </cell>
          <cell r="FH427">
            <v>0</v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>
            <v>0</v>
          </cell>
          <cell r="FN427">
            <v>0</v>
          </cell>
          <cell r="FO427">
            <v>0</v>
          </cell>
          <cell r="FP427">
            <v>0</v>
          </cell>
          <cell r="FQ427">
            <v>0</v>
          </cell>
          <cell r="FR427">
            <v>0</v>
          </cell>
          <cell r="FS427">
            <v>0</v>
          </cell>
          <cell r="FT427">
            <v>0</v>
          </cell>
          <cell r="FU427">
            <v>0</v>
          </cell>
          <cell r="FV427">
            <v>0</v>
          </cell>
          <cell r="FW427">
            <v>0</v>
          </cell>
          <cell r="FX427">
            <v>0</v>
          </cell>
          <cell r="FY427">
            <v>0</v>
          </cell>
          <cell r="FZ427">
            <v>0</v>
          </cell>
          <cell r="GA427">
            <v>0</v>
          </cell>
          <cell r="GB427">
            <v>0</v>
          </cell>
          <cell r="GC427">
            <v>0</v>
          </cell>
          <cell r="GD427">
            <v>0</v>
          </cell>
          <cell r="GE427">
            <v>0</v>
          </cell>
          <cell r="GF427">
            <v>0</v>
          </cell>
          <cell r="GG427">
            <v>0</v>
          </cell>
          <cell r="GH427">
            <v>0</v>
          </cell>
          <cell r="GI427">
            <v>0</v>
          </cell>
          <cell r="GJ427">
            <v>0</v>
          </cell>
          <cell r="GK427">
            <v>0</v>
          </cell>
          <cell r="GL427">
            <v>0</v>
          </cell>
          <cell r="GM427">
            <v>0</v>
          </cell>
          <cell r="GN427">
            <v>0</v>
          </cell>
          <cell r="GO427">
            <v>0</v>
          </cell>
          <cell r="GP427">
            <v>0</v>
          </cell>
          <cell r="GQ427">
            <v>0</v>
          </cell>
          <cell r="GR427">
            <v>0</v>
          </cell>
          <cell r="GS427">
            <v>0</v>
          </cell>
          <cell r="GT427">
            <v>0</v>
          </cell>
          <cell r="GU427">
            <v>0</v>
          </cell>
          <cell r="GV427">
            <v>0</v>
          </cell>
          <cell r="GW427">
            <v>0</v>
          </cell>
          <cell r="GX427">
            <v>0</v>
          </cell>
          <cell r="GY427">
            <v>0</v>
          </cell>
          <cell r="GZ427">
            <v>0</v>
          </cell>
          <cell r="HA427">
            <v>0</v>
          </cell>
          <cell r="HB427">
            <v>0</v>
          </cell>
          <cell r="HC427">
            <v>0</v>
          </cell>
          <cell r="HD427">
            <v>0</v>
          </cell>
          <cell r="HE427">
            <v>0</v>
          </cell>
          <cell r="HF427">
            <v>0</v>
          </cell>
          <cell r="HG427">
            <v>0</v>
          </cell>
          <cell r="HH427">
            <v>0</v>
          </cell>
          <cell r="HI427">
            <v>0</v>
          </cell>
          <cell r="HJ427">
            <v>0</v>
          </cell>
          <cell r="HK427">
            <v>0</v>
          </cell>
          <cell r="HL427">
            <v>0</v>
          </cell>
          <cell r="HM427">
            <v>0</v>
          </cell>
          <cell r="HN427">
            <v>0</v>
          </cell>
          <cell r="HO427">
            <v>0</v>
          </cell>
          <cell r="HP427">
            <v>0</v>
          </cell>
          <cell r="HQ427">
            <v>0</v>
          </cell>
          <cell r="HR427">
            <v>0</v>
          </cell>
          <cell r="HS427">
            <v>0</v>
          </cell>
          <cell r="HT427">
            <v>0</v>
          </cell>
          <cell r="HU427">
            <v>0</v>
          </cell>
          <cell r="HV427">
            <v>0</v>
          </cell>
          <cell r="HW427">
            <v>0</v>
          </cell>
          <cell r="HX427">
            <v>0</v>
          </cell>
          <cell r="HY427">
            <v>0</v>
          </cell>
          <cell r="HZ427">
            <v>0</v>
          </cell>
          <cell r="IA427">
            <v>0</v>
          </cell>
          <cell r="IB427">
            <v>0</v>
          </cell>
          <cell r="IC427">
            <v>0</v>
          </cell>
          <cell r="ID427">
            <v>0</v>
          </cell>
          <cell r="IE427">
            <v>0</v>
          </cell>
          <cell r="IF427">
            <v>0</v>
          </cell>
          <cell r="IG427">
            <v>0</v>
          </cell>
          <cell r="IH427">
            <v>0</v>
          </cell>
          <cell r="II427">
            <v>0</v>
          </cell>
          <cell r="IJ427">
            <v>0</v>
          </cell>
          <cell r="IK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0</v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>
            <v>0</v>
          </cell>
          <cell r="EY428">
            <v>0</v>
          </cell>
          <cell r="EZ428">
            <v>0</v>
          </cell>
          <cell r="FA428">
            <v>0</v>
          </cell>
          <cell r="FB428">
            <v>0</v>
          </cell>
          <cell r="FC428">
            <v>0</v>
          </cell>
          <cell r="FD428">
            <v>0</v>
          </cell>
          <cell r="FE428">
            <v>0</v>
          </cell>
          <cell r="FF428">
            <v>0</v>
          </cell>
          <cell r="FG428">
            <v>0</v>
          </cell>
          <cell r="FH428">
            <v>0</v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>
            <v>0</v>
          </cell>
          <cell r="FN428">
            <v>0</v>
          </cell>
          <cell r="FO428">
            <v>0</v>
          </cell>
          <cell r="FP428">
            <v>0</v>
          </cell>
          <cell r="FQ428">
            <v>0</v>
          </cell>
          <cell r="FR428">
            <v>0</v>
          </cell>
          <cell r="FS428">
            <v>0</v>
          </cell>
          <cell r="FT428">
            <v>0</v>
          </cell>
          <cell r="FU428">
            <v>0</v>
          </cell>
          <cell r="FV428">
            <v>0</v>
          </cell>
          <cell r="FW428">
            <v>0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>
            <v>0</v>
          </cell>
          <cell r="GC428">
            <v>0</v>
          </cell>
          <cell r="GD428">
            <v>0</v>
          </cell>
          <cell r="GE428">
            <v>0</v>
          </cell>
          <cell r="GF428">
            <v>0</v>
          </cell>
          <cell r="GG428">
            <v>0</v>
          </cell>
          <cell r="GH428">
            <v>0</v>
          </cell>
          <cell r="GI428">
            <v>0</v>
          </cell>
          <cell r="GJ428">
            <v>0</v>
          </cell>
          <cell r="GK428">
            <v>0</v>
          </cell>
          <cell r="GL428">
            <v>0</v>
          </cell>
          <cell r="GM428">
            <v>0</v>
          </cell>
          <cell r="GN428">
            <v>0</v>
          </cell>
          <cell r="GO428">
            <v>0</v>
          </cell>
          <cell r="GP428">
            <v>0</v>
          </cell>
          <cell r="GQ428">
            <v>0</v>
          </cell>
          <cell r="GR428">
            <v>0</v>
          </cell>
          <cell r="GS428">
            <v>0</v>
          </cell>
          <cell r="GT428">
            <v>0</v>
          </cell>
          <cell r="GU428">
            <v>0</v>
          </cell>
          <cell r="GV428">
            <v>0</v>
          </cell>
          <cell r="GW428">
            <v>0</v>
          </cell>
          <cell r="GX428">
            <v>0</v>
          </cell>
          <cell r="GY428">
            <v>0</v>
          </cell>
          <cell r="GZ428">
            <v>0</v>
          </cell>
          <cell r="HA428">
            <v>0</v>
          </cell>
          <cell r="HB428">
            <v>0</v>
          </cell>
          <cell r="HC428">
            <v>0</v>
          </cell>
          <cell r="HD428">
            <v>0</v>
          </cell>
          <cell r="HE428">
            <v>0</v>
          </cell>
          <cell r="HF428">
            <v>0</v>
          </cell>
          <cell r="HG428">
            <v>0</v>
          </cell>
          <cell r="HH428">
            <v>0</v>
          </cell>
          <cell r="HI428">
            <v>0</v>
          </cell>
          <cell r="HJ428">
            <v>0</v>
          </cell>
          <cell r="HK428">
            <v>0</v>
          </cell>
          <cell r="HL428">
            <v>0</v>
          </cell>
          <cell r="HM428">
            <v>0</v>
          </cell>
          <cell r="HN428">
            <v>0</v>
          </cell>
          <cell r="HO428">
            <v>0</v>
          </cell>
          <cell r="HP428">
            <v>0</v>
          </cell>
          <cell r="HQ428">
            <v>0</v>
          </cell>
          <cell r="HR428">
            <v>0</v>
          </cell>
          <cell r="HS428">
            <v>0</v>
          </cell>
          <cell r="HT428">
            <v>0</v>
          </cell>
          <cell r="HU428">
            <v>0</v>
          </cell>
          <cell r="HV428">
            <v>0</v>
          </cell>
          <cell r="HW428">
            <v>0</v>
          </cell>
          <cell r="HX428">
            <v>0</v>
          </cell>
          <cell r="HY428">
            <v>0</v>
          </cell>
          <cell r="HZ428">
            <v>0</v>
          </cell>
          <cell r="IA428">
            <v>0</v>
          </cell>
          <cell r="IB428">
            <v>0</v>
          </cell>
          <cell r="IC428">
            <v>0</v>
          </cell>
          <cell r="ID428">
            <v>0</v>
          </cell>
          <cell r="IE428">
            <v>0</v>
          </cell>
          <cell r="IF428">
            <v>0</v>
          </cell>
          <cell r="IG428">
            <v>0</v>
          </cell>
          <cell r="IH428">
            <v>0</v>
          </cell>
          <cell r="II428">
            <v>0</v>
          </cell>
          <cell r="IJ428">
            <v>0</v>
          </cell>
          <cell r="IK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0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0</v>
          </cell>
          <cell r="EK429">
            <v>0</v>
          </cell>
          <cell r="EL429">
            <v>0</v>
          </cell>
          <cell r="EM429">
            <v>0</v>
          </cell>
          <cell r="EN429">
            <v>0</v>
          </cell>
          <cell r="EO429">
            <v>0</v>
          </cell>
          <cell r="EP429">
            <v>0</v>
          </cell>
          <cell r="EQ429">
            <v>0</v>
          </cell>
          <cell r="ER429">
            <v>0</v>
          </cell>
          <cell r="ES429">
            <v>0</v>
          </cell>
          <cell r="ET429">
            <v>0</v>
          </cell>
          <cell r="EU429">
            <v>0</v>
          </cell>
          <cell r="EV429">
            <v>0</v>
          </cell>
          <cell r="EW429">
            <v>0</v>
          </cell>
          <cell r="EX429">
            <v>0</v>
          </cell>
          <cell r="EY429">
            <v>0</v>
          </cell>
          <cell r="EZ429">
            <v>0</v>
          </cell>
          <cell r="FA429">
            <v>0</v>
          </cell>
          <cell r="FB429">
            <v>0</v>
          </cell>
          <cell r="FC429">
            <v>0</v>
          </cell>
          <cell r="FD429">
            <v>0</v>
          </cell>
          <cell r="FE429">
            <v>0</v>
          </cell>
          <cell r="FF429">
            <v>0</v>
          </cell>
          <cell r="FG429">
            <v>0</v>
          </cell>
          <cell r="FH429">
            <v>0</v>
          </cell>
          <cell r="FI429">
            <v>0</v>
          </cell>
          <cell r="FJ429">
            <v>0</v>
          </cell>
          <cell r="FK429">
            <v>0</v>
          </cell>
          <cell r="FL429">
            <v>0</v>
          </cell>
          <cell r="FM429">
            <v>0</v>
          </cell>
          <cell r="FN429">
            <v>0</v>
          </cell>
          <cell r="FO429">
            <v>0</v>
          </cell>
          <cell r="FP429">
            <v>0</v>
          </cell>
          <cell r="FQ429">
            <v>0</v>
          </cell>
          <cell r="FR429">
            <v>0</v>
          </cell>
          <cell r="FS429">
            <v>0</v>
          </cell>
          <cell r="FT429">
            <v>0</v>
          </cell>
          <cell r="FU429">
            <v>0</v>
          </cell>
          <cell r="FV429">
            <v>0</v>
          </cell>
          <cell r="FW429">
            <v>0</v>
          </cell>
          <cell r="FX429">
            <v>0</v>
          </cell>
          <cell r="FY429">
            <v>0</v>
          </cell>
          <cell r="FZ429">
            <v>0</v>
          </cell>
          <cell r="GA429">
            <v>0</v>
          </cell>
          <cell r="GB429">
            <v>0</v>
          </cell>
          <cell r="GC429">
            <v>0</v>
          </cell>
          <cell r="GD429">
            <v>0</v>
          </cell>
          <cell r="GE429">
            <v>0</v>
          </cell>
          <cell r="GF429">
            <v>0</v>
          </cell>
          <cell r="GG429">
            <v>0</v>
          </cell>
          <cell r="GH429">
            <v>0</v>
          </cell>
          <cell r="GI429">
            <v>0</v>
          </cell>
          <cell r="GJ429">
            <v>0</v>
          </cell>
          <cell r="GK429">
            <v>0</v>
          </cell>
          <cell r="GL429">
            <v>0</v>
          </cell>
          <cell r="GM429">
            <v>0</v>
          </cell>
          <cell r="GN429">
            <v>0</v>
          </cell>
          <cell r="GO429">
            <v>0</v>
          </cell>
          <cell r="GP429">
            <v>0</v>
          </cell>
          <cell r="GQ429">
            <v>0</v>
          </cell>
          <cell r="GR429">
            <v>0</v>
          </cell>
          <cell r="GS429">
            <v>0</v>
          </cell>
          <cell r="GT429">
            <v>0</v>
          </cell>
          <cell r="GU429">
            <v>0</v>
          </cell>
          <cell r="GV429">
            <v>0</v>
          </cell>
          <cell r="GW429">
            <v>0</v>
          </cell>
          <cell r="GX429">
            <v>0</v>
          </cell>
          <cell r="GY429">
            <v>0</v>
          </cell>
          <cell r="GZ429">
            <v>0</v>
          </cell>
          <cell r="HA429">
            <v>0</v>
          </cell>
          <cell r="HB429">
            <v>0</v>
          </cell>
          <cell r="HC429">
            <v>0</v>
          </cell>
          <cell r="HD429">
            <v>0</v>
          </cell>
          <cell r="HE429">
            <v>0</v>
          </cell>
          <cell r="HF429">
            <v>0</v>
          </cell>
          <cell r="HG429">
            <v>0</v>
          </cell>
          <cell r="HH429">
            <v>0</v>
          </cell>
          <cell r="HI429">
            <v>0</v>
          </cell>
          <cell r="HJ429">
            <v>0</v>
          </cell>
          <cell r="HK429">
            <v>0</v>
          </cell>
          <cell r="HL429">
            <v>0</v>
          </cell>
          <cell r="HM429">
            <v>0</v>
          </cell>
          <cell r="HN429">
            <v>0</v>
          </cell>
          <cell r="HO429">
            <v>0</v>
          </cell>
          <cell r="HP429">
            <v>0</v>
          </cell>
          <cell r="HQ429">
            <v>0</v>
          </cell>
          <cell r="HR429">
            <v>0</v>
          </cell>
          <cell r="HS429">
            <v>0</v>
          </cell>
          <cell r="HT429">
            <v>0</v>
          </cell>
          <cell r="HU429">
            <v>0</v>
          </cell>
          <cell r="HV429">
            <v>0</v>
          </cell>
          <cell r="HW429">
            <v>0</v>
          </cell>
          <cell r="HX429">
            <v>0</v>
          </cell>
          <cell r="HY429">
            <v>0</v>
          </cell>
          <cell r="HZ429">
            <v>0</v>
          </cell>
          <cell r="IA429">
            <v>0</v>
          </cell>
          <cell r="IB429">
            <v>0</v>
          </cell>
          <cell r="IC429">
            <v>0</v>
          </cell>
          <cell r="ID429">
            <v>0</v>
          </cell>
          <cell r="IE429">
            <v>0</v>
          </cell>
          <cell r="IF429">
            <v>0</v>
          </cell>
          <cell r="IG429">
            <v>0</v>
          </cell>
          <cell r="IH429">
            <v>0</v>
          </cell>
          <cell r="II429">
            <v>0</v>
          </cell>
          <cell r="IJ429">
            <v>0</v>
          </cell>
          <cell r="IK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>
            <v>0</v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>
            <v>0</v>
          </cell>
          <cell r="EO430">
            <v>0</v>
          </cell>
          <cell r="EP430">
            <v>0</v>
          </cell>
          <cell r="EQ430">
            <v>0</v>
          </cell>
          <cell r="ER430">
            <v>0</v>
          </cell>
          <cell r="ES430">
            <v>0</v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>
            <v>0</v>
          </cell>
          <cell r="EY430">
            <v>0</v>
          </cell>
          <cell r="EZ430">
            <v>0</v>
          </cell>
          <cell r="FA430">
            <v>0</v>
          </cell>
          <cell r="FB430">
            <v>0</v>
          </cell>
          <cell r="FC430">
            <v>0</v>
          </cell>
          <cell r="FD430">
            <v>0</v>
          </cell>
          <cell r="FE430">
            <v>0</v>
          </cell>
          <cell r="FF430">
            <v>0</v>
          </cell>
          <cell r="FG430">
            <v>0</v>
          </cell>
          <cell r="FH430">
            <v>0</v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>
            <v>0</v>
          </cell>
          <cell r="FN430">
            <v>0</v>
          </cell>
          <cell r="FO430">
            <v>0</v>
          </cell>
          <cell r="FP430">
            <v>0</v>
          </cell>
          <cell r="FQ430">
            <v>0</v>
          </cell>
          <cell r="FR430">
            <v>0</v>
          </cell>
          <cell r="FS430">
            <v>0</v>
          </cell>
          <cell r="FT430">
            <v>0</v>
          </cell>
          <cell r="FU430">
            <v>0</v>
          </cell>
          <cell r="FV430">
            <v>0</v>
          </cell>
          <cell r="FW430">
            <v>0</v>
          </cell>
          <cell r="FX430">
            <v>0</v>
          </cell>
          <cell r="FY430">
            <v>0</v>
          </cell>
          <cell r="FZ430">
            <v>0</v>
          </cell>
          <cell r="GA430">
            <v>0</v>
          </cell>
          <cell r="GB430">
            <v>0</v>
          </cell>
          <cell r="GC430">
            <v>0</v>
          </cell>
          <cell r="GD430">
            <v>0</v>
          </cell>
          <cell r="GE430">
            <v>0</v>
          </cell>
          <cell r="GF430">
            <v>0</v>
          </cell>
          <cell r="GG430">
            <v>0</v>
          </cell>
          <cell r="GH430">
            <v>0</v>
          </cell>
          <cell r="GI430">
            <v>0</v>
          </cell>
          <cell r="GJ430">
            <v>0</v>
          </cell>
          <cell r="GK430">
            <v>0</v>
          </cell>
          <cell r="GL430">
            <v>0</v>
          </cell>
          <cell r="GM430">
            <v>0</v>
          </cell>
          <cell r="GN430">
            <v>0</v>
          </cell>
          <cell r="GO430">
            <v>0</v>
          </cell>
          <cell r="GP430">
            <v>0</v>
          </cell>
          <cell r="GQ430">
            <v>0</v>
          </cell>
          <cell r="GR430">
            <v>0</v>
          </cell>
          <cell r="GS430">
            <v>0</v>
          </cell>
          <cell r="GT430">
            <v>0</v>
          </cell>
          <cell r="GU430">
            <v>0</v>
          </cell>
          <cell r="GV430">
            <v>0</v>
          </cell>
          <cell r="GW430">
            <v>0</v>
          </cell>
          <cell r="GX430">
            <v>0</v>
          </cell>
          <cell r="GY430">
            <v>0</v>
          </cell>
          <cell r="GZ430">
            <v>0</v>
          </cell>
          <cell r="HA430">
            <v>0</v>
          </cell>
          <cell r="HB430">
            <v>0</v>
          </cell>
          <cell r="HC430">
            <v>0</v>
          </cell>
          <cell r="HD430">
            <v>0</v>
          </cell>
          <cell r="HE430">
            <v>0</v>
          </cell>
          <cell r="HF430">
            <v>0</v>
          </cell>
          <cell r="HG430">
            <v>0</v>
          </cell>
          <cell r="HH430">
            <v>0</v>
          </cell>
          <cell r="HI430">
            <v>0</v>
          </cell>
          <cell r="HJ430">
            <v>0</v>
          </cell>
          <cell r="HK430">
            <v>0</v>
          </cell>
          <cell r="HL430">
            <v>0</v>
          </cell>
          <cell r="HM430">
            <v>0</v>
          </cell>
          <cell r="HN430">
            <v>0</v>
          </cell>
          <cell r="HO430">
            <v>0</v>
          </cell>
          <cell r="HP430">
            <v>0</v>
          </cell>
          <cell r="HQ430">
            <v>0</v>
          </cell>
          <cell r="HR430">
            <v>0</v>
          </cell>
          <cell r="HS430">
            <v>0</v>
          </cell>
          <cell r="HT430">
            <v>0</v>
          </cell>
          <cell r="HU430">
            <v>0</v>
          </cell>
          <cell r="HV430">
            <v>0</v>
          </cell>
          <cell r="HW430">
            <v>0</v>
          </cell>
          <cell r="HX430">
            <v>0</v>
          </cell>
          <cell r="HY430">
            <v>0</v>
          </cell>
          <cell r="HZ430">
            <v>0</v>
          </cell>
          <cell r="IA430">
            <v>0</v>
          </cell>
          <cell r="IB430">
            <v>0</v>
          </cell>
          <cell r="IC430">
            <v>0</v>
          </cell>
          <cell r="ID430">
            <v>0</v>
          </cell>
          <cell r="IE430">
            <v>0</v>
          </cell>
          <cell r="IF430">
            <v>0</v>
          </cell>
          <cell r="IG430">
            <v>0</v>
          </cell>
          <cell r="IH430">
            <v>0</v>
          </cell>
          <cell r="II430">
            <v>0</v>
          </cell>
          <cell r="IJ430">
            <v>0</v>
          </cell>
          <cell r="IK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  <cell r="GK431">
            <v>0</v>
          </cell>
          <cell r="GL431">
            <v>0</v>
          </cell>
          <cell r="GM431">
            <v>0</v>
          </cell>
          <cell r="GN431">
            <v>0</v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U431">
            <v>0</v>
          </cell>
          <cell r="GV431">
            <v>0</v>
          </cell>
          <cell r="GW431">
            <v>0</v>
          </cell>
          <cell r="GX431">
            <v>0</v>
          </cell>
          <cell r="GY431">
            <v>0</v>
          </cell>
          <cell r="GZ431">
            <v>0</v>
          </cell>
          <cell r="HA431">
            <v>0</v>
          </cell>
          <cell r="HB431">
            <v>0</v>
          </cell>
          <cell r="HC431">
            <v>0</v>
          </cell>
          <cell r="HD431">
            <v>0</v>
          </cell>
          <cell r="HE431">
            <v>0</v>
          </cell>
          <cell r="HF431">
            <v>0</v>
          </cell>
          <cell r="HG431">
            <v>0</v>
          </cell>
          <cell r="HH431">
            <v>0</v>
          </cell>
          <cell r="HI431">
            <v>0</v>
          </cell>
          <cell r="HJ431">
            <v>0</v>
          </cell>
          <cell r="HK431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>
            <v>0</v>
          </cell>
          <cell r="HQ431">
            <v>0</v>
          </cell>
          <cell r="HR431">
            <v>0</v>
          </cell>
          <cell r="HS431">
            <v>0</v>
          </cell>
          <cell r="HT431">
            <v>0</v>
          </cell>
          <cell r="HU431">
            <v>0</v>
          </cell>
          <cell r="HV431">
            <v>0</v>
          </cell>
          <cell r="HW431">
            <v>0</v>
          </cell>
          <cell r="HX431">
            <v>0</v>
          </cell>
          <cell r="HY431">
            <v>0</v>
          </cell>
          <cell r="HZ431">
            <v>0</v>
          </cell>
          <cell r="IA431">
            <v>0</v>
          </cell>
          <cell r="IB431">
            <v>0</v>
          </cell>
          <cell r="IC431">
            <v>0</v>
          </cell>
          <cell r="ID431">
            <v>0</v>
          </cell>
          <cell r="IE431">
            <v>0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>
            <v>0</v>
          </cell>
          <cell r="IK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  <cell r="GK432">
            <v>0</v>
          </cell>
          <cell r="GL432">
            <v>0</v>
          </cell>
          <cell r="GM432">
            <v>0</v>
          </cell>
          <cell r="GN432">
            <v>0</v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U432">
            <v>0</v>
          </cell>
          <cell r="GV432">
            <v>0</v>
          </cell>
          <cell r="GW432">
            <v>0</v>
          </cell>
          <cell r="GX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>
            <v>0</v>
          </cell>
          <cell r="HD432">
            <v>0</v>
          </cell>
          <cell r="HE432">
            <v>0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>
            <v>0</v>
          </cell>
          <cell r="HK432">
            <v>0</v>
          </cell>
          <cell r="HL432">
            <v>0</v>
          </cell>
          <cell r="HM432">
            <v>0</v>
          </cell>
          <cell r="HN432">
            <v>0</v>
          </cell>
          <cell r="HO432">
            <v>0</v>
          </cell>
          <cell r="HP432">
            <v>0</v>
          </cell>
          <cell r="HQ432">
            <v>0</v>
          </cell>
          <cell r="HR432">
            <v>0</v>
          </cell>
          <cell r="HS432">
            <v>0</v>
          </cell>
          <cell r="HT432">
            <v>0</v>
          </cell>
          <cell r="HU432">
            <v>0</v>
          </cell>
          <cell r="HV432">
            <v>0</v>
          </cell>
          <cell r="HW432">
            <v>0</v>
          </cell>
          <cell r="HX432">
            <v>0</v>
          </cell>
          <cell r="HY432">
            <v>0</v>
          </cell>
          <cell r="HZ432">
            <v>0</v>
          </cell>
          <cell r="IA432">
            <v>0</v>
          </cell>
          <cell r="IB432">
            <v>0</v>
          </cell>
          <cell r="IC432">
            <v>0</v>
          </cell>
          <cell r="ID432">
            <v>0</v>
          </cell>
          <cell r="IE432">
            <v>0</v>
          </cell>
          <cell r="IF432">
            <v>0</v>
          </cell>
          <cell r="IG432">
            <v>0</v>
          </cell>
          <cell r="IH432">
            <v>0</v>
          </cell>
          <cell r="II432">
            <v>0</v>
          </cell>
          <cell r="IJ432">
            <v>0</v>
          </cell>
          <cell r="IK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0</v>
          </cell>
          <cell r="DU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  <cell r="EF433">
            <v>0</v>
          </cell>
          <cell r="EG433">
            <v>0</v>
          </cell>
          <cell r="EH433">
            <v>0</v>
          </cell>
          <cell r="EI433">
            <v>0</v>
          </cell>
          <cell r="EJ433">
            <v>0</v>
          </cell>
          <cell r="EK433">
            <v>0</v>
          </cell>
          <cell r="EL433">
            <v>0</v>
          </cell>
          <cell r="EM433">
            <v>0</v>
          </cell>
          <cell r="EN433">
            <v>0</v>
          </cell>
          <cell r="EO433">
            <v>0</v>
          </cell>
          <cell r="EP433">
            <v>1</v>
          </cell>
          <cell r="EQ433">
            <v>1</v>
          </cell>
          <cell r="ER433">
            <v>0</v>
          </cell>
          <cell r="ES433">
            <v>0</v>
          </cell>
          <cell r="ET433">
            <v>0</v>
          </cell>
          <cell r="EU433">
            <v>0</v>
          </cell>
          <cell r="EV433">
            <v>0</v>
          </cell>
          <cell r="EW433">
            <v>0</v>
          </cell>
          <cell r="EX433">
            <v>0</v>
          </cell>
          <cell r="EY433">
            <v>0</v>
          </cell>
          <cell r="EZ433">
            <v>0</v>
          </cell>
          <cell r="FA433">
            <v>0</v>
          </cell>
          <cell r="FB433">
            <v>0</v>
          </cell>
          <cell r="FC433">
            <v>0</v>
          </cell>
          <cell r="FD433">
            <v>0</v>
          </cell>
          <cell r="FE433">
            <v>0</v>
          </cell>
          <cell r="FF433">
            <v>0</v>
          </cell>
          <cell r="FG433">
            <v>0</v>
          </cell>
          <cell r="FH433">
            <v>0</v>
          </cell>
          <cell r="FI433">
            <v>0</v>
          </cell>
          <cell r="FJ433">
            <v>0</v>
          </cell>
          <cell r="FK433">
            <v>0</v>
          </cell>
          <cell r="FL433">
            <v>0</v>
          </cell>
          <cell r="FM433">
            <v>0</v>
          </cell>
          <cell r="FN433">
            <v>0</v>
          </cell>
          <cell r="FO433">
            <v>0</v>
          </cell>
          <cell r="FP433">
            <v>0</v>
          </cell>
          <cell r="FQ433">
            <v>0</v>
          </cell>
          <cell r="FR433">
            <v>0</v>
          </cell>
          <cell r="FS433">
            <v>0</v>
          </cell>
          <cell r="FT433">
            <v>0</v>
          </cell>
          <cell r="FU433">
            <v>0</v>
          </cell>
          <cell r="FV433">
            <v>0</v>
          </cell>
          <cell r="FW433">
            <v>0</v>
          </cell>
          <cell r="FX433">
            <v>0</v>
          </cell>
          <cell r="FY433">
            <v>0</v>
          </cell>
          <cell r="FZ433">
            <v>0</v>
          </cell>
          <cell r="GA433">
            <v>0</v>
          </cell>
          <cell r="GB433">
            <v>0</v>
          </cell>
          <cell r="GC433">
            <v>0</v>
          </cell>
          <cell r="GD433">
            <v>0</v>
          </cell>
          <cell r="GE433">
            <v>0</v>
          </cell>
          <cell r="GF433">
            <v>0</v>
          </cell>
          <cell r="GG433">
            <v>0</v>
          </cell>
          <cell r="GH433">
            <v>0</v>
          </cell>
          <cell r="GI433">
            <v>0</v>
          </cell>
          <cell r="GJ433">
            <v>0</v>
          </cell>
          <cell r="GK433">
            <v>0</v>
          </cell>
          <cell r="GL433">
            <v>0</v>
          </cell>
          <cell r="GM433">
            <v>0</v>
          </cell>
          <cell r="GN433">
            <v>0</v>
          </cell>
          <cell r="GO433">
            <v>0</v>
          </cell>
          <cell r="GP433">
            <v>0</v>
          </cell>
          <cell r="GQ433">
            <v>0</v>
          </cell>
          <cell r="GR433">
            <v>0</v>
          </cell>
          <cell r="GS433">
            <v>0</v>
          </cell>
          <cell r="GT433">
            <v>0</v>
          </cell>
          <cell r="GU433">
            <v>0</v>
          </cell>
          <cell r="GV433">
            <v>0</v>
          </cell>
          <cell r="GW433">
            <v>0</v>
          </cell>
          <cell r="GX433">
            <v>0</v>
          </cell>
          <cell r="GY433">
            <v>0</v>
          </cell>
          <cell r="GZ433">
            <v>0</v>
          </cell>
          <cell r="HA433">
            <v>0</v>
          </cell>
          <cell r="HB433">
            <v>0</v>
          </cell>
          <cell r="HC433">
            <v>0</v>
          </cell>
          <cell r="HD433">
            <v>0</v>
          </cell>
          <cell r="HE433">
            <v>0</v>
          </cell>
          <cell r="HF433">
            <v>0</v>
          </cell>
          <cell r="HG433">
            <v>0</v>
          </cell>
          <cell r="HH433">
            <v>0</v>
          </cell>
          <cell r="HI433">
            <v>0</v>
          </cell>
          <cell r="HJ433">
            <v>0</v>
          </cell>
          <cell r="HK433">
            <v>0</v>
          </cell>
          <cell r="HL433">
            <v>0</v>
          </cell>
          <cell r="HM433">
            <v>0</v>
          </cell>
          <cell r="HN433">
            <v>0</v>
          </cell>
          <cell r="HO433">
            <v>0</v>
          </cell>
          <cell r="HP433">
            <v>0</v>
          </cell>
          <cell r="HQ433">
            <v>0</v>
          </cell>
          <cell r="HR433">
            <v>0</v>
          </cell>
          <cell r="HS433">
            <v>0</v>
          </cell>
          <cell r="HT433">
            <v>0</v>
          </cell>
          <cell r="HU433">
            <v>0</v>
          </cell>
          <cell r="HV433">
            <v>0</v>
          </cell>
          <cell r="HW433">
            <v>0</v>
          </cell>
          <cell r="HX433">
            <v>0</v>
          </cell>
          <cell r="HY433">
            <v>0</v>
          </cell>
          <cell r="HZ433">
            <v>0</v>
          </cell>
          <cell r="IA433">
            <v>0</v>
          </cell>
          <cell r="IB433">
            <v>0</v>
          </cell>
          <cell r="IC433">
            <v>0</v>
          </cell>
          <cell r="ID433">
            <v>0</v>
          </cell>
          <cell r="IE433">
            <v>0</v>
          </cell>
          <cell r="IF433">
            <v>0</v>
          </cell>
          <cell r="IG433">
            <v>0</v>
          </cell>
          <cell r="IH433">
            <v>0</v>
          </cell>
          <cell r="II433">
            <v>0</v>
          </cell>
          <cell r="IJ433">
            <v>0</v>
          </cell>
          <cell r="IK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1</v>
          </cell>
          <cell r="EB434">
            <v>1</v>
          </cell>
          <cell r="EC434">
            <v>2</v>
          </cell>
          <cell r="ED434">
            <v>2</v>
          </cell>
          <cell r="EE434">
            <v>2</v>
          </cell>
          <cell r="EF434">
            <v>1</v>
          </cell>
          <cell r="EG434">
            <v>1</v>
          </cell>
          <cell r="EH434">
            <v>2</v>
          </cell>
          <cell r="EI434">
            <v>2</v>
          </cell>
          <cell r="EJ434">
            <v>2</v>
          </cell>
          <cell r="EK434">
            <v>1</v>
          </cell>
          <cell r="EL434">
            <v>1</v>
          </cell>
          <cell r="EM434">
            <v>0</v>
          </cell>
          <cell r="EN434">
            <v>0</v>
          </cell>
          <cell r="EO434">
            <v>0</v>
          </cell>
          <cell r="EP434">
            <v>1</v>
          </cell>
          <cell r="EQ434">
            <v>1</v>
          </cell>
          <cell r="ER434">
            <v>0</v>
          </cell>
          <cell r="ES434">
            <v>0</v>
          </cell>
          <cell r="ET434">
            <v>0</v>
          </cell>
          <cell r="EU434">
            <v>0</v>
          </cell>
          <cell r="EV434">
            <v>0</v>
          </cell>
          <cell r="EW434">
            <v>0</v>
          </cell>
          <cell r="EX434">
            <v>0</v>
          </cell>
          <cell r="EY434">
            <v>0</v>
          </cell>
          <cell r="EZ434">
            <v>0</v>
          </cell>
          <cell r="FA434">
            <v>0</v>
          </cell>
          <cell r="FB434">
            <v>0</v>
          </cell>
          <cell r="FC434">
            <v>0</v>
          </cell>
          <cell r="FD434">
            <v>0</v>
          </cell>
          <cell r="FE434">
            <v>0</v>
          </cell>
          <cell r="FF434">
            <v>0</v>
          </cell>
          <cell r="FG434">
            <v>0</v>
          </cell>
          <cell r="FH434">
            <v>0</v>
          </cell>
          <cell r="FI434">
            <v>0</v>
          </cell>
          <cell r="FJ434">
            <v>0</v>
          </cell>
          <cell r="FK434">
            <v>0</v>
          </cell>
          <cell r="FL434">
            <v>0</v>
          </cell>
          <cell r="FM434">
            <v>0</v>
          </cell>
          <cell r="FN434">
            <v>0</v>
          </cell>
          <cell r="FO434">
            <v>0</v>
          </cell>
          <cell r="FP434">
            <v>0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>
            <v>0</v>
          </cell>
          <cell r="FV434">
            <v>0</v>
          </cell>
          <cell r="FW434">
            <v>0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>
            <v>0</v>
          </cell>
          <cell r="GC434">
            <v>0</v>
          </cell>
          <cell r="GD434">
            <v>0</v>
          </cell>
          <cell r="GE434">
            <v>0</v>
          </cell>
          <cell r="GF434">
            <v>0</v>
          </cell>
          <cell r="GG434">
            <v>0</v>
          </cell>
          <cell r="GH434">
            <v>0</v>
          </cell>
          <cell r="GI434">
            <v>0</v>
          </cell>
          <cell r="GJ434">
            <v>0</v>
          </cell>
          <cell r="GK434">
            <v>0</v>
          </cell>
          <cell r="GL434">
            <v>0</v>
          </cell>
          <cell r="GM434">
            <v>0</v>
          </cell>
          <cell r="GN434">
            <v>0</v>
          </cell>
          <cell r="GO434">
            <v>0</v>
          </cell>
          <cell r="GP434">
            <v>0</v>
          </cell>
          <cell r="GQ434">
            <v>0</v>
          </cell>
          <cell r="GR434">
            <v>0</v>
          </cell>
          <cell r="GS434">
            <v>0</v>
          </cell>
          <cell r="GT434">
            <v>0</v>
          </cell>
          <cell r="GU434">
            <v>0</v>
          </cell>
          <cell r="GV434">
            <v>0</v>
          </cell>
          <cell r="GW434">
            <v>0</v>
          </cell>
          <cell r="GX434">
            <v>0</v>
          </cell>
          <cell r="GY434">
            <v>0</v>
          </cell>
          <cell r="GZ434">
            <v>0</v>
          </cell>
          <cell r="HA434">
            <v>0</v>
          </cell>
          <cell r="HB434">
            <v>0</v>
          </cell>
          <cell r="HC434">
            <v>0</v>
          </cell>
          <cell r="HD434">
            <v>0</v>
          </cell>
          <cell r="HE434">
            <v>0</v>
          </cell>
          <cell r="HF434">
            <v>0</v>
          </cell>
          <cell r="HG434">
            <v>0</v>
          </cell>
          <cell r="HH434">
            <v>0</v>
          </cell>
          <cell r="HI434">
            <v>0</v>
          </cell>
          <cell r="HJ434">
            <v>0</v>
          </cell>
          <cell r="HK434">
            <v>0</v>
          </cell>
          <cell r="HL434">
            <v>0</v>
          </cell>
          <cell r="HM434">
            <v>0</v>
          </cell>
          <cell r="HN434">
            <v>0</v>
          </cell>
          <cell r="HO434">
            <v>0</v>
          </cell>
          <cell r="HP434">
            <v>0</v>
          </cell>
          <cell r="HQ434">
            <v>0</v>
          </cell>
          <cell r="HR434">
            <v>0</v>
          </cell>
          <cell r="HS434">
            <v>0</v>
          </cell>
          <cell r="HT434">
            <v>0</v>
          </cell>
          <cell r="HU434">
            <v>0</v>
          </cell>
          <cell r="HV434">
            <v>0</v>
          </cell>
          <cell r="HW434">
            <v>0</v>
          </cell>
          <cell r="HX434">
            <v>0</v>
          </cell>
          <cell r="HY434">
            <v>0</v>
          </cell>
          <cell r="HZ434">
            <v>0</v>
          </cell>
          <cell r="IA434">
            <v>0</v>
          </cell>
          <cell r="IB434">
            <v>0</v>
          </cell>
          <cell r="IC434">
            <v>0</v>
          </cell>
          <cell r="ID434">
            <v>0</v>
          </cell>
          <cell r="IE434">
            <v>0</v>
          </cell>
          <cell r="IF434">
            <v>0</v>
          </cell>
          <cell r="IG434">
            <v>0</v>
          </cell>
          <cell r="IH434">
            <v>0</v>
          </cell>
          <cell r="II434">
            <v>0</v>
          </cell>
          <cell r="IJ434">
            <v>0</v>
          </cell>
          <cell r="IK434">
            <v>0</v>
          </cell>
        </row>
        <row r="435"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0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0</v>
          </cell>
          <cell r="EL435">
            <v>0</v>
          </cell>
          <cell r="EM435">
            <v>0</v>
          </cell>
          <cell r="EN435">
            <v>0</v>
          </cell>
          <cell r="EO435">
            <v>0</v>
          </cell>
          <cell r="EP435">
            <v>1</v>
          </cell>
          <cell r="EQ435">
            <v>1</v>
          </cell>
          <cell r="ER435">
            <v>0</v>
          </cell>
          <cell r="ES435">
            <v>0</v>
          </cell>
          <cell r="ET435">
            <v>0</v>
          </cell>
          <cell r="EU435">
            <v>0</v>
          </cell>
          <cell r="EV435">
            <v>0</v>
          </cell>
          <cell r="EW435">
            <v>0</v>
          </cell>
          <cell r="EX435">
            <v>0</v>
          </cell>
          <cell r="EY435">
            <v>0</v>
          </cell>
          <cell r="EZ435">
            <v>0</v>
          </cell>
          <cell r="FA435">
            <v>0</v>
          </cell>
          <cell r="FB435">
            <v>0</v>
          </cell>
          <cell r="FC435">
            <v>0</v>
          </cell>
          <cell r="FD435">
            <v>0</v>
          </cell>
          <cell r="FE435">
            <v>0</v>
          </cell>
          <cell r="FF435">
            <v>0</v>
          </cell>
          <cell r="FG435">
            <v>0</v>
          </cell>
          <cell r="FH435">
            <v>0</v>
          </cell>
          <cell r="FI435">
            <v>0</v>
          </cell>
          <cell r="FJ435">
            <v>0</v>
          </cell>
          <cell r="FK435">
            <v>0</v>
          </cell>
          <cell r="FL435">
            <v>0</v>
          </cell>
          <cell r="FM435">
            <v>0</v>
          </cell>
          <cell r="FN435">
            <v>0</v>
          </cell>
          <cell r="FO435">
            <v>0</v>
          </cell>
          <cell r="FP435">
            <v>0</v>
          </cell>
          <cell r="FQ435">
            <v>0</v>
          </cell>
          <cell r="FR435">
            <v>0</v>
          </cell>
          <cell r="FS435">
            <v>0</v>
          </cell>
          <cell r="FT435">
            <v>0</v>
          </cell>
          <cell r="FU435">
            <v>0</v>
          </cell>
          <cell r="FV435">
            <v>0</v>
          </cell>
          <cell r="FW435">
            <v>0</v>
          </cell>
          <cell r="FX435">
            <v>0</v>
          </cell>
          <cell r="FY435">
            <v>0</v>
          </cell>
          <cell r="FZ435">
            <v>0</v>
          </cell>
          <cell r="GA435">
            <v>0</v>
          </cell>
          <cell r="GB435">
            <v>0</v>
          </cell>
          <cell r="GC435">
            <v>0</v>
          </cell>
          <cell r="GD435">
            <v>0</v>
          </cell>
          <cell r="GE435">
            <v>0</v>
          </cell>
          <cell r="GF435">
            <v>0</v>
          </cell>
          <cell r="GG435">
            <v>0</v>
          </cell>
          <cell r="GH435">
            <v>0</v>
          </cell>
          <cell r="GI435">
            <v>0</v>
          </cell>
          <cell r="GJ435">
            <v>0</v>
          </cell>
          <cell r="GK435">
            <v>0</v>
          </cell>
          <cell r="GL435">
            <v>0</v>
          </cell>
          <cell r="GM435">
            <v>0</v>
          </cell>
          <cell r="GN435">
            <v>0</v>
          </cell>
          <cell r="GO435">
            <v>0</v>
          </cell>
          <cell r="GP435">
            <v>0</v>
          </cell>
          <cell r="GQ435">
            <v>0</v>
          </cell>
          <cell r="GR435">
            <v>0</v>
          </cell>
          <cell r="GS435">
            <v>0</v>
          </cell>
          <cell r="GT435">
            <v>0</v>
          </cell>
          <cell r="GU435">
            <v>0</v>
          </cell>
          <cell r="GV435">
            <v>0</v>
          </cell>
          <cell r="GW435">
            <v>0</v>
          </cell>
          <cell r="GX435">
            <v>0</v>
          </cell>
          <cell r="GY435">
            <v>0</v>
          </cell>
          <cell r="GZ435">
            <v>0</v>
          </cell>
          <cell r="HA435">
            <v>0</v>
          </cell>
          <cell r="HB435">
            <v>0</v>
          </cell>
          <cell r="HC435">
            <v>0</v>
          </cell>
          <cell r="HD435">
            <v>0</v>
          </cell>
          <cell r="HE435">
            <v>0</v>
          </cell>
          <cell r="HF435">
            <v>0</v>
          </cell>
          <cell r="HG435">
            <v>0</v>
          </cell>
          <cell r="HH435">
            <v>0</v>
          </cell>
          <cell r="HI435">
            <v>0</v>
          </cell>
          <cell r="HJ435">
            <v>0</v>
          </cell>
          <cell r="HK435">
            <v>0</v>
          </cell>
          <cell r="HL435">
            <v>0</v>
          </cell>
          <cell r="HM435">
            <v>0</v>
          </cell>
          <cell r="HN435">
            <v>0</v>
          </cell>
          <cell r="HO435">
            <v>0</v>
          </cell>
          <cell r="HP435">
            <v>0</v>
          </cell>
          <cell r="HQ435">
            <v>0</v>
          </cell>
          <cell r="HR435">
            <v>0</v>
          </cell>
          <cell r="HS435">
            <v>0</v>
          </cell>
          <cell r="HT435">
            <v>0</v>
          </cell>
          <cell r="HU435">
            <v>0</v>
          </cell>
          <cell r="HV435">
            <v>0</v>
          </cell>
          <cell r="HW435">
            <v>0</v>
          </cell>
          <cell r="HX435">
            <v>0</v>
          </cell>
          <cell r="HY435">
            <v>0</v>
          </cell>
          <cell r="HZ435">
            <v>0</v>
          </cell>
          <cell r="IA435">
            <v>0</v>
          </cell>
          <cell r="IB435">
            <v>0</v>
          </cell>
          <cell r="IC435">
            <v>0</v>
          </cell>
          <cell r="ID435">
            <v>0</v>
          </cell>
          <cell r="IE435">
            <v>0</v>
          </cell>
          <cell r="IF435">
            <v>0</v>
          </cell>
          <cell r="IG435">
            <v>0</v>
          </cell>
          <cell r="IH435">
            <v>0</v>
          </cell>
          <cell r="II435">
            <v>0</v>
          </cell>
          <cell r="IJ435">
            <v>0</v>
          </cell>
          <cell r="IK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0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1</v>
          </cell>
          <cell r="EB436">
            <v>1</v>
          </cell>
          <cell r="EC436">
            <v>2</v>
          </cell>
          <cell r="ED436">
            <v>2</v>
          </cell>
          <cell r="EE436">
            <v>2</v>
          </cell>
          <cell r="EF436">
            <v>1</v>
          </cell>
          <cell r="EG436">
            <v>1</v>
          </cell>
          <cell r="EH436">
            <v>2</v>
          </cell>
          <cell r="EI436">
            <v>2</v>
          </cell>
          <cell r="EJ436">
            <v>2</v>
          </cell>
          <cell r="EK436">
            <v>1</v>
          </cell>
          <cell r="EL436">
            <v>1</v>
          </cell>
          <cell r="EM436">
            <v>0</v>
          </cell>
          <cell r="EN436">
            <v>0</v>
          </cell>
          <cell r="EO436">
            <v>0</v>
          </cell>
          <cell r="EP436">
            <v>0</v>
          </cell>
          <cell r="EQ436">
            <v>0</v>
          </cell>
          <cell r="ER436">
            <v>0</v>
          </cell>
          <cell r="ES436">
            <v>0</v>
          </cell>
          <cell r="ET436">
            <v>0</v>
          </cell>
          <cell r="EU436">
            <v>0</v>
          </cell>
          <cell r="EV436">
            <v>0</v>
          </cell>
          <cell r="EW436">
            <v>0</v>
          </cell>
          <cell r="EX436">
            <v>0</v>
          </cell>
          <cell r="EY436">
            <v>0</v>
          </cell>
          <cell r="EZ436">
            <v>0</v>
          </cell>
          <cell r="FA436">
            <v>0</v>
          </cell>
          <cell r="FB436">
            <v>0</v>
          </cell>
          <cell r="FC436">
            <v>0</v>
          </cell>
          <cell r="FD436">
            <v>0</v>
          </cell>
          <cell r="FE436">
            <v>0</v>
          </cell>
          <cell r="FF436">
            <v>0</v>
          </cell>
          <cell r="FG436">
            <v>0</v>
          </cell>
          <cell r="FH436">
            <v>0</v>
          </cell>
          <cell r="FI436">
            <v>0</v>
          </cell>
          <cell r="FJ436">
            <v>0</v>
          </cell>
          <cell r="FK436">
            <v>0</v>
          </cell>
          <cell r="FL436">
            <v>0</v>
          </cell>
          <cell r="FM436">
            <v>0</v>
          </cell>
          <cell r="FN436">
            <v>0</v>
          </cell>
          <cell r="FO436">
            <v>0</v>
          </cell>
          <cell r="FP436">
            <v>0</v>
          </cell>
          <cell r="FQ436">
            <v>0</v>
          </cell>
          <cell r="FR436">
            <v>0</v>
          </cell>
          <cell r="FS436">
            <v>0</v>
          </cell>
          <cell r="FT436">
            <v>0</v>
          </cell>
          <cell r="FU436">
            <v>0</v>
          </cell>
          <cell r="FV436">
            <v>0</v>
          </cell>
          <cell r="FW436">
            <v>0</v>
          </cell>
          <cell r="FX436">
            <v>0</v>
          </cell>
          <cell r="FY436">
            <v>0</v>
          </cell>
          <cell r="FZ436">
            <v>0</v>
          </cell>
          <cell r="GA436">
            <v>0</v>
          </cell>
          <cell r="GB436">
            <v>0</v>
          </cell>
          <cell r="GC436">
            <v>0</v>
          </cell>
          <cell r="GD436">
            <v>0</v>
          </cell>
          <cell r="GE436">
            <v>0</v>
          </cell>
          <cell r="GF436">
            <v>0</v>
          </cell>
          <cell r="GG436">
            <v>0</v>
          </cell>
          <cell r="GH436">
            <v>0</v>
          </cell>
          <cell r="GI436">
            <v>0</v>
          </cell>
          <cell r="GJ436">
            <v>0</v>
          </cell>
          <cell r="GK436">
            <v>0</v>
          </cell>
          <cell r="GL436">
            <v>0</v>
          </cell>
          <cell r="GM436">
            <v>0</v>
          </cell>
          <cell r="GN436">
            <v>0</v>
          </cell>
          <cell r="GO436">
            <v>0</v>
          </cell>
          <cell r="GP436">
            <v>0</v>
          </cell>
          <cell r="GQ436">
            <v>0</v>
          </cell>
          <cell r="GR436">
            <v>0</v>
          </cell>
          <cell r="GS436">
            <v>0</v>
          </cell>
          <cell r="GT436">
            <v>0</v>
          </cell>
          <cell r="GU436">
            <v>0</v>
          </cell>
          <cell r="GV436">
            <v>0</v>
          </cell>
          <cell r="GW436">
            <v>0</v>
          </cell>
          <cell r="GX436">
            <v>0</v>
          </cell>
          <cell r="GY436">
            <v>0</v>
          </cell>
          <cell r="GZ436">
            <v>0</v>
          </cell>
          <cell r="HA436">
            <v>0</v>
          </cell>
          <cell r="HB436">
            <v>0</v>
          </cell>
          <cell r="HC436">
            <v>0</v>
          </cell>
          <cell r="HD436">
            <v>0</v>
          </cell>
          <cell r="HE436">
            <v>0</v>
          </cell>
          <cell r="HF436">
            <v>0</v>
          </cell>
          <cell r="HG436">
            <v>0</v>
          </cell>
          <cell r="HH436">
            <v>0</v>
          </cell>
          <cell r="HI436">
            <v>0</v>
          </cell>
          <cell r="HJ436">
            <v>0</v>
          </cell>
          <cell r="HK436">
            <v>0</v>
          </cell>
          <cell r="HL436">
            <v>0</v>
          </cell>
          <cell r="HM436">
            <v>0</v>
          </cell>
          <cell r="HN436">
            <v>0</v>
          </cell>
          <cell r="HO436">
            <v>0</v>
          </cell>
          <cell r="HP436">
            <v>0</v>
          </cell>
          <cell r="HQ436">
            <v>0</v>
          </cell>
          <cell r="HR436">
            <v>0</v>
          </cell>
          <cell r="HS436">
            <v>0</v>
          </cell>
          <cell r="HT436">
            <v>0</v>
          </cell>
          <cell r="HU436">
            <v>0</v>
          </cell>
          <cell r="HV436">
            <v>0</v>
          </cell>
          <cell r="HW436">
            <v>0</v>
          </cell>
          <cell r="HX436">
            <v>0</v>
          </cell>
          <cell r="HY436">
            <v>0</v>
          </cell>
          <cell r="HZ436">
            <v>0</v>
          </cell>
          <cell r="IA436">
            <v>0</v>
          </cell>
          <cell r="IB436">
            <v>0</v>
          </cell>
          <cell r="IC436">
            <v>0</v>
          </cell>
          <cell r="ID436">
            <v>0</v>
          </cell>
          <cell r="IE436">
            <v>0</v>
          </cell>
          <cell r="IF436">
            <v>0</v>
          </cell>
          <cell r="IG436">
            <v>0</v>
          </cell>
          <cell r="IH436">
            <v>0</v>
          </cell>
          <cell r="II436">
            <v>0</v>
          </cell>
          <cell r="IJ436">
            <v>0</v>
          </cell>
          <cell r="IK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>
            <v>70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0</v>
          </cell>
          <cell r="DU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>
            <v>0</v>
          </cell>
          <cell r="EI438">
            <v>0</v>
          </cell>
          <cell r="EJ438">
            <v>0</v>
          </cell>
          <cell r="EK438">
            <v>0</v>
          </cell>
          <cell r="EL438">
            <v>0</v>
          </cell>
          <cell r="EM438">
            <v>0</v>
          </cell>
          <cell r="EN438">
            <v>0</v>
          </cell>
          <cell r="EO438">
            <v>0</v>
          </cell>
          <cell r="EP438">
            <v>0</v>
          </cell>
          <cell r="EQ438">
            <v>1</v>
          </cell>
          <cell r="ER438">
            <v>0</v>
          </cell>
          <cell r="ES438">
            <v>0</v>
          </cell>
          <cell r="ET438">
            <v>0</v>
          </cell>
          <cell r="EU438">
            <v>0</v>
          </cell>
          <cell r="EV438">
            <v>0</v>
          </cell>
          <cell r="EW438">
            <v>0</v>
          </cell>
          <cell r="EX438">
            <v>0</v>
          </cell>
          <cell r="EY438">
            <v>0</v>
          </cell>
          <cell r="EZ438">
            <v>0</v>
          </cell>
          <cell r="FA438">
            <v>0</v>
          </cell>
          <cell r="FB438">
            <v>0</v>
          </cell>
          <cell r="FC438">
            <v>0</v>
          </cell>
          <cell r="FD438">
            <v>0</v>
          </cell>
          <cell r="FE438">
            <v>0</v>
          </cell>
          <cell r="FF438">
            <v>0</v>
          </cell>
          <cell r="FG438">
            <v>0</v>
          </cell>
          <cell r="FH438">
            <v>0</v>
          </cell>
          <cell r="FI438">
            <v>0</v>
          </cell>
          <cell r="FJ438">
            <v>0</v>
          </cell>
          <cell r="FK438">
            <v>0</v>
          </cell>
          <cell r="FL438">
            <v>0</v>
          </cell>
          <cell r="FM438">
            <v>0</v>
          </cell>
          <cell r="FN438">
            <v>0</v>
          </cell>
          <cell r="FO438">
            <v>0</v>
          </cell>
          <cell r="FP438">
            <v>0</v>
          </cell>
          <cell r="FQ438">
            <v>0</v>
          </cell>
          <cell r="FR438">
            <v>0</v>
          </cell>
          <cell r="FS438">
            <v>0</v>
          </cell>
          <cell r="FT438">
            <v>0</v>
          </cell>
          <cell r="FU438">
            <v>0</v>
          </cell>
          <cell r="FV438">
            <v>0</v>
          </cell>
          <cell r="FW438">
            <v>0</v>
          </cell>
          <cell r="FX438">
            <v>0</v>
          </cell>
          <cell r="FY438">
            <v>0</v>
          </cell>
          <cell r="FZ438">
            <v>0</v>
          </cell>
          <cell r="GA438">
            <v>0</v>
          </cell>
          <cell r="GB438">
            <v>0</v>
          </cell>
          <cell r="GC438">
            <v>0</v>
          </cell>
          <cell r="GD438">
            <v>0</v>
          </cell>
          <cell r="GE438">
            <v>0</v>
          </cell>
          <cell r="GF438">
            <v>0</v>
          </cell>
          <cell r="GG438">
            <v>0</v>
          </cell>
          <cell r="GH438">
            <v>0</v>
          </cell>
          <cell r="GI438">
            <v>0</v>
          </cell>
          <cell r="GJ438">
            <v>0</v>
          </cell>
          <cell r="GK438">
            <v>0</v>
          </cell>
          <cell r="GL438">
            <v>0</v>
          </cell>
          <cell r="GM438">
            <v>0</v>
          </cell>
          <cell r="GN438">
            <v>0</v>
          </cell>
          <cell r="GO438">
            <v>0</v>
          </cell>
          <cell r="GP438">
            <v>0</v>
          </cell>
          <cell r="GQ438">
            <v>0</v>
          </cell>
          <cell r="GR438">
            <v>0</v>
          </cell>
          <cell r="GS438">
            <v>0</v>
          </cell>
          <cell r="GT438">
            <v>0</v>
          </cell>
          <cell r="GU438">
            <v>0</v>
          </cell>
          <cell r="GV438">
            <v>0</v>
          </cell>
          <cell r="GW438">
            <v>0</v>
          </cell>
          <cell r="GX438">
            <v>0</v>
          </cell>
          <cell r="GY438">
            <v>0</v>
          </cell>
          <cell r="GZ438">
            <v>0</v>
          </cell>
          <cell r="HA438">
            <v>0</v>
          </cell>
          <cell r="HB438">
            <v>0</v>
          </cell>
          <cell r="HC438">
            <v>0</v>
          </cell>
          <cell r="HD438">
            <v>0</v>
          </cell>
          <cell r="HE438">
            <v>0</v>
          </cell>
          <cell r="HF438">
            <v>0</v>
          </cell>
          <cell r="HG438">
            <v>0</v>
          </cell>
          <cell r="HH438">
            <v>0</v>
          </cell>
          <cell r="HI438">
            <v>0</v>
          </cell>
          <cell r="HJ438">
            <v>0</v>
          </cell>
          <cell r="HK438">
            <v>0</v>
          </cell>
          <cell r="HL438">
            <v>0</v>
          </cell>
          <cell r="HM438">
            <v>0</v>
          </cell>
          <cell r="HN438">
            <v>0</v>
          </cell>
          <cell r="HO438">
            <v>0</v>
          </cell>
          <cell r="HP438">
            <v>0</v>
          </cell>
          <cell r="HQ438">
            <v>0</v>
          </cell>
          <cell r="HR438">
            <v>0</v>
          </cell>
          <cell r="HS438">
            <v>0</v>
          </cell>
          <cell r="HT438">
            <v>0</v>
          </cell>
          <cell r="HU438">
            <v>0</v>
          </cell>
          <cell r="HV438">
            <v>0</v>
          </cell>
          <cell r="HW438">
            <v>0</v>
          </cell>
          <cell r="HX438">
            <v>0</v>
          </cell>
          <cell r="HY438">
            <v>0</v>
          </cell>
          <cell r="HZ438">
            <v>0</v>
          </cell>
          <cell r="IA438">
            <v>0</v>
          </cell>
          <cell r="IB438">
            <v>0</v>
          </cell>
          <cell r="IC438">
            <v>0</v>
          </cell>
          <cell r="ID438">
            <v>0</v>
          </cell>
          <cell r="IE438">
            <v>0</v>
          </cell>
          <cell r="IF438">
            <v>0</v>
          </cell>
          <cell r="IG438">
            <v>0</v>
          </cell>
          <cell r="IH438">
            <v>0</v>
          </cell>
          <cell r="II438">
            <v>0</v>
          </cell>
          <cell r="IJ438">
            <v>0</v>
          </cell>
          <cell r="IK438">
            <v>0</v>
          </cell>
        </row>
        <row r="439"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V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J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1</v>
          </cell>
          <cell r="EQ439">
            <v>1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X439">
            <v>0</v>
          </cell>
          <cell r="EY439">
            <v>0</v>
          </cell>
          <cell r="EZ439">
            <v>0</v>
          </cell>
          <cell r="FA439">
            <v>0</v>
          </cell>
          <cell r="FB439">
            <v>0</v>
          </cell>
          <cell r="FC439">
            <v>0</v>
          </cell>
          <cell r="FD439">
            <v>0</v>
          </cell>
          <cell r="FE439">
            <v>0</v>
          </cell>
          <cell r="FF439">
            <v>0</v>
          </cell>
          <cell r="FG439">
            <v>0</v>
          </cell>
          <cell r="FH439">
            <v>0</v>
          </cell>
          <cell r="FI439">
            <v>0</v>
          </cell>
          <cell r="FJ439">
            <v>0</v>
          </cell>
          <cell r="FK439">
            <v>0</v>
          </cell>
          <cell r="FL439">
            <v>0</v>
          </cell>
          <cell r="FM439">
            <v>0</v>
          </cell>
          <cell r="FN439">
            <v>0</v>
          </cell>
          <cell r="FO439">
            <v>0</v>
          </cell>
          <cell r="FP439">
            <v>0</v>
          </cell>
          <cell r="FQ439">
            <v>0</v>
          </cell>
          <cell r="FR439">
            <v>0</v>
          </cell>
          <cell r="FS439">
            <v>0</v>
          </cell>
          <cell r="FT439">
            <v>0</v>
          </cell>
          <cell r="FU439">
            <v>0</v>
          </cell>
          <cell r="FV439">
            <v>0</v>
          </cell>
          <cell r="FW439">
            <v>0</v>
          </cell>
          <cell r="FX439">
            <v>0</v>
          </cell>
          <cell r="FY439">
            <v>0</v>
          </cell>
          <cell r="FZ439">
            <v>0</v>
          </cell>
          <cell r="GA439">
            <v>0</v>
          </cell>
          <cell r="GB439">
            <v>0</v>
          </cell>
          <cell r="GC439">
            <v>0</v>
          </cell>
          <cell r="GD439">
            <v>0</v>
          </cell>
          <cell r="GE439">
            <v>0</v>
          </cell>
          <cell r="GF439">
            <v>0</v>
          </cell>
          <cell r="GG439">
            <v>0</v>
          </cell>
          <cell r="GH439">
            <v>0</v>
          </cell>
          <cell r="GI439">
            <v>0</v>
          </cell>
          <cell r="GJ439">
            <v>0</v>
          </cell>
          <cell r="GK439">
            <v>0</v>
          </cell>
          <cell r="GL439">
            <v>0</v>
          </cell>
          <cell r="GM439">
            <v>0</v>
          </cell>
          <cell r="GN439">
            <v>0</v>
          </cell>
          <cell r="GO439">
            <v>0</v>
          </cell>
          <cell r="GP439">
            <v>0</v>
          </cell>
          <cell r="GQ439">
            <v>0</v>
          </cell>
          <cell r="GR439">
            <v>0</v>
          </cell>
          <cell r="GS439">
            <v>0</v>
          </cell>
          <cell r="GT439">
            <v>0</v>
          </cell>
          <cell r="GU439">
            <v>0</v>
          </cell>
          <cell r="GV439">
            <v>0</v>
          </cell>
          <cell r="GW439">
            <v>0</v>
          </cell>
          <cell r="GX439">
            <v>0</v>
          </cell>
          <cell r="GY439">
            <v>0</v>
          </cell>
          <cell r="GZ439">
            <v>0</v>
          </cell>
          <cell r="HA439">
            <v>0</v>
          </cell>
          <cell r="HB439">
            <v>0</v>
          </cell>
          <cell r="HC439">
            <v>0</v>
          </cell>
          <cell r="HD439">
            <v>0</v>
          </cell>
          <cell r="HE439">
            <v>0</v>
          </cell>
          <cell r="HF439">
            <v>0</v>
          </cell>
          <cell r="HG439">
            <v>0</v>
          </cell>
          <cell r="HH439">
            <v>0</v>
          </cell>
          <cell r="HI439">
            <v>0</v>
          </cell>
          <cell r="HJ439">
            <v>0</v>
          </cell>
          <cell r="HK439">
            <v>0</v>
          </cell>
          <cell r="HL439">
            <v>0</v>
          </cell>
          <cell r="HM439">
            <v>0</v>
          </cell>
          <cell r="HN439">
            <v>0</v>
          </cell>
          <cell r="HO439">
            <v>0</v>
          </cell>
          <cell r="HP439">
            <v>0</v>
          </cell>
          <cell r="HQ439">
            <v>0</v>
          </cell>
          <cell r="HR439">
            <v>0</v>
          </cell>
          <cell r="HS439">
            <v>0</v>
          </cell>
          <cell r="HT439">
            <v>0</v>
          </cell>
          <cell r="HU439">
            <v>0</v>
          </cell>
          <cell r="HV439">
            <v>0</v>
          </cell>
          <cell r="HW439">
            <v>0</v>
          </cell>
          <cell r="HX439">
            <v>0</v>
          </cell>
          <cell r="HY439">
            <v>0</v>
          </cell>
          <cell r="HZ439">
            <v>0</v>
          </cell>
          <cell r="IA439">
            <v>0</v>
          </cell>
          <cell r="IB439">
            <v>0</v>
          </cell>
          <cell r="IC439">
            <v>0</v>
          </cell>
          <cell r="ID439">
            <v>0</v>
          </cell>
          <cell r="IE439">
            <v>0</v>
          </cell>
          <cell r="IF439">
            <v>0</v>
          </cell>
          <cell r="IG439">
            <v>0</v>
          </cell>
          <cell r="IH439">
            <v>0</v>
          </cell>
          <cell r="II439">
            <v>0</v>
          </cell>
          <cell r="IJ439">
            <v>0</v>
          </cell>
          <cell r="IK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0</v>
          </cell>
          <cell r="DU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0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0</v>
          </cell>
          <cell r="EL440">
            <v>0</v>
          </cell>
          <cell r="EM440">
            <v>0</v>
          </cell>
          <cell r="EN440">
            <v>0</v>
          </cell>
          <cell r="EO440">
            <v>0</v>
          </cell>
          <cell r="EP440">
            <v>0.93083289167510974</v>
          </cell>
          <cell r="EQ440">
            <v>0.93083289167510974</v>
          </cell>
          <cell r="ER440">
            <v>0</v>
          </cell>
          <cell r="ES440">
            <v>0</v>
          </cell>
          <cell r="ET440">
            <v>0</v>
          </cell>
          <cell r="EU440">
            <v>0</v>
          </cell>
          <cell r="EV440">
            <v>0</v>
          </cell>
          <cell r="EW440">
            <v>0</v>
          </cell>
          <cell r="EX440">
            <v>0</v>
          </cell>
          <cell r="EY440">
            <v>0</v>
          </cell>
          <cell r="EZ440">
            <v>0</v>
          </cell>
          <cell r="FA440">
            <v>0</v>
          </cell>
          <cell r="FB440">
            <v>0</v>
          </cell>
          <cell r="FC440">
            <v>0</v>
          </cell>
          <cell r="FD440">
            <v>0</v>
          </cell>
          <cell r="FE440">
            <v>0</v>
          </cell>
          <cell r="FF440">
            <v>0</v>
          </cell>
          <cell r="FG440">
            <v>0</v>
          </cell>
          <cell r="FH440">
            <v>0</v>
          </cell>
          <cell r="FI440">
            <v>0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>
            <v>0</v>
          </cell>
          <cell r="FO440">
            <v>0</v>
          </cell>
          <cell r="FP440">
            <v>0</v>
          </cell>
          <cell r="FQ440">
            <v>0</v>
          </cell>
          <cell r="FR440">
            <v>0</v>
          </cell>
          <cell r="FS440">
            <v>0</v>
          </cell>
          <cell r="FT440">
            <v>0</v>
          </cell>
          <cell r="FU440">
            <v>0</v>
          </cell>
          <cell r="FV440">
            <v>0</v>
          </cell>
          <cell r="FW440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>
            <v>0</v>
          </cell>
          <cell r="GC440">
            <v>0</v>
          </cell>
          <cell r="GD440">
            <v>0</v>
          </cell>
          <cell r="GE440">
            <v>0</v>
          </cell>
          <cell r="GF440">
            <v>0</v>
          </cell>
          <cell r="GG440">
            <v>0</v>
          </cell>
          <cell r="GH440">
            <v>0</v>
          </cell>
          <cell r="GI440">
            <v>0</v>
          </cell>
          <cell r="GJ440">
            <v>0</v>
          </cell>
          <cell r="GK440">
            <v>0</v>
          </cell>
          <cell r="GL440">
            <v>0</v>
          </cell>
          <cell r="GM440">
            <v>0</v>
          </cell>
          <cell r="GN440">
            <v>0</v>
          </cell>
          <cell r="GO440">
            <v>0</v>
          </cell>
          <cell r="GP440">
            <v>0</v>
          </cell>
          <cell r="GQ440">
            <v>0</v>
          </cell>
          <cell r="GR440">
            <v>0</v>
          </cell>
          <cell r="GS440">
            <v>0</v>
          </cell>
          <cell r="GT440">
            <v>0</v>
          </cell>
          <cell r="GU440">
            <v>0</v>
          </cell>
          <cell r="GV440">
            <v>0</v>
          </cell>
          <cell r="GW440">
            <v>0</v>
          </cell>
          <cell r="GX440">
            <v>0</v>
          </cell>
          <cell r="GY440">
            <v>0</v>
          </cell>
          <cell r="GZ440">
            <v>0</v>
          </cell>
          <cell r="HA440">
            <v>0</v>
          </cell>
          <cell r="HB440">
            <v>0</v>
          </cell>
          <cell r="HC440">
            <v>0</v>
          </cell>
          <cell r="HD440">
            <v>0</v>
          </cell>
          <cell r="HE440">
            <v>0</v>
          </cell>
          <cell r="HF440">
            <v>0</v>
          </cell>
          <cell r="HG440">
            <v>0</v>
          </cell>
          <cell r="HH440">
            <v>0</v>
          </cell>
          <cell r="HI440">
            <v>0</v>
          </cell>
          <cell r="HJ440">
            <v>0</v>
          </cell>
          <cell r="HK440">
            <v>0</v>
          </cell>
          <cell r="HL440">
            <v>0</v>
          </cell>
          <cell r="HM440">
            <v>0</v>
          </cell>
          <cell r="HN440">
            <v>0</v>
          </cell>
          <cell r="HO440">
            <v>0</v>
          </cell>
          <cell r="HP440">
            <v>0</v>
          </cell>
          <cell r="HQ440">
            <v>0</v>
          </cell>
          <cell r="HR440">
            <v>0</v>
          </cell>
          <cell r="HS440">
            <v>0</v>
          </cell>
          <cell r="HT440">
            <v>0</v>
          </cell>
          <cell r="HU440">
            <v>0</v>
          </cell>
          <cell r="HV440">
            <v>0</v>
          </cell>
          <cell r="HW440">
            <v>0</v>
          </cell>
          <cell r="HX440">
            <v>0</v>
          </cell>
          <cell r="HY440">
            <v>0</v>
          </cell>
          <cell r="HZ440">
            <v>0</v>
          </cell>
          <cell r="IA440">
            <v>0</v>
          </cell>
          <cell r="IB440">
            <v>0</v>
          </cell>
          <cell r="IC440">
            <v>0</v>
          </cell>
          <cell r="ID440">
            <v>0</v>
          </cell>
          <cell r="IE440">
            <v>0</v>
          </cell>
          <cell r="IF440">
            <v>0</v>
          </cell>
          <cell r="IG440">
            <v>0</v>
          </cell>
          <cell r="IH440">
            <v>0</v>
          </cell>
          <cell r="II440">
            <v>0</v>
          </cell>
          <cell r="IJ440">
            <v>0</v>
          </cell>
          <cell r="IK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0</v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>
            <v>0</v>
          </cell>
          <cell r="EJ441">
            <v>0</v>
          </cell>
          <cell r="EK441">
            <v>0</v>
          </cell>
          <cell r="EL441">
            <v>0</v>
          </cell>
          <cell r="EM441">
            <v>0</v>
          </cell>
          <cell r="EN441">
            <v>0</v>
          </cell>
          <cell r="EO441">
            <v>0</v>
          </cell>
          <cell r="EP441">
            <v>0</v>
          </cell>
          <cell r="EQ441">
            <v>0</v>
          </cell>
          <cell r="ER441">
            <v>0</v>
          </cell>
          <cell r="ES441">
            <v>0</v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>
            <v>0</v>
          </cell>
          <cell r="EY441">
            <v>0</v>
          </cell>
          <cell r="EZ441">
            <v>0</v>
          </cell>
          <cell r="FA441">
            <v>0</v>
          </cell>
          <cell r="FB441">
            <v>0</v>
          </cell>
          <cell r="FC441">
            <v>0</v>
          </cell>
          <cell r="FD441">
            <v>0</v>
          </cell>
          <cell r="FE441">
            <v>0</v>
          </cell>
          <cell r="FF441">
            <v>0</v>
          </cell>
          <cell r="FG441">
            <v>0</v>
          </cell>
          <cell r="FH441">
            <v>0</v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>
            <v>0</v>
          </cell>
          <cell r="FN441">
            <v>0</v>
          </cell>
          <cell r="FO441">
            <v>0</v>
          </cell>
          <cell r="FP441">
            <v>0</v>
          </cell>
          <cell r="FQ441">
            <v>0</v>
          </cell>
          <cell r="FR441">
            <v>0</v>
          </cell>
          <cell r="FS441">
            <v>0</v>
          </cell>
          <cell r="FT441">
            <v>0</v>
          </cell>
          <cell r="FU441">
            <v>0</v>
          </cell>
          <cell r="FV441">
            <v>0</v>
          </cell>
          <cell r="FW441">
            <v>0</v>
          </cell>
          <cell r="FX441">
            <v>0</v>
          </cell>
          <cell r="FY441">
            <v>0</v>
          </cell>
          <cell r="FZ441">
            <v>0</v>
          </cell>
          <cell r="GA441">
            <v>0</v>
          </cell>
          <cell r="GB441">
            <v>0</v>
          </cell>
          <cell r="GC441">
            <v>0</v>
          </cell>
          <cell r="GD441">
            <v>0</v>
          </cell>
          <cell r="GE441">
            <v>0</v>
          </cell>
          <cell r="GF441">
            <v>0</v>
          </cell>
          <cell r="GG441">
            <v>0</v>
          </cell>
          <cell r="GH441">
            <v>0</v>
          </cell>
          <cell r="GI441">
            <v>0</v>
          </cell>
          <cell r="GJ441">
            <v>0</v>
          </cell>
          <cell r="GK441">
            <v>0</v>
          </cell>
          <cell r="GL441">
            <v>0</v>
          </cell>
          <cell r="GM441">
            <v>0</v>
          </cell>
          <cell r="GN441">
            <v>0</v>
          </cell>
          <cell r="GO441">
            <v>0</v>
          </cell>
          <cell r="GP441">
            <v>0</v>
          </cell>
          <cell r="GQ441">
            <v>0</v>
          </cell>
          <cell r="GR441">
            <v>0</v>
          </cell>
          <cell r="GS441">
            <v>0</v>
          </cell>
          <cell r="GT441">
            <v>0</v>
          </cell>
          <cell r="GU441">
            <v>0</v>
          </cell>
          <cell r="GV441">
            <v>0</v>
          </cell>
          <cell r="GW441">
            <v>0</v>
          </cell>
          <cell r="GX441">
            <v>0</v>
          </cell>
          <cell r="GY441">
            <v>0</v>
          </cell>
          <cell r="GZ441">
            <v>0</v>
          </cell>
          <cell r="HA441">
            <v>0</v>
          </cell>
          <cell r="HB441">
            <v>0</v>
          </cell>
          <cell r="HC441">
            <v>0</v>
          </cell>
          <cell r="HD441">
            <v>0</v>
          </cell>
          <cell r="HE441">
            <v>0</v>
          </cell>
          <cell r="HF441">
            <v>0</v>
          </cell>
          <cell r="HG441">
            <v>0</v>
          </cell>
          <cell r="HH441">
            <v>0</v>
          </cell>
          <cell r="HI441">
            <v>0</v>
          </cell>
          <cell r="HJ441">
            <v>0</v>
          </cell>
          <cell r="HK441">
            <v>0</v>
          </cell>
          <cell r="HL441">
            <v>0</v>
          </cell>
          <cell r="HM441">
            <v>0</v>
          </cell>
          <cell r="HN441">
            <v>0</v>
          </cell>
          <cell r="HO441">
            <v>0</v>
          </cell>
          <cell r="HP441">
            <v>0</v>
          </cell>
          <cell r="HQ441">
            <v>0</v>
          </cell>
          <cell r="HR441">
            <v>0</v>
          </cell>
          <cell r="HS441">
            <v>0</v>
          </cell>
          <cell r="HT441">
            <v>0</v>
          </cell>
          <cell r="HU441">
            <v>0</v>
          </cell>
          <cell r="HV441">
            <v>0</v>
          </cell>
          <cell r="HW441">
            <v>0</v>
          </cell>
          <cell r="HX441">
            <v>0</v>
          </cell>
          <cell r="HY441">
            <v>0</v>
          </cell>
          <cell r="HZ441">
            <v>0</v>
          </cell>
          <cell r="IA441">
            <v>0</v>
          </cell>
          <cell r="IB441">
            <v>0</v>
          </cell>
          <cell r="IC441">
            <v>0</v>
          </cell>
          <cell r="ID441">
            <v>0</v>
          </cell>
          <cell r="IE441">
            <v>0</v>
          </cell>
          <cell r="IF441">
            <v>0</v>
          </cell>
          <cell r="IG441">
            <v>0</v>
          </cell>
          <cell r="IH441">
            <v>0</v>
          </cell>
          <cell r="II441">
            <v>0</v>
          </cell>
          <cell r="IJ441">
            <v>0</v>
          </cell>
          <cell r="IK441">
            <v>0</v>
          </cell>
        </row>
        <row r="442"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  <cell r="GK442">
            <v>0</v>
          </cell>
          <cell r="GL442">
            <v>0</v>
          </cell>
          <cell r="GM442">
            <v>0</v>
          </cell>
          <cell r="GN442">
            <v>0</v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>
            <v>0</v>
          </cell>
          <cell r="GU442">
            <v>0</v>
          </cell>
          <cell r="GV442">
            <v>0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>
            <v>0</v>
          </cell>
          <cell r="HD442">
            <v>0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>
            <v>0</v>
          </cell>
          <cell r="HK442">
            <v>0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>
            <v>0</v>
          </cell>
          <cell r="HQ442">
            <v>0</v>
          </cell>
          <cell r="HR442">
            <v>0</v>
          </cell>
          <cell r="HS442">
            <v>0</v>
          </cell>
          <cell r="HT442">
            <v>0</v>
          </cell>
          <cell r="HU442">
            <v>0</v>
          </cell>
          <cell r="HV442">
            <v>0</v>
          </cell>
          <cell r="HW442">
            <v>0</v>
          </cell>
          <cell r="HX442">
            <v>0</v>
          </cell>
          <cell r="HY442">
            <v>0</v>
          </cell>
          <cell r="HZ442">
            <v>0</v>
          </cell>
          <cell r="IA442">
            <v>0</v>
          </cell>
          <cell r="IB442">
            <v>0</v>
          </cell>
          <cell r="IC442">
            <v>0</v>
          </cell>
          <cell r="ID442">
            <v>0</v>
          </cell>
          <cell r="IE442">
            <v>0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>
            <v>0</v>
          </cell>
          <cell r="IK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0</v>
          </cell>
          <cell r="EM443">
            <v>0</v>
          </cell>
          <cell r="EN443">
            <v>0</v>
          </cell>
          <cell r="EO443">
            <v>0</v>
          </cell>
          <cell r="EP443">
            <v>0</v>
          </cell>
          <cell r="EQ443">
            <v>0</v>
          </cell>
          <cell r="ER443">
            <v>0</v>
          </cell>
          <cell r="ES443">
            <v>0</v>
          </cell>
          <cell r="ET443">
            <v>0</v>
          </cell>
          <cell r="EU443">
            <v>0</v>
          </cell>
          <cell r="EV443">
            <v>0</v>
          </cell>
          <cell r="EW443">
            <v>0</v>
          </cell>
          <cell r="EX443">
            <v>0</v>
          </cell>
          <cell r="EY443">
            <v>0</v>
          </cell>
          <cell r="EZ443">
            <v>0</v>
          </cell>
          <cell r="FA443">
            <v>0</v>
          </cell>
          <cell r="FB443">
            <v>0</v>
          </cell>
          <cell r="FC443">
            <v>0</v>
          </cell>
          <cell r="FD443">
            <v>0</v>
          </cell>
          <cell r="FE443">
            <v>0</v>
          </cell>
          <cell r="FF443">
            <v>0</v>
          </cell>
          <cell r="FG443">
            <v>0</v>
          </cell>
          <cell r="FH443">
            <v>0</v>
          </cell>
          <cell r="FI443">
            <v>0</v>
          </cell>
          <cell r="FJ443">
            <v>0</v>
          </cell>
          <cell r="FK443">
            <v>0</v>
          </cell>
          <cell r="FL443">
            <v>0</v>
          </cell>
          <cell r="FM443">
            <v>0</v>
          </cell>
          <cell r="FN443">
            <v>0</v>
          </cell>
          <cell r="FO443">
            <v>0</v>
          </cell>
          <cell r="FP443">
            <v>0</v>
          </cell>
          <cell r="FQ443">
            <v>0</v>
          </cell>
          <cell r="FR443">
            <v>0</v>
          </cell>
          <cell r="FS443">
            <v>0</v>
          </cell>
          <cell r="FT443">
            <v>0</v>
          </cell>
          <cell r="FU443">
            <v>0</v>
          </cell>
          <cell r="FV443">
            <v>0</v>
          </cell>
          <cell r="FW443">
            <v>0</v>
          </cell>
          <cell r="FX443">
            <v>0</v>
          </cell>
          <cell r="FY443">
            <v>0</v>
          </cell>
          <cell r="FZ443">
            <v>0</v>
          </cell>
          <cell r="GA443">
            <v>0</v>
          </cell>
          <cell r="GB443">
            <v>0</v>
          </cell>
          <cell r="GC443">
            <v>0</v>
          </cell>
          <cell r="GD443">
            <v>0</v>
          </cell>
          <cell r="GE443">
            <v>0</v>
          </cell>
          <cell r="GF443">
            <v>0</v>
          </cell>
          <cell r="GG443">
            <v>0</v>
          </cell>
          <cell r="GH443">
            <v>0</v>
          </cell>
          <cell r="GI443">
            <v>0</v>
          </cell>
          <cell r="GJ443">
            <v>0</v>
          </cell>
          <cell r="GK443">
            <v>0</v>
          </cell>
          <cell r="GL443">
            <v>0</v>
          </cell>
          <cell r="GM443">
            <v>0</v>
          </cell>
          <cell r="GN443">
            <v>0</v>
          </cell>
          <cell r="GO443">
            <v>0</v>
          </cell>
          <cell r="GP443">
            <v>0</v>
          </cell>
          <cell r="GQ443">
            <v>0</v>
          </cell>
          <cell r="GR443">
            <v>0</v>
          </cell>
          <cell r="GS443">
            <v>0</v>
          </cell>
          <cell r="GT443">
            <v>0</v>
          </cell>
          <cell r="GU443">
            <v>0</v>
          </cell>
          <cell r="GV443">
            <v>0</v>
          </cell>
          <cell r="GW443">
            <v>0</v>
          </cell>
          <cell r="GX443">
            <v>0</v>
          </cell>
          <cell r="GY443">
            <v>0</v>
          </cell>
          <cell r="GZ443">
            <v>0</v>
          </cell>
          <cell r="HA443">
            <v>0</v>
          </cell>
          <cell r="HB443">
            <v>0</v>
          </cell>
          <cell r="HC443">
            <v>0</v>
          </cell>
          <cell r="HD443">
            <v>0</v>
          </cell>
          <cell r="HE443">
            <v>0</v>
          </cell>
          <cell r="HF443">
            <v>0</v>
          </cell>
          <cell r="HG443">
            <v>0</v>
          </cell>
          <cell r="HH443">
            <v>0</v>
          </cell>
          <cell r="HI443">
            <v>0</v>
          </cell>
          <cell r="HJ443">
            <v>0</v>
          </cell>
          <cell r="HK443">
            <v>0</v>
          </cell>
          <cell r="HL443">
            <v>0</v>
          </cell>
          <cell r="HM443">
            <v>0</v>
          </cell>
          <cell r="HN443">
            <v>0</v>
          </cell>
          <cell r="HO443">
            <v>0</v>
          </cell>
          <cell r="HP443">
            <v>0</v>
          </cell>
          <cell r="HQ443">
            <v>0</v>
          </cell>
          <cell r="HR443">
            <v>0</v>
          </cell>
          <cell r="HS443">
            <v>0</v>
          </cell>
          <cell r="HT443">
            <v>0</v>
          </cell>
          <cell r="HU443">
            <v>0</v>
          </cell>
          <cell r="HV443">
            <v>0</v>
          </cell>
          <cell r="HW443">
            <v>0</v>
          </cell>
          <cell r="HX443">
            <v>0</v>
          </cell>
          <cell r="HY443">
            <v>0</v>
          </cell>
          <cell r="HZ443">
            <v>0</v>
          </cell>
          <cell r="IA443">
            <v>0</v>
          </cell>
          <cell r="IB443">
            <v>0</v>
          </cell>
          <cell r="IC443">
            <v>0</v>
          </cell>
          <cell r="ID443">
            <v>0</v>
          </cell>
          <cell r="IE443">
            <v>0</v>
          </cell>
          <cell r="IF443">
            <v>0</v>
          </cell>
          <cell r="IG443">
            <v>0</v>
          </cell>
          <cell r="IH443">
            <v>0</v>
          </cell>
          <cell r="II443">
            <v>0</v>
          </cell>
          <cell r="IJ443">
            <v>0</v>
          </cell>
          <cell r="IK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0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>
            <v>0</v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>
            <v>0</v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>
            <v>0</v>
          </cell>
          <cell r="EY444">
            <v>0</v>
          </cell>
          <cell r="EZ444">
            <v>0</v>
          </cell>
          <cell r="FA444">
            <v>0</v>
          </cell>
          <cell r="FB444">
            <v>0</v>
          </cell>
          <cell r="FC444">
            <v>0</v>
          </cell>
          <cell r="FD444">
            <v>0</v>
          </cell>
          <cell r="FE444">
            <v>0</v>
          </cell>
          <cell r="FF444">
            <v>0</v>
          </cell>
          <cell r="FG444">
            <v>0</v>
          </cell>
          <cell r="FH444">
            <v>0</v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>
            <v>0</v>
          </cell>
          <cell r="FN444">
            <v>0</v>
          </cell>
          <cell r="FO444">
            <v>0</v>
          </cell>
          <cell r="FP444">
            <v>0</v>
          </cell>
          <cell r="FQ444">
            <v>0</v>
          </cell>
          <cell r="FR444">
            <v>0</v>
          </cell>
          <cell r="FS444">
            <v>0</v>
          </cell>
          <cell r="FT444">
            <v>0</v>
          </cell>
          <cell r="FU444">
            <v>0</v>
          </cell>
          <cell r="FV444">
            <v>0</v>
          </cell>
          <cell r="FW444">
            <v>0</v>
          </cell>
          <cell r="FX444">
            <v>0</v>
          </cell>
          <cell r="FY444">
            <v>0</v>
          </cell>
          <cell r="FZ444">
            <v>0</v>
          </cell>
          <cell r="GA444">
            <v>0</v>
          </cell>
          <cell r="GB444">
            <v>0</v>
          </cell>
          <cell r="GC444">
            <v>0</v>
          </cell>
          <cell r="GD444">
            <v>0</v>
          </cell>
          <cell r="GE444">
            <v>0</v>
          </cell>
          <cell r="GF444">
            <v>0</v>
          </cell>
          <cell r="GG444">
            <v>0</v>
          </cell>
          <cell r="GH444">
            <v>0</v>
          </cell>
          <cell r="GI444">
            <v>0</v>
          </cell>
          <cell r="GJ444">
            <v>0</v>
          </cell>
          <cell r="GK444">
            <v>0</v>
          </cell>
          <cell r="GL444">
            <v>0</v>
          </cell>
          <cell r="GM444">
            <v>0</v>
          </cell>
          <cell r="GN444">
            <v>0</v>
          </cell>
          <cell r="GO444">
            <v>0</v>
          </cell>
          <cell r="GP444">
            <v>0</v>
          </cell>
          <cell r="GQ444">
            <v>0</v>
          </cell>
          <cell r="GR444">
            <v>0</v>
          </cell>
          <cell r="GS444">
            <v>0</v>
          </cell>
          <cell r="GT444">
            <v>0</v>
          </cell>
          <cell r="GU444">
            <v>0</v>
          </cell>
          <cell r="GV444">
            <v>0</v>
          </cell>
          <cell r="GW444">
            <v>0</v>
          </cell>
          <cell r="GX444">
            <v>0</v>
          </cell>
          <cell r="GY444">
            <v>0</v>
          </cell>
          <cell r="GZ444">
            <v>0</v>
          </cell>
          <cell r="HA444">
            <v>0</v>
          </cell>
          <cell r="HB444">
            <v>0</v>
          </cell>
          <cell r="HC444">
            <v>0</v>
          </cell>
          <cell r="HD444">
            <v>0</v>
          </cell>
          <cell r="HE444">
            <v>0</v>
          </cell>
          <cell r="HF444">
            <v>0</v>
          </cell>
          <cell r="HG444">
            <v>0</v>
          </cell>
          <cell r="HH444">
            <v>0</v>
          </cell>
          <cell r="HI444">
            <v>0</v>
          </cell>
          <cell r="HJ444">
            <v>0</v>
          </cell>
          <cell r="HK444">
            <v>0</v>
          </cell>
          <cell r="HL444">
            <v>0</v>
          </cell>
          <cell r="HM444">
            <v>0</v>
          </cell>
          <cell r="HN444">
            <v>0</v>
          </cell>
          <cell r="HO444">
            <v>0</v>
          </cell>
          <cell r="HP444">
            <v>0</v>
          </cell>
          <cell r="HQ444">
            <v>0</v>
          </cell>
          <cell r="HR444">
            <v>0</v>
          </cell>
          <cell r="HS444">
            <v>0</v>
          </cell>
          <cell r="HT444">
            <v>0</v>
          </cell>
          <cell r="HU444">
            <v>0</v>
          </cell>
          <cell r="HV444">
            <v>0</v>
          </cell>
          <cell r="HW444">
            <v>0</v>
          </cell>
          <cell r="HX444">
            <v>0</v>
          </cell>
          <cell r="HY444">
            <v>0</v>
          </cell>
          <cell r="HZ444">
            <v>0</v>
          </cell>
          <cell r="IA444">
            <v>0</v>
          </cell>
          <cell r="IB444">
            <v>0</v>
          </cell>
          <cell r="IC444">
            <v>0</v>
          </cell>
          <cell r="ID444">
            <v>0</v>
          </cell>
          <cell r="IE444">
            <v>0</v>
          </cell>
          <cell r="IF444">
            <v>0</v>
          </cell>
          <cell r="IG444">
            <v>0</v>
          </cell>
          <cell r="IH444">
            <v>0</v>
          </cell>
          <cell r="II444">
            <v>0</v>
          </cell>
          <cell r="IJ444">
            <v>0</v>
          </cell>
          <cell r="IK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>
            <v>0</v>
          </cell>
          <cell r="EY445">
            <v>0</v>
          </cell>
          <cell r="EZ445">
            <v>0</v>
          </cell>
          <cell r="FA445">
            <v>0</v>
          </cell>
          <cell r="FB445">
            <v>0</v>
          </cell>
          <cell r="FC445">
            <v>0</v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>
            <v>0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>
            <v>0</v>
          </cell>
          <cell r="FS445">
            <v>0</v>
          </cell>
          <cell r="FT445">
            <v>0</v>
          </cell>
          <cell r="FU445">
            <v>0</v>
          </cell>
          <cell r="FV445">
            <v>0</v>
          </cell>
          <cell r="FW445">
            <v>0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>
            <v>0</v>
          </cell>
          <cell r="GC445">
            <v>0</v>
          </cell>
          <cell r="GD445">
            <v>0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>
            <v>0</v>
          </cell>
          <cell r="GJ445">
            <v>0</v>
          </cell>
          <cell r="GK445">
            <v>0</v>
          </cell>
          <cell r="GL445">
            <v>0</v>
          </cell>
          <cell r="GM445">
            <v>0</v>
          </cell>
          <cell r="GN445">
            <v>0</v>
          </cell>
          <cell r="GO445">
            <v>0</v>
          </cell>
          <cell r="GP445">
            <v>0</v>
          </cell>
          <cell r="GQ445">
            <v>0</v>
          </cell>
          <cell r="GR445">
            <v>0</v>
          </cell>
          <cell r="GS445">
            <v>0</v>
          </cell>
          <cell r="GT445">
            <v>0</v>
          </cell>
          <cell r="GU445">
            <v>0</v>
          </cell>
          <cell r="GV445">
            <v>0</v>
          </cell>
          <cell r="GW445">
            <v>0</v>
          </cell>
          <cell r="GX445">
            <v>0</v>
          </cell>
          <cell r="GY445">
            <v>0</v>
          </cell>
          <cell r="GZ445">
            <v>0</v>
          </cell>
          <cell r="HA445">
            <v>0</v>
          </cell>
          <cell r="HB445">
            <v>0</v>
          </cell>
          <cell r="HC445">
            <v>0</v>
          </cell>
          <cell r="HD445">
            <v>0</v>
          </cell>
          <cell r="HE445">
            <v>0</v>
          </cell>
          <cell r="HF445">
            <v>0</v>
          </cell>
          <cell r="HG445">
            <v>0</v>
          </cell>
          <cell r="HH445">
            <v>0</v>
          </cell>
          <cell r="HI445">
            <v>0</v>
          </cell>
          <cell r="HJ445">
            <v>0</v>
          </cell>
          <cell r="HK445">
            <v>0</v>
          </cell>
          <cell r="HL445">
            <v>0</v>
          </cell>
          <cell r="HM445">
            <v>0</v>
          </cell>
          <cell r="HN445">
            <v>0</v>
          </cell>
          <cell r="HO445">
            <v>0</v>
          </cell>
          <cell r="HP445">
            <v>0</v>
          </cell>
          <cell r="HQ445">
            <v>0</v>
          </cell>
          <cell r="HR445">
            <v>0</v>
          </cell>
          <cell r="HS445">
            <v>0</v>
          </cell>
          <cell r="HT445">
            <v>0</v>
          </cell>
          <cell r="HU445">
            <v>0</v>
          </cell>
          <cell r="HV445">
            <v>0</v>
          </cell>
          <cell r="HW445">
            <v>0</v>
          </cell>
          <cell r="HX445">
            <v>0</v>
          </cell>
          <cell r="HY445">
            <v>0</v>
          </cell>
          <cell r="HZ445">
            <v>0</v>
          </cell>
          <cell r="IA445">
            <v>0</v>
          </cell>
          <cell r="IB445">
            <v>0</v>
          </cell>
          <cell r="IC445">
            <v>0</v>
          </cell>
          <cell r="ID445">
            <v>0</v>
          </cell>
          <cell r="IE445">
            <v>0</v>
          </cell>
          <cell r="IF445">
            <v>0</v>
          </cell>
          <cell r="IG445">
            <v>0</v>
          </cell>
          <cell r="IH445">
            <v>0</v>
          </cell>
          <cell r="II445">
            <v>0</v>
          </cell>
          <cell r="IJ445">
            <v>0</v>
          </cell>
          <cell r="IK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N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0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  <cell r="EF447">
            <v>0</v>
          </cell>
          <cell r="EG447">
            <v>0</v>
          </cell>
          <cell r="EH447">
            <v>0</v>
          </cell>
          <cell r="EI447">
            <v>0</v>
          </cell>
          <cell r="EJ447">
            <v>0</v>
          </cell>
          <cell r="EK447">
            <v>0</v>
          </cell>
          <cell r="EL447">
            <v>0</v>
          </cell>
          <cell r="EM447">
            <v>0</v>
          </cell>
          <cell r="EN447">
            <v>0</v>
          </cell>
          <cell r="EO447">
            <v>0</v>
          </cell>
          <cell r="EP447">
            <v>0</v>
          </cell>
          <cell r="EQ447">
            <v>0</v>
          </cell>
          <cell r="ER447">
            <v>0</v>
          </cell>
          <cell r="ES447">
            <v>0</v>
          </cell>
          <cell r="ET447">
            <v>0</v>
          </cell>
          <cell r="EU447">
            <v>0</v>
          </cell>
          <cell r="EV447">
            <v>0</v>
          </cell>
          <cell r="EW447">
            <v>0</v>
          </cell>
          <cell r="EX447">
            <v>0</v>
          </cell>
          <cell r="EY447">
            <v>0</v>
          </cell>
          <cell r="EZ447">
            <v>0</v>
          </cell>
          <cell r="FA447">
            <v>0</v>
          </cell>
          <cell r="FB447">
            <v>0</v>
          </cell>
          <cell r="FC447">
            <v>0</v>
          </cell>
          <cell r="FD447">
            <v>0</v>
          </cell>
          <cell r="FE447">
            <v>0</v>
          </cell>
          <cell r="FF447">
            <v>0</v>
          </cell>
          <cell r="FG447">
            <v>0</v>
          </cell>
          <cell r="FH447">
            <v>0</v>
          </cell>
          <cell r="FI447">
            <v>0</v>
          </cell>
          <cell r="FJ447">
            <v>0</v>
          </cell>
          <cell r="FK447">
            <v>0</v>
          </cell>
          <cell r="FL447">
            <v>0</v>
          </cell>
          <cell r="FM447">
            <v>0</v>
          </cell>
          <cell r="FN447">
            <v>0</v>
          </cell>
          <cell r="FO447">
            <v>0</v>
          </cell>
          <cell r="FP447">
            <v>0</v>
          </cell>
          <cell r="FQ447">
            <v>0</v>
          </cell>
          <cell r="FR447">
            <v>0</v>
          </cell>
          <cell r="FS447">
            <v>0</v>
          </cell>
          <cell r="FT447">
            <v>0</v>
          </cell>
          <cell r="FU447">
            <v>0</v>
          </cell>
          <cell r="FV447">
            <v>0</v>
          </cell>
          <cell r="FW447">
            <v>0</v>
          </cell>
          <cell r="FX447">
            <v>0</v>
          </cell>
          <cell r="FY447">
            <v>0</v>
          </cell>
          <cell r="FZ447">
            <v>0</v>
          </cell>
          <cell r="GA447">
            <v>0</v>
          </cell>
          <cell r="GB447">
            <v>0</v>
          </cell>
          <cell r="GC447">
            <v>0</v>
          </cell>
          <cell r="GD447">
            <v>0</v>
          </cell>
          <cell r="GE447">
            <v>0</v>
          </cell>
          <cell r="GF447">
            <v>0</v>
          </cell>
          <cell r="GG447">
            <v>0</v>
          </cell>
          <cell r="GH447">
            <v>0</v>
          </cell>
          <cell r="GI447">
            <v>0</v>
          </cell>
          <cell r="GJ447">
            <v>0</v>
          </cell>
          <cell r="GK447">
            <v>0</v>
          </cell>
          <cell r="GL447">
            <v>0</v>
          </cell>
          <cell r="GM447">
            <v>0</v>
          </cell>
          <cell r="GN447">
            <v>0</v>
          </cell>
          <cell r="GO447">
            <v>0</v>
          </cell>
          <cell r="GP447">
            <v>0</v>
          </cell>
          <cell r="GQ447">
            <v>0</v>
          </cell>
          <cell r="GR447">
            <v>0</v>
          </cell>
          <cell r="GS447">
            <v>0</v>
          </cell>
          <cell r="GT447">
            <v>0</v>
          </cell>
          <cell r="GU447">
            <v>0</v>
          </cell>
          <cell r="GV447">
            <v>0</v>
          </cell>
          <cell r="GW447">
            <v>0</v>
          </cell>
          <cell r="GX447">
            <v>0</v>
          </cell>
          <cell r="GY447">
            <v>0</v>
          </cell>
          <cell r="GZ447">
            <v>0</v>
          </cell>
          <cell r="HA447">
            <v>0</v>
          </cell>
          <cell r="HB447">
            <v>0</v>
          </cell>
          <cell r="HC447">
            <v>0</v>
          </cell>
          <cell r="HD447">
            <v>0</v>
          </cell>
          <cell r="HE447">
            <v>0</v>
          </cell>
          <cell r="HF447">
            <v>0</v>
          </cell>
          <cell r="HG447">
            <v>0</v>
          </cell>
          <cell r="HH447">
            <v>0</v>
          </cell>
          <cell r="HI447">
            <v>0</v>
          </cell>
          <cell r="HJ447">
            <v>0</v>
          </cell>
          <cell r="HK447">
            <v>0</v>
          </cell>
          <cell r="HL447">
            <v>0</v>
          </cell>
          <cell r="HM447">
            <v>0</v>
          </cell>
          <cell r="HN447">
            <v>0</v>
          </cell>
          <cell r="HO447">
            <v>0</v>
          </cell>
          <cell r="HP447">
            <v>0</v>
          </cell>
          <cell r="HQ447">
            <v>0</v>
          </cell>
          <cell r="HR447">
            <v>0</v>
          </cell>
          <cell r="HS447">
            <v>0</v>
          </cell>
          <cell r="HT447">
            <v>0</v>
          </cell>
          <cell r="HU447">
            <v>0</v>
          </cell>
          <cell r="HV447">
            <v>0</v>
          </cell>
          <cell r="HW447">
            <v>0</v>
          </cell>
          <cell r="HX447">
            <v>0</v>
          </cell>
          <cell r="HY447">
            <v>0</v>
          </cell>
          <cell r="HZ447">
            <v>0</v>
          </cell>
          <cell r="IA447">
            <v>0</v>
          </cell>
          <cell r="IB447">
            <v>0</v>
          </cell>
          <cell r="IC447">
            <v>0</v>
          </cell>
          <cell r="ID447">
            <v>0</v>
          </cell>
          <cell r="IE447">
            <v>0</v>
          </cell>
          <cell r="IF447">
            <v>0</v>
          </cell>
          <cell r="IG447">
            <v>0</v>
          </cell>
          <cell r="IH447">
            <v>0</v>
          </cell>
          <cell r="II447">
            <v>0</v>
          </cell>
          <cell r="IJ447">
            <v>0</v>
          </cell>
          <cell r="IK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0</v>
          </cell>
          <cell r="DU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  <cell r="EF448">
            <v>0</v>
          </cell>
          <cell r="EG448">
            <v>0</v>
          </cell>
          <cell r="EH448">
            <v>0</v>
          </cell>
          <cell r="EI448">
            <v>0</v>
          </cell>
          <cell r="EJ448">
            <v>0</v>
          </cell>
          <cell r="EK448">
            <v>0</v>
          </cell>
          <cell r="EL448">
            <v>0</v>
          </cell>
          <cell r="EM448">
            <v>0</v>
          </cell>
          <cell r="EN448">
            <v>0</v>
          </cell>
          <cell r="EO448">
            <v>0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>
            <v>0</v>
          </cell>
          <cell r="EY448">
            <v>0</v>
          </cell>
          <cell r="EZ448">
            <v>0</v>
          </cell>
          <cell r="FA448">
            <v>0</v>
          </cell>
          <cell r="FB448">
            <v>0</v>
          </cell>
          <cell r="FC448">
            <v>0</v>
          </cell>
          <cell r="FD448">
            <v>0</v>
          </cell>
          <cell r="FE448">
            <v>0</v>
          </cell>
          <cell r="FF448">
            <v>0</v>
          </cell>
          <cell r="FG448">
            <v>0</v>
          </cell>
          <cell r="FH448">
            <v>0</v>
          </cell>
          <cell r="FI448">
            <v>0</v>
          </cell>
          <cell r="FJ448">
            <v>0</v>
          </cell>
          <cell r="FK448">
            <v>0</v>
          </cell>
          <cell r="FL448">
            <v>0</v>
          </cell>
          <cell r="FM448">
            <v>0</v>
          </cell>
          <cell r="FN448">
            <v>0</v>
          </cell>
          <cell r="FO448">
            <v>0</v>
          </cell>
          <cell r="FP448">
            <v>0</v>
          </cell>
          <cell r="FQ448">
            <v>0</v>
          </cell>
          <cell r="FR448">
            <v>0</v>
          </cell>
          <cell r="FS448">
            <v>0</v>
          </cell>
          <cell r="FT448">
            <v>0</v>
          </cell>
          <cell r="FU448">
            <v>0</v>
          </cell>
          <cell r="FV448">
            <v>0</v>
          </cell>
          <cell r="FW448">
            <v>0</v>
          </cell>
          <cell r="FX448">
            <v>0</v>
          </cell>
          <cell r="FY448">
            <v>0</v>
          </cell>
          <cell r="FZ448">
            <v>0</v>
          </cell>
          <cell r="GA448">
            <v>0</v>
          </cell>
          <cell r="GB448">
            <v>0</v>
          </cell>
          <cell r="GC448">
            <v>0</v>
          </cell>
          <cell r="GD448">
            <v>0</v>
          </cell>
          <cell r="GE448">
            <v>0</v>
          </cell>
          <cell r="GF448">
            <v>0</v>
          </cell>
          <cell r="GG448">
            <v>0</v>
          </cell>
          <cell r="GH448">
            <v>0</v>
          </cell>
          <cell r="GI448">
            <v>0</v>
          </cell>
          <cell r="GJ448">
            <v>0</v>
          </cell>
          <cell r="GK448">
            <v>0</v>
          </cell>
          <cell r="GL448">
            <v>0</v>
          </cell>
          <cell r="GM448">
            <v>0</v>
          </cell>
          <cell r="GN448">
            <v>0</v>
          </cell>
          <cell r="GO448">
            <v>0</v>
          </cell>
          <cell r="GP448">
            <v>0</v>
          </cell>
          <cell r="GQ448">
            <v>0</v>
          </cell>
          <cell r="GR448">
            <v>0</v>
          </cell>
          <cell r="GS448">
            <v>0</v>
          </cell>
          <cell r="GT448">
            <v>0</v>
          </cell>
          <cell r="GU448">
            <v>0</v>
          </cell>
          <cell r="GV448">
            <v>0</v>
          </cell>
          <cell r="GW448">
            <v>0</v>
          </cell>
          <cell r="GX448">
            <v>0</v>
          </cell>
          <cell r="GY448">
            <v>0</v>
          </cell>
          <cell r="GZ448">
            <v>0</v>
          </cell>
          <cell r="HA448">
            <v>0</v>
          </cell>
          <cell r="HB448">
            <v>0</v>
          </cell>
          <cell r="HC448">
            <v>0</v>
          </cell>
          <cell r="HD448">
            <v>0</v>
          </cell>
          <cell r="HE448">
            <v>0</v>
          </cell>
          <cell r="HF448">
            <v>0</v>
          </cell>
          <cell r="HG448">
            <v>0</v>
          </cell>
          <cell r="HH448">
            <v>0</v>
          </cell>
          <cell r="HI448">
            <v>0</v>
          </cell>
          <cell r="HJ448">
            <v>0</v>
          </cell>
          <cell r="HK448">
            <v>0</v>
          </cell>
          <cell r="HL448">
            <v>0</v>
          </cell>
          <cell r="HM448">
            <v>0</v>
          </cell>
          <cell r="HN448">
            <v>0</v>
          </cell>
          <cell r="HO448">
            <v>0</v>
          </cell>
          <cell r="HP448">
            <v>0</v>
          </cell>
          <cell r="HQ448">
            <v>0</v>
          </cell>
          <cell r="HR448">
            <v>0</v>
          </cell>
          <cell r="HS448">
            <v>0</v>
          </cell>
          <cell r="HT448">
            <v>0</v>
          </cell>
          <cell r="HU448">
            <v>0</v>
          </cell>
          <cell r="HV448">
            <v>0</v>
          </cell>
          <cell r="HW448">
            <v>0</v>
          </cell>
          <cell r="HX448">
            <v>0</v>
          </cell>
          <cell r="HY448">
            <v>0</v>
          </cell>
          <cell r="HZ448">
            <v>0</v>
          </cell>
          <cell r="IA448">
            <v>0</v>
          </cell>
          <cell r="IB448">
            <v>0</v>
          </cell>
          <cell r="IC448">
            <v>0</v>
          </cell>
          <cell r="ID448">
            <v>0</v>
          </cell>
          <cell r="IE448">
            <v>0</v>
          </cell>
          <cell r="IF448">
            <v>0</v>
          </cell>
          <cell r="IG448">
            <v>0</v>
          </cell>
          <cell r="IH448">
            <v>0</v>
          </cell>
          <cell r="II448">
            <v>0</v>
          </cell>
          <cell r="IJ448">
            <v>0</v>
          </cell>
          <cell r="IK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  <cell r="EF449">
            <v>0</v>
          </cell>
          <cell r="EG449">
            <v>0</v>
          </cell>
          <cell r="EH449">
            <v>0</v>
          </cell>
          <cell r="EI449">
            <v>0</v>
          </cell>
          <cell r="EJ449">
            <v>0</v>
          </cell>
          <cell r="EK449">
            <v>0</v>
          </cell>
          <cell r="EL449">
            <v>0</v>
          </cell>
          <cell r="EM449">
            <v>0</v>
          </cell>
          <cell r="EN449">
            <v>0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  <cell r="EF450">
            <v>0</v>
          </cell>
          <cell r="EG450">
            <v>0</v>
          </cell>
          <cell r="EH450">
            <v>0</v>
          </cell>
          <cell r="EI450">
            <v>0</v>
          </cell>
          <cell r="EJ450">
            <v>0</v>
          </cell>
          <cell r="EK450">
            <v>0</v>
          </cell>
          <cell r="EL450">
            <v>0</v>
          </cell>
          <cell r="EM450">
            <v>0</v>
          </cell>
          <cell r="EN450">
            <v>0</v>
          </cell>
          <cell r="EO450">
            <v>0</v>
          </cell>
          <cell r="EP450">
            <v>0</v>
          </cell>
          <cell r="EQ450">
            <v>0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</row>
        <row r="451"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  <cell r="EF451">
            <v>0</v>
          </cell>
          <cell r="EG451">
            <v>0</v>
          </cell>
          <cell r="EH451">
            <v>0</v>
          </cell>
          <cell r="EI451">
            <v>0</v>
          </cell>
          <cell r="EJ451">
            <v>0</v>
          </cell>
          <cell r="EK451">
            <v>0</v>
          </cell>
          <cell r="EL451">
            <v>0</v>
          </cell>
          <cell r="EM451">
            <v>0</v>
          </cell>
          <cell r="EN451">
            <v>0</v>
          </cell>
          <cell r="EO451">
            <v>0</v>
          </cell>
          <cell r="EP451">
            <v>0</v>
          </cell>
          <cell r="EQ451">
            <v>0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  <cell r="EF452">
            <v>0</v>
          </cell>
          <cell r="EG452">
            <v>0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0</v>
          </cell>
          <cell r="EM452">
            <v>0</v>
          </cell>
          <cell r="EN452">
            <v>0</v>
          </cell>
          <cell r="EO452">
            <v>0</v>
          </cell>
          <cell r="EP452">
            <v>0</v>
          </cell>
          <cell r="EQ452">
            <v>0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>
            <v>0</v>
          </cell>
          <cell r="EI453">
            <v>0</v>
          </cell>
          <cell r="EJ453">
            <v>0</v>
          </cell>
          <cell r="EK453">
            <v>0</v>
          </cell>
          <cell r="EL453">
            <v>0</v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0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>
            <v>0</v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0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</row>
        <row r="455"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0</v>
          </cell>
          <cell r="DU455">
            <v>0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0</v>
          </cell>
          <cell r="EF455">
            <v>0</v>
          </cell>
          <cell r="EG455">
            <v>0</v>
          </cell>
          <cell r="EH455">
            <v>0</v>
          </cell>
          <cell r="EI455">
            <v>0</v>
          </cell>
          <cell r="EJ455">
            <v>0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0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0</v>
          </cell>
          <cell r="EG456">
            <v>0</v>
          </cell>
          <cell r="EH456">
            <v>0</v>
          </cell>
          <cell r="EI456">
            <v>0</v>
          </cell>
          <cell r="EJ456">
            <v>0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0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>
            <v>0</v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0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0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0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0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J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0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0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0</v>
          </cell>
          <cell r="EH460">
            <v>0</v>
          </cell>
          <cell r="EI460">
            <v>0</v>
          </cell>
          <cell r="EJ460">
            <v>0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0</v>
          </cell>
          <cell r="DU461">
            <v>0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0</v>
          </cell>
          <cell r="EA461">
            <v>0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0</v>
          </cell>
          <cell r="EO461">
            <v>0</v>
          </cell>
          <cell r="EP461">
            <v>0</v>
          </cell>
          <cell r="EQ461">
            <v>0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0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0</v>
          </cell>
          <cell r="DU462">
            <v>0</v>
          </cell>
          <cell r="DV462">
            <v>0</v>
          </cell>
          <cell r="DW462">
            <v>0</v>
          </cell>
          <cell r="DX462">
            <v>0</v>
          </cell>
          <cell r="DY462">
            <v>0</v>
          </cell>
          <cell r="DZ462">
            <v>0</v>
          </cell>
          <cell r="EA462">
            <v>0</v>
          </cell>
          <cell r="EB462">
            <v>0</v>
          </cell>
          <cell r="EC462">
            <v>0</v>
          </cell>
          <cell r="ED462">
            <v>0</v>
          </cell>
          <cell r="EE462">
            <v>0</v>
          </cell>
          <cell r="EF462">
            <v>0</v>
          </cell>
          <cell r="EG462">
            <v>0</v>
          </cell>
          <cell r="EH462">
            <v>0</v>
          </cell>
          <cell r="EI462">
            <v>0</v>
          </cell>
          <cell r="EJ462">
            <v>0</v>
          </cell>
          <cell r="EK462">
            <v>0</v>
          </cell>
          <cell r="EL462">
            <v>0</v>
          </cell>
          <cell r="EM462">
            <v>0</v>
          </cell>
          <cell r="EN462">
            <v>0</v>
          </cell>
          <cell r="EO462">
            <v>0</v>
          </cell>
          <cell r="EP462">
            <v>0</v>
          </cell>
          <cell r="EQ462">
            <v>0</v>
          </cell>
          <cell r="ER462">
            <v>0</v>
          </cell>
          <cell r="ES462">
            <v>0</v>
          </cell>
          <cell r="ET462">
            <v>0</v>
          </cell>
          <cell r="EU462">
            <v>0</v>
          </cell>
          <cell r="EV462">
            <v>0</v>
          </cell>
          <cell r="EW462">
            <v>0</v>
          </cell>
          <cell r="EX462">
            <v>0</v>
          </cell>
          <cell r="EY462">
            <v>0</v>
          </cell>
          <cell r="EZ462">
            <v>0</v>
          </cell>
          <cell r="FA462">
            <v>0</v>
          </cell>
          <cell r="FB462">
            <v>0</v>
          </cell>
          <cell r="FC462">
            <v>0</v>
          </cell>
          <cell r="FD462">
            <v>0</v>
          </cell>
          <cell r="FE462">
            <v>0</v>
          </cell>
          <cell r="FF462">
            <v>0</v>
          </cell>
          <cell r="FG462">
            <v>0</v>
          </cell>
          <cell r="FH462">
            <v>0</v>
          </cell>
          <cell r="FI462">
            <v>0</v>
          </cell>
          <cell r="FJ462">
            <v>0</v>
          </cell>
          <cell r="FK462">
            <v>0</v>
          </cell>
          <cell r="FL462">
            <v>0</v>
          </cell>
          <cell r="FM462">
            <v>0</v>
          </cell>
          <cell r="FN462">
            <v>0</v>
          </cell>
          <cell r="FO462">
            <v>0</v>
          </cell>
          <cell r="FP462">
            <v>0</v>
          </cell>
          <cell r="FQ462">
            <v>0</v>
          </cell>
          <cell r="FR462">
            <v>0</v>
          </cell>
          <cell r="FS462">
            <v>0</v>
          </cell>
          <cell r="FT462">
            <v>0</v>
          </cell>
          <cell r="FU462">
            <v>0</v>
          </cell>
          <cell r="FV462">
            <v>0</v>
          </cell>
          <cell r="FW462">
            <v>0</v>
          </cell>
          <cell r="FX462">
            <v>0</v>
          </cell>
          <cell r="FY462">
            <v>0</v>
          </cell>
          <cell r="FZ462">
            <v>0</v>
          </cell>
          <cell r="GA462">
            <v>0</v>
          </cell>
          <cell r="GB462">
            <v>0</v>
          </cell>
          <cell r="GC462">
            <v>0</v>
          </cell>
          <cell r="GD462">
            <v>0</v>
          </cell>
          <cell r="GE462">
            <v>0</v>
          </cell>
          <cell r="GF462">
            <v>0</v>
          </cell>
          <cell r="GG462">
            <v>0</v>
          </cell>
          <cell r="GH462">
            <v>0</v>
          </cell>
          <cell r="GI462">
            <v>0</v>
          </cell>
          <cell r="GJ462">
            <v>0</v>
          </cell>
          <cell r="GK462">
            <v>0</v>
          </cell>
          <cell r="GL462">
            <v>0</v>
          </cell>
          <cell r="GM462">
            <v>0</v>
          </cell>
          <cell r="GN462">
            <v>0</v>
          </cell>
          <cell r="GO462">
            <v>0</v>
          </cell>
          <cell r="GP462">
            <v>0</v>
          </cell>
          <cell r="GQ462">
            <v>0</v>
          </cell>
          <cell r="GR462">
            <v>0</v>
          </cell>
          <cell r="GS462">
            <v>0</v>
          </cell>
          <cell r="GT462">
            <v>0</v>
          </cell>
          <cell r="GU462">
            <v>0</v>
          </cell>
          <cell r="GV462">
            <v>0</v>
          </cell>
          <cell r="GW462">
            <v>0</v>
          </cell>
          <cell r="GX462">
            <v>0</v>
          </cell>
          <cell r="GY462">
            <v>0</v>
          </cell>
          <cell r="GZ462">
            <v>0</v>
          </cell>
          <cell r="HA462">
            <v>0</v>
          </cell>
          <cell r="HB462">
            <v>0</v>
          </cell>
          <cell r="HC462">
            <v>0</v>
          </cell>
          <cell r="HD462">
            <v>0</v>
          </cell>
          <cell r="HE462">
            <v>0</v>
          </cell>
          <cell r="HF462">
            <v>0</v>
          </cell>
          <cell r="HG462">
            <v>0</v>
          </cell>
          <cell r="HH462">
            <v>0</v>
          </cell>
          <cell r="HI462">
            <v>0</v>
          </cell>
          <cell r="HJ462">
            <v>0</v>
          </cell>
          <cell r="HK462">
            <v>0</v>
          </cell>
          <cell r="HL462">
            <v>0</v>
          </cell>
          <cell r="HM462">
            <v>0</v>
          </cell>
          <cell r="HN462">
            <v>0</v>
          </cell>
          <cell r="HO462">
            <v>0</v>
          </cell>
          <cell r="HP462">
            <v>0</v>
          </cell>
          <cell r="HQ462">
            <v>0</v>
          </cell>
          <cell r="HR462">
            <v>0</v>
          </cell>
          <cell r="HS462">
            <v>0</v>
          </cell>
          <cell r="HT462">
            <v>0</v>
          </cell>
          <cell r="HU462">
            <v>0</v>
          </cell>
          <cell r="HV462">
            <v>0</v>
          </cell>
          <cell r="HW462">
            <v>0</v>
          </cell>
          <cell r="HX462">
            <v>0</v>
          </cell>
          <cell r="HY462">
            <v>0</v>
          </cell>
          <cell r="HZ462">
            <v>0</v>
          </cell>
          <cell r="IA462">
            <v>0</v>
          </cell>
          <cell r="IB462">
            <v>0</v>
          </cell>
          <cell r="IC462">
            <v>0</v>
          </cell>
          <cell r="ID462">
            <v>0</v>
          </cell>
          <cell r="IE462">
            <v>0</v>
          </cell>
          <cell r="IF462">
            <v>0</v>
          </cell>
          <cell r="IG462">
            <v>0</v>
          </cell>
          <cell r="IH462">
            <v>0</v>
          </cell>
          <cell r="II462">
            <v>0</v>
          </cell>
          <cell r="IJ462">
            <v>0</v>
          </cell>
          <cell r="IK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0</v>
          </cell>
          <cell r="DU463">
            <v>0</v>
          </cell>
          <cell r="DV463">
            <v>0</v>
          </cell>
          <cell r="DW463">
            <v>0</v>
          </cell>
          <cell r="DX463">
            <v>0</v>
          </cell>
          <cell r="DY463">
            <v>0</v>
          </cell>
          <cell r="DZ463">
            <v>0</v>
          </cell>
          <cell r="EA463">
            <v>0</v>
          </cell>
          <cell r="EB463">
            <v>0</v>
          </cell>
          <cell r="EC463">
            <v>0</v>
          </cell>
          <cell r="ED463">
            <v>0</v>
          </cell>
          <cell r="EE463">
            <v>0</v>
          </cell>
          <cell r="EF463">
            <v>0</v>
          </cell>
          <cell r="EG463">
            <v>0</v>
          </cell>
          <cell r="EH463">
            <v>0</v>
          </cell>
          <cell r="EI463">
            <v>0</v>
          </cell>
          <cell r="EJ463">
            <v>0</v>
          </cell>
          <cell r="EK463">
            <v>0</v>
          </cell>
          <cell r="EL463">
            <v>0</v>
          </cell>
          <cell r="EM463">
            <v>0</v>
          </cell>
          <cell r="EN463">
            <v>0</v>
          </cell>
          <cell r="EO463">
            <v>0</v>
          </cell>
          <cell r="EP463">
            <v>0</v>
          </cell>
          <cell r="EQ463">
            <v>0</v>
          </cell>
          <cell r="ER463">
            <v>0</v>
          </cell>
          <cell r="ES463">
            <v>0</v>
          </cell>
          <cell r="ET463">
            <v>0</v>
          </cell>
          <cell r="EU463">
            <v>0</v>
          </cell>
          <cell r="EV463">
            <v>0</v>
          </cell>
          <cell r="EW463">
            <v>0</v>
          </cell>
          <cell r="EX463">
            <v>0</v>
          </cell>
          <cell r="EY463">
            <v>0</v>
          </cell>
          <cell r="EZ463">
            <v>0</v>
          </cell>
          <cell r="FA463">
            <v>0</v>
          </cell>
          <cell r="FB463">
            <v>0</v>
          </cell>
          <cell r="FC463">
            <v>0</v>
          </cell>
          <cell r="FD463">
            <v>0</v>
          </cell>
          <cell r="FE463">
            <v>0</v>
          </cell>
          <cell r="FF463">
            <v>0</v>
          </cell>
          <cell r="FG463">
            <v>0</v>
          </cell>
          <cell r="FH463">
            <v>0</v>
          </cell>
          <cell r="FI463">
            <v>0</v>
          </cell>
          <cell r="FJ463">
            <v>0</v>
          </cell>
          <cell r="FK463">
            <v>0</v>
          </cell>
          <cell r="FL463">
            <v>0</v>
          </cell>
          <cell r="FM463">
            <v>0</v>
          </cell>
          <cell r="FN463">
            <v>0</v>
          </cell>
          <cell r="FO463">
            <v>0</v>
          </cell>
          <cell r="FP463">
            <v>0</v>
          </cell>
          <cell r="FQ463">
            <v>0</v>
          </cell>
          <cell r="FR463">
            <v>0</v>
          </cell>
          <cell r="FS463">
            <v>0</v>
          </cell>
          <cell r="FT463">
            <v>0</v>
          </cell>
          <cell r="FU463">
            <v>0</v>
          </cell>
          <cell r="FV463">
            <v>0</v>
          </cell>
          <cell r="FW463">
            <v>0</v>
          </cell>
          <cell r="FX463">
            <v>0</v>
          </cell>
          <cell r="FY463">
            <v>0</v>
          </cell>
          <cell r="FZ463">
            <v>0</v>
          </cell>
          <cell r="GA463">
            <v>0</v>
          </cell>
          <cell r="GB463">
            <v>0</v>
          </cell>
          <cell r="GC463">
            <v>0</v>
          </cell>
          <cell r="GD463">
            <v>0</v>
          </cell>
          <cell r="GE463">
            <v>0</v>
          </cell>
          <cell r="GF463">
            <v>0</v>
          </cell>
          <cell r="GG463">
            <v>0</v>
          </cell>
          <cell r="GH463">
            <v>0</v>
          </cell>
          <cell r="GI463">
            <v>0</v>
          </cell>
          <cell r="GJ463">
            <v>0</v>
          </cell>
          <cell r="GK463">
            <v>0</v>
          </cell>
          <cell r="GL463">
            <v>0</v>
          </cell>
          <cell r="GM463">
            <v>0</v>
          </cell>
          <cell r="GN463">
            <v>0</v>
          </cell>
          <cell r="GO463">
            <v>0</v>
          </cell>
          <cell r="GP463">
            <v>0</v>
          </cell>
          <cell r="GQ463">
            <v>0</v>
          </cell>
          <cell r="GR463">
            <v>0</v>
          </cell>
          <cell r="GS463">
            <v>0</v>
          </cell>
          <cell r="GT463">
            <v>0</v>
          </cell>
          <cell r="GU463">
            <v>0</v>
          </cell>
          <cell r="GV463">
            <v>0</v>
          </cell>
          <cell r="GW463">
            <v>0</v>
          </cell>
          <cell r="GX463">
            <v>0</v>
          </cell>
          <cell r="GY463">
            <v>0</v>
          </cell>
          <cell r="GZ463">
            <v>0</v>
          </cell>
          <cell r="HA463">
            <v>0</v>
          </cell>
          <cell r="HB463">
            <v>0</v>
          </cell>
          <cell r="HC463">
            <v>0</v>
          </cell>
          <cell r="HD463">
            <v>0</v>
          </cell>
          <cell r="HE463">
            <v>0</v>
          </cell>
          <cell r="HF463">
            <v>0</v>
          </cell>
          <cell r="HG463">
            <v>0</v>
          </cell>
          <cell r="HH463">
            <v>0</v>
          </cell>
          <cell r="HI463">
            <v>0</v>
          </cell>
          <cell r="HJ463">
            <v>0</v>
          </cell>
          <cell r="HK463">
            <v>0</v>
          </cell>
          <cell r="HL463">
            <v>0</v>
          </cell>
          <cell r="HM463">
            <v>0</v>
          </cell>
          <cell r="HN463">
            <v>0</v>
          </cell>
          <cell r="HO463">
            <v>0</v>
          </cell>
          <cell r="HP463">
            <v>0</v>
          </cell>
          <cell r="HQ463">
            <v>0</v>
          </cell>
          <cell r="HR463">
            <v>0</v>
          </cell>
          <cell r="HS463">
            <v>0</v>
          </cell>
          <cell r="HT463">
            <v>0</v>
          </cell>
          <cell r="HU463">
            <v>0</v>
          </cell>
          <cell r="HV463">
            <v>0</v>
          </cell>
          <cell r="HW463">
            <v>0</v>
          </cell>
          <cell r="HX463">
            <v>0</v>
          </cell>
          <cell r="HY463">
            <v>0</v>
          </cell>
          <cell r="HZ463">
            <v>0</v>
          </cell>
          <cell r="IA463">
            <v>0</v>
          </cell>
          <cell r="IB463">
            <v>0</v>
          </cell>
          <cell r="IC463">
            <v>0</v>
          </cell>
          <cell r="ID463">
            <v>0</v>
          </cell>
          <cell r="IE463">
            <v>0</v>
          </cell>
          <cell r="IF463">
            <v>0</v>
          </cell>
          <cell r="IG463">
            <v>0</v>
          </cell>
          <cell r="IH463">
            <v>0</v>
          </cell>
          <cell r="II463">
            <v>0</v>
          </cell>
          <cell r="IJ463">
            <v>0</v>
          </cell>
          <cell r="IK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0</v>
          </cell>
          <cell r="GM464">
            <v>0</v>
          </cell>
          <cell r="GN464">
            <v>0</v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>
            <v>0</v>
          </cell>
          <cell r="HK464">
            <v>0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0</v>
          </cell>
          <cell r="HS464">
            <v>0</v>
          </cell>
          <cell r="HT464">
            <v>0</v>
          </cell>
          <cell r="HU464">
            <v>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0</v>
          </cell>
          <cell r="IC464">
            <v>0</v>
          </cell>
          <cell r="ID464">
            <v>0</v>
          </cell>
          <cell r="IE464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>
            <v>0</v>
          </cell>
          <cell r="IK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0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  <cell r="GK465">
            <v>0</v>
          </cell>
          <cell r="GL465">
            <v>0</v>
          </cell>
          <cell r="GM465">
            <v>0</v>
          </cell>
          <cell r="GN465">
            <v>0</v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>
            <v>0</v>
          </cell>
          <cell r="GU465">
            <v>0</v>
          </cell>
          <cell r="GV465">
            <v>0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>
            <v>0</v>
          </cell>
          <cell r="HD465">
            <v>0</v>
          </cell>
          <cell r="HE465">
            <v>0</v>
          </cell>
          <cell r="HF465">
            <v>0</v>
          </cell>
          <cell r="HG465">
            <v>0</v>
          </cell>
          <cell r="HH465">
            <v>0</v>
          </cell>
          <cell r="HI465">
            <v>0</v>
          </cell>
          <cell r="HJ465">
            <v>0</v>
          </cell>
          <cell r="HK465">
            <v>0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>
            <v>0</v>
          </cell>
          <cell r="HQ465">
            <v>0</v>
          </cell>
          <cell r="HR465">
            <v>0</v>
          </cell>
          <cell r="HS465">
            <v>0</v>
          </cell>
          <cell r="HT465">
            <v>0</v>
          </cell>
          <cell r="HU465">
            <v>0</v>
          </cell>
          <cell r="HV465">
            <v>0</v>
          </cell>
          <cell r="HW465">
            <v>0</v>
          </cell>
          <cell r="HX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0</v>
          </cell>
          <cell r="IC465">
            <v>0</v>
          </cell>
          <cell r="ID465">
            <v>0</v>
          </cell>
          <cell r="IE465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>
            <v>0</v>
          </cell>
          <cell r="IK465">
            <v>0</v>
          </cell>
        </row>
      </sheetData>
      <sheetData sheetId="30"/>
      <sheetData sheetId="31">
        <row r="1">
          <cell r="AS1">
            <v>0.8</v>
          </cell>
        </row>
        <row r="2">
          <cell r="AS2">
            <v>0.8</v>
          </cell>
        </row>
      </sheetData>
      <sheetData sheetId="3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</sheetNames>
    <sheetDataSet>
      <sheetData sheetId="0"/>
      <sheetData sheetId="1"/>
      <sheetData sheetId="2"/>
      <sheetData sheetId="3"/>
      <sheetData sheetId="4"/>
      <sheetData sheetId="5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Inver"/>
      <sheetName val="SE-San Gabán"/>
      <sheetName val="SE-Mazuko"/>
      <sheetName val="SE-Pto Maldonado"/>
      <sheetName val="Sist-Telecomunicaciones"/>
      <sheetName val="Apu"/>
      <sheetName val="cimentaciones"/>
      <sheetName val="Equipos Complementarios "/>
      <sheetName val="DATOS "/>
      <sheetName val="Impuestos"/>
      <sheetName val="Equipo-PRINC"/>
      <sheetName val="MONT PRINCIPAL 138KV"/>
      <sheetName val="MONT COMPLEMENTARIO 138 K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7">
          <cell r="B17">
            <v>0.10750000000000001</v>
          </cell>
        </row>
        <row r="24">
          <cell r="G24">
            <v>1.0649999999999999</v>
          </cell>
        </row>
      </sheetData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-0-Resumen"/>
      <sheetName val="Ingreso Datos"/>
      <sheetName val="Sec-1-Suministro"/>
      <sheetName val="Sec-2-Transporte"/>
      <sheetName val="Secc-3-Montaje"/>
      <sheetName val="P. U. Sum(NO PRINT)"/>
      <sheetName val="P.U.Mont(NO PRINT)"/>
      <sheetName val="Precios"/>
      <sheetName val="impuesTos"/>
      <sheetName val="APU-POST Ant"/>
      <sheetName val="Base de Datos APU"/>
      <sheetName val="Mont Anti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>
        <row r="10">
          <cell r="D10">
            <v>6.5000000000000002E-2</v>
          </cell>
        </row>
        <row r="24">
          <cell r="H24">
            <v>0.10750000000000001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110"/>
      <sheetName val="P_110"/>
      <sheetName val="DB"/>
      <sheetName val="DATOS"/>
      <sheetName val="BD_LP"/>
      <sheetName val="RESUMEN LP"/>
      <sheetName val="METRADO LP"/>
      <sheetName val="M_65"/>
      <sheetName val="P_65"/>
      <sheetName val="M_66"/>
      <sheetName val="P_66"/>
      <sheetName val="M_67"/>
      <sheetName val="P_67"/>
      <sheetName val="M_68"/>
      <sheetName val="P_68"/>
      <sheetName val="M_69"/>
      <sheetName val="P_69"/>
      <sheetName val="M_70"/>
      <sheetName val="P_70"/>
      <sheetName val="M_71"/>
      <sheetName val="P_71"/>
      <sheetName val="M_72"/>
      <sheetName val="P_72"/>
      <sheetName val="M_73"/>
      <sheetName val="P_73"/>
      <sheetName val="M_74"/>
      <sheetName val="P_74"/>
      <sheetName val="M_75"/>
      <sheetName val="P_75"/>
      <sheetName val="M_76"/>
      <sheetName val="P_76"/>
      <sheetName val="M_77"/>
      <sheetName val="P_77"/>
      <sheetName val="M_78"/>
      <sheetName val="P_78"/>
      <sheetName val="M_79"/>
      <sheetName val="P_79"/>
      <sheetName val="M_80"/>
      <sheetName val="P_80"/>
      <sheetName val="M_81"/>
      <sheetName val="P_81"/>
      <sheetName val="M_82"/>
      <sheetName val="P_82"/>
      <sheetName val="M_83"/>
      <sheetName val="P_83"/>
      <sheetName val="M_84"/>
      <sheetName val="P_84"/>
      <sheetName val="M_85"/>
      <sheetName val="P_85"/>
      <sheetName val="M_86"/>
      <sheetName val="P_86"/>
      <sheetName val="M_87"/>
      <sheetName val="P_87"/>
      <sheetName val="M_88"/>
      <sheetName val="P_88"/>
      <sheetName val="M_89"/>
      <sheetName val="P_89"/>
      <sheetName val="M_90"/>
      <sheetName val="P_90"/>
      <sheetName val="M_91"/>
      <sheetName val="P_91"/>
      <sheetName val="M_92"/>
      <sheetName val="P_92"/>
      <sheetName val="M_93"/>
      <sheetName val="P_93"/>
      <sheetName val="M_94"/>
      <sheetName val="P_94"/>
      <sheetName val="M_95"/>
      <sheetName val="P_95"/>
      <sheetName val="M_96"/>
      <sheetName val="P_96"/>
      <sheetName val="M_97"/>
      <sheetName val="P_97"/>
      <sheetName val="M_98"/>
      <sheetName val="P_98"/>
      <sheetName val="M_99"/>
      <sheetName val="P_99"/>
      <sheetName val="M_100"/>
      <sheetName val="P_100"/>
      <sheetName val="M_101"/>
      <sheetName val="P_101"/>
      <sheetName val="M_102"/>
      <sheetName val="P_102"/>
      <sheetName val="M_103"/>
      <sheetName val="P_103"/>
      <sheetName val="M_104"/>
      <sheetName val="P_104"/>
      <sheetName val="M_105"/>
      <sheetName val="P_105"/>
      <sheetName val="M_106"/>
      <sheetName val="P_106"/>
      <sheetName val="M_107"/>
      <sheetName val="P_107"/>
      <sheetName val="M_108"/>
      <sheetName val="P_108"/>
      <sheetName val="M_109"/>
      <sheetName val="P_109"/>
      <sheetName val="M_49"/>
      <sheetName val="P_49"/>
      <sheetName val="M_50"/>
      <sheetName val="P_50"/>
      <sheetName val="M_51"/>
      <sheetName val="P_51"/>
      <sheetName val="M_52"/>
      <sheetName val="P_52"/>
      <sheetName val="M_53"/>
      <sheetName val="P_53"/>
      <sheetName val="M_54"/>
      <sheetName val="P_54"/>
      <sheetName val="M_55"/>
      <sheetName val="P_55"/>
      <sheetName val="M_56"/>
      <sheetName val="P_56"/>
      <sheetName val="M_57"/>
      <sheetName val="P_57"/>
      <sheetName val="M_58"/>
      <sheetName val="P_58"/>
      <sheetName val="M_59"/>
      <sheetName val="P_59"/>
      <sheetName val="M_60"/>
      <sheetName val="P_60"/>
      <sheetName val="M_61"/>
      <sheetName val="P_61"/>
      <sheetName val="M_62"/>
      <sheetName val="P_62"/>
      <sheetName val="M_63"/>
      <sheetName val="P_63"/>
      <sheetName val="M_64"/>
      <sheetName val="P_64"/>
      <sheetName val="M_111"/>
      <sheetName val="P_111"/>
      <sheetName val="M_112"/>
      <sheetName val="P_112"/>
      <sheetName val="Hoja1"/>
    </sheetNames>
    <sheetDataSet>
      <sheetData sheetId="0"/>
      <sheetData sheetId="1"/>
      <sheetData sheetId="2">
        <row r="3">
          <cell r="A3">
            <v>1</v>
          </cell>
          <cell r="B3">
            <v>1</v>
          </cell>
          <cell r="C3" t="str">
            <v>LP 22,9 kV, 2ø-RANRAPUCRO , 2-1x35mm² AAAC</v>
          </cell>
          <cell r="H3">
            <v>0</v>
          </cell>
          <cell r="I3">
            <v>0</v>
          </cell>
          <cell r="Y3" t="str">
            <v>S</v>
          </cell>
          <cell r="Z3">
            <v>0</v>
          </cell>
          <cell r="AA3">
            <v>100</v>
          </cell>
          <cell r="AB3">
            <v>0</v>
          </cell>
          <cell r="AC3">
            <v>0</v>
          </cell>
          <cell r="AK3">
            <v>1</v>
          </cell>
          <cell r="AL3">
            <v>0</v>
          </cell>
          <cell r="AM3">
            <v>0</v>
          </cell>
          <cell r="AN3">
            <v>0</v>
          </cell>
          <cell r="AO3" t="str">
            <v>56-3</v>
          </cell>
          <cell r="AP3" t="str">
            <v>IPB-36</v>
          </cell>
          <cell r="AQ3" t="str">
            <v>2</v>
          </cell>
          <cell r="AS3">
            <v>1</v>
          </cell>
        </row>
        <row r="4">
          <cell r="A4">
            <v>2</v>
          </cell>
          <cell r="B4">
            <v>2</v>
          </cell>
          <cell r="C4" t="str">
            <v>LP 22,9 kV, 2ø-TAYAPUCRO , 2-1x35mm² AAAC</v>
          </cell>
          <cell r="H4">
            <v>0</v>
          </cell>
          <cell r="I4">
            <v>0</v>
          </cell>
          <cell r="Y4" t="str">
            <v>S</v>
          </cell>
          <cell r="Z4">
            <v>0</v>
          </cell>
          <cell r="AA4">
            <v>100</v>
          </cell>
          <cell r="AB4">
            <v>0</v>
          </cell>
          <cell r="AC4">
            <v>0</v>
          </cell>
          <cell r="AK4">
            <v>1</v>
          </cell>
          <cell r="AL4">
            <v>0</v>
          </cell>
          <cell r="AM4">
            <v>0</v>
          </cell>
          <cell r="AN4">
            <v>0</v>
          </cell>
          <cell r="AO4" t="str">
            <v>56-3</v>
          </cell>
          <cell r="AP4" t="str">
            <v>IPB-36</v>
          </cell>
          <cell r="AQ4" t="str">
            <v>2</v>
          </cell>
          <cell r="AS4">
            <v>2</v>
          </cell>
          <cell r="AT4" t="str">
            <v>MAD</v>
          </cell>
          <cell r="AW4">
            <v>1</v>
          </cell>
          <cell r="AX4" t="str">
            <v>LP 22,9 kV, 2ø-RANRAPUCRO , 2-1x35mm² AAAC</v>
          </cell>
          <cell r="AY4" t="str">
            <v>LP-1</v>
          </cell>
          <cell r="AZ4" t="str">
            <v>HUANUCO</v>
          </cell>
          <cell r="BA4">
            <v>0</v>
          </cell>
        </row>
        <row r="5">
          <cell r="A5">
            <v>3</v>
          </cell>
          <cell r="B5">
            <v>3</v>
          </cell>
          <cell r="C5" t="str">
            <v>LP 22,9 kV, 2ø-MATAO , 2-1x35mm² AAAC</v>
          </cell>
          <cell r="H5">
            <v>0</v>
          </cell>
          <cell r="I5">
            <v>0</v>
          </cell>
          <cell r="Y5" t="str">
            <v>S</v>
          </cell>
          <cell r="Z5">
            <v>0</v>
          </cell>
          <cell r="AA5">
            <v>100</v>
          </cell>
          <cell r="AB5">
            <v>0</v>
          </cell>
          <cell r="AC5">
            <v>0</v>
          </cell>
          <cell r="AK5">
            <v>1</v>
          </cell>
          <cell r="AL5">
            <v>0</v>
          </cell>
          <cell r="AM5">
            <v>0</v>
          </cell>
          <cell r="AN5">
            <v>0</v>
          </cell>
          <cell r="AO5" t="str">
            <v>56-3</v>
          </cell>
          <cell r="AP5" t="str">
            <v>IPB-36</v>
          </cell>
          <cell r="AQ5" t="str">
            <v>2</v>
          </cell>
          <cell r="AS5">
            <v>3</v>
          </cell>
          <cell r="AT5" t="str">
            <v>MAD</v>
          </cell>
          <cell r="AW5">
            <v>2</v>
          </cell>
          <cell r="AX5" t="str">
            <v>LP 22,9 kV, 2ø-TAYAPUCRO , 2-1x35mm² AAAC</v>
          </cell>
          <cell r="AY5" t="str">
            <v>LP-2</v>
          </cell>
          <cell r="AZ5" t="str">
            <v>HUANUCO</v>
          </cell>
          <cell r="BA5">
            <v>0</v>
          </cell>
        </row>
        <row r="6">
          <cell r="A6">
            <v>4</v>
          </cell>
          <cell r="B6">
            <v>4</v>
          </cell>
          <cell r="C6" t="str">
            <v>LP 22,9 kV, 2ø-WARAPA QHISHUAR , 2-1x35mm² AAAC</v>
          </cell>
          <cell r="H6">
            <v>0</v>
          </cell>
          <cell r="I6">
            <v>0</v>
          </cell>
          <cell r="Y6" t="str">
            <v>S</v>
          </cell>
          <cell r="Z6">
            <v>0</v>
          </cell>
          <cell r="AA6">
            <v>100</v>
          </cell>
          <cell r="AB6">
            <v>0</v>
          </cell>
          <cell r="AC6">
            <v>0</v>
          </cell>
          <cell r="AK6">
            <v>1</v>
          </cell>
          <cell r="AL6">
            <v>0</v>
          </cell>
          <cell r="AM6">
            <v>0</v>
          </cell>
          <cell r="AN6">
            <v>0</v>
          </cell>
          <cell r="AO6" t="str">
            <v>56-3</v>
          </cell>
          <cell r="AP6" t="str">
            <v>IPB-36</v>
          </cell>
          <cell r="AQ6" t="str">
            <v>2</v>
          </cell>
          <cell r="AS6">
            <v>4</v>
          </cell>
          <cell r="AT6" t="str">
            <v>MAD</v>
          </cell>
          <cell r="AW6">
            <v>3</v>
          </cell>
          <cell r="AX6" t="str">
            <v>LP 22,9 kV, 2ø-MATAO , 2-1x35mm² AAAC</v>
          </cell>
          <cell r="AY6" t="str">
            <v>LP-3</v>
          </cell>
          <cell r="AZ6" t="str">
            <v>HUANUCO</v>
          </cell>
          <cell r="BA6">
            <v>0</v>
          </cell>
        </row>
        <row r="7">
          <cell r="A7">
            <v>5</v>
          </cell>
          <cell r="B7">
            <v>5</v>
          </cell>
          <cell r="C7" t="str">
            <v>LP 22,9 kV, 2ø-TINGO PAMPA , 2-1x35mm² AAAC</v>
          </cell>
          <cell r="D7">
            <v>0</v>
          </cell>
          <cell r="E7" t="str">
            <v>PS1-2</v>
          </cell>
          <cell r="G7" t="str">
            <v>AAAC-35</v>
          </cell>
          <cell r="H7">
            <v>0</v>
          </cell>
          <cell r="I7">
            <v>2884</v>
          </cell>
          <cell r="J7">
            <v>1</v>
          </cell>
          <cell r="K7" t="str">
            <v>0°</v>
          </cell>
          <cell r="L7">
            <v>16.489999999999998</v>
          </cell>
          <cell r="M7">
            <v>1</v>
          </cell>
          <cell r="N7" t="str">
            <v>11/6C</v>
          </cell>
          <cell r="O7">
            <v>14.93</v>
          </cell>
          <cell r="P7">
            <v>8.24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PAT-1C</v>
          </cell>
          <cell r="Y7" t="str">
            <v>S</v>
          </cell>
          <cell r="Z7">
            <v>0</v>
          </cell>
          <cell r="AA7">
            <v>100</v>
          </cell>
          <cell r="AB7">
            <v>0</v>
          </cell>
          <cell r="AC7">
            <v>0</v>
          </cell>
          <cell r="AK7">
            <v>1</v>
          </cell>
          <cell r="AL7" t="str">
            <v>0</v>
          </cell>
          <cell r="AM7">
            <v>0</v>
          </cell>
          <cell r="AN7">
            <v>0</v>
          </cell>
          <cell r="AO7" t="str">
            <v>56-3</v>
          </cell>
          <cell r="AP7" t="str">
            <v>IPB-36</v>
          </cell>
          <cell r="AQ7" t="str">
            <v>2</v>
          </cell>
          <cell r="AS7">
            <v>5</v>
          </cell>
          <cell r="AT7" t="str">
            <v>MAD</v>
          </cell>
          <cell r="AW7">
            <v>4</v>
          </cell>
          <cell r="AX7" t="str">
            <v>LP 22,9 kV, 2ø-WARAPA QHISHUAR , 2-1x35mm² AAAC</v>
          </cell>
          <cell r="AY7" t="str">
            <v>LP-4</v>
          </cell>
          <cell r="AZ7" t="str">
            <v>HUANUCO</v>
          </cell>
          <cell r="BA7">
            <v>0</v>
          </cell>
        </row>
        <row r="8">
          <cell r="A8">
            <v>6</v>
          </cell>
          <cell r="B8">
            <v>5</v>
          </cell>
          <cell r="C8" t="str">
            <v>LP 22,9 kV, 2ø-TINGO PAMPA , 2-1x35mm² AAAC</v>
          </cell>
          <cell r="D8">
            <v>1</v>
          </cell>
          <cell r="E8" t="str">
            <v>TSV-2</v>
          </cell>
          <cell r="G8" t="str">
            <v>AAAC-35</v>
          </cell>
          <cell r="H8">
            <v>16.489999999999998</v>
          </cell>
          <cell r="I8">
            <v>2884</v>
          </cell>
          <cell r="J8" t="str">
            <v>Pi8</v>
          </cell>
          <cell r="K8" t="str">
            <v>-14°23'1.00"</v>
          </cell>
          <cell r="L8">
            <v>46.37</v>
          </cell>
          <cell r="M8">
            <v>1</v>
          </cell>
          <cell r="N8" t="str">
            <v>11/6D</v>
          </cell>
          <cell r="O8">
            <v>-56.42</v>
          </cell>
          <cell r="P8">
            <v>31.43</v>
          </cell>
          <cell r="Q8" t="str">
            <v>1RI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PAT-1C</v>
          </cell>
          <cell r="Y8" t="str">
            <v>S</v>
          </cell>
          <cell r="Z8">
            <v>0</v>
          </cell>
          <cell r="AA8">
            <v>100</v>
          </cell>
          <cell r="AB8">
            <v>0</v>
          </cell>
          <cell r="AC8">
            <v>0</v>
          </cell>
          <cell r="AK8">
            <v>1</v>
          </cell>
          <cell r="AL8" t="str">
            <v>1</v>
          </cell>
          <cell r="AM8">
            <v>0</v>
          </cell>
          <cell r="AN8">
            <v>0</v>
          </cell>
          <cell r="AO8" t="str">
            <v>56-3</v>
          </cell>
          <cell r="AP8" t="str">
            <v>IPB-36</v>
          </cell>
          <cell r="AQ8" t="str">
            <v>2</v>
          </cell>
          <cell r="AS8">
            <v>6</v>
          </cell>
          <cell r="AT8" t="str">
            <v>MAD</v>
          </cell>
          <cell r="AW8">
            <v>5</v>
          </cell>
          <cell r="AX8" t="str">
            <v>LP 22,9 kV, 2ø-TINGO PAMPA , 2-1x35mm² AAAC</v>
          </cell>
          <cell r="AY8" t="str">
            <v>LP-5</v>
          </cell>
          <cell r="AZ8" t="str">
            <v>HUANUCO</v>
          </cell>
          <cell r="BA8">
            <v>0</v>
          </cell>
        </row>
        <row r="9">
          <cell r="A9">
            <v>7</v>
          </cell>
          <cell r="B9">
            <v>5</v>
          </cell>
          <cell r="C9" t="str">
            <v>LP 22,9 kV, 2ø-TINGO PAMPA , 2-1x35mm² AAAC</v>
          </cell>
          <cell r="D9">
            <v>2</v>
          </cell>
          <cell r="E9" t="str">
            <v>PSVE-2</v>
          </cell>
          <cell r="G9" t="str">
            <v>AAAC-35</v>
          </cell>
          <cell r="H9">
            <v>62.86</v>
          </cell>
          <cell r="I9">
            <v>2894.52</v>
          </cell>
          <cell r="K9" t="str">
            <v>0°</v>
          </cell>
          <cell r="L9">
            <v>43.69</v>
          </cell>
          <cell r="M9">
            <v>0</v>
          </cell>
          <cell r="N9" t="str">
            <v>11/6D</v>
          </cell>
          <cell r="O9">
            <v>47.52</v>
          </cell>
          <cell r="P9">
            <v>45.03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PAT-1C</v>
          </cell>
          <cell r="Y9" t="str">
            <v>S</v>
          </cell>
          <cell r="Z9">
            <v>0</v>
          </cell>
          <cell r="AA9">
            <v>100</v>
          </cell>
          <cell r="AB9">
            <v>0</v>
          </cell>
          <cell r="AC9">
            <v>0</v>
          </cell>
          <cell r="AK9">
            <v>1</v>
          </cell>
          <cell r="AL9" t="str">
            <v>0</v>
          </cell>
          <cell r="AM9">
            <v>0</v>
          </cell>
          <cell r="AN9">
            <v>0</v>
          </cell>
          <cell r="AO9" t="str">
            <v>56-3</v>
          </cell>
          <cell r="AP9" t="str">
            <v>IPB-36</v>
          </cell>
          <cell r="AQ9" t="str">
            <v>2</v>
          </cell>
          <cell r="AS9">
            <v>7</v>
          </cell>
          <cell r="AT9" t="str">
            <v>MAD</v>
          </cell>
          <cell r="AW9">
            <v>6</v>
          </cell>
          <cell r="AX9" t="str">
            <v>LP 22,9 kV, 2ø-CONDOR PATA , 2-1x35mm² AAAC</v>
          </cell>
          <cell r="AY9" t="str">
            <v>LP-6</v>
          </cell>
          <cell r="AZ9" t="str">
            <v>HUANUCO</v>
          </cell>
          <cell r="BA9">
            <v>0</v>
          </cell>
        </row>
        <row r="10">
          <cell r="A10">
            <v>8</v>
          </cell>
          <cell r="B10">
            <v>5</v>
          </cell>
          <cell r="C10" t="str">
            <v>LP 22,9 kV, 2ø-TINGO PAMPA , 2-1x35mm² AAAC</v>
          </cell>
          <cell r="D10">
            <v>3</v>
          </cell>
          <cell r="E10" t="str">
            <v>PA3-2</v>
          </cell>
          <cell r="G10" t="str">
            <v>AAAC-35</v>
          </cell>
          <cell r="H10">
            <v>106.55</v>
          </cell>
          <cell r="I10">
            <v>2905</v>
          </cell>
          <cell r="J10" t="str">
            <v>P2</v>
          </cell>
          <cell r="K10" t="str">
            <v>101°5'24.00"</v>
          </cell>
          <cell r="L10">
            <v>275.72000000000003</v>
          </cell>
          <cell r="M10">
            <v>1</v>
          </cell>
          <cell r="N10" t="str">
            <v>11/6C</v>
          </cell>
          <cell r="O10">
            <v>195.46</v>
          </cell>
          <cell r="P10">
            <v>159.71</v>
          </cell>
          <cell r="Q10" t="str">
            <v>2RI</v>
          </cell>
          <cell r="R10">
            <v>0</v>
          </cell>
          <cell r="S10">
            <v>4</v>
          </cell>
          <cell r="T10">
            <v>0</v>
          </cell>
          <cell r="U10">
            <v>0</v>
          </cell>
          <cell r="V10" t="str">
            <v>PAT-1C</v>
          </cell>
          <cell r="Y10" t="str">
            <v>S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K10">
            <v>1</v>
          </cell>
          <cell r="AL10" t="str">
            <v>2</v>
          </cell>
          <cell r="AM10">
            <v>0</v>
          </cell>
          <cell r="AN10">
            <v>0</v>
          </cell>
          <cell r="AO10" t="str">
            <v>56-3</v>
          </cell>
          <cell r="AP10" t="str">
            <v>IPB-36</v>
          </cell>
          <cell r="AQ10" t="str">
            <v>2</v>
          </cell>
          <cell r="AS10">
            <v>8</v>
          </cell>
          <cell r="AT10" t="str">
            <v>MAD</v>
          </cell>
          <cell r="AW10">
            <v>7</v>
          </cell>
          <cell r="AX10" t="str">
            <v>LP 22,9 kV, 2ø-HUARMISH PAMPA , 2-1x35mm² AAAC</v>
          </cell>
          <cell r="AY10" t="str">
            <v>LP-7</v>
          </cell>
          <cell r="AZ10" t="str">
            <v>HUANUCO</v>
          </cell>
          <cell r="BA10">
            <v>0</v>
          </cell>
        </row>
        <row r="11">
          <cell r="A11">
            <v>9</v>
          </cell>
          <cell r="B11">
            <v>5</v>
          </cell>
          <cell r="C11" t="str">
            <v>LP 22,9 kV, 2ø-TINGO PAMPA , 2-1x35mm² AAAC</v>
          </cell>
          <cell r="D11">
            <v>4</v>
          </cell>
          <cell r="E11" t="str">
            <v>PS1-2</v>
          </cell>
          <cell r="G11" t="str">
            <v>AAAC-35</v>
          </cell>
          <cell r="H11">
            <v>382.27</v>
          </cell>
          <cell r="I11">
            <v>2914.01</v>
          </cell>
          <cell r="K11" t="str">
            <v>0°</v>
          </cell>
          <cell r="L11">
            <v>103.92</v>
          </cell>
          <cell r="M11">
            <v>1</v>
          </cell>
          <cell r="N11" t="str">
            <v>11/6D</v>
          </cell>
          <cell r="O11">
            <v>107.89</v>
          </cell>
          <cell r="P11">
            <v>189.82</v>
          </cell>
          <cell r="Q11">
            <v>0</v>
          </cell>
          <cell r="R11">
            <v>0</v>
          </cell>
          <cell r="S11">
            <v>4</v>
          </cell>
          <cell r="T11">
            <v>0</v>
          </cell>
          <cell r="U11">
            <v>0</v>
          </cell>
          <cell r="V11" t="str">
            <v>PAT-1C</v>
          </cell>
          <cell r="Y11" t="str">
            <v>S</v>
          </cell>
          <cell r="Z11">
            <v>0</v>
          </cell>
          <cell r="AA11">
            <v>100</v>
          </cell>
          <cell r="AB11">
            <v>0</v>
          </cell>
          <cell r="AC11">
            <v>0</v>
          </cell>
          <cell r="AK11">
            <v>1</v>
          </cell>
          <cell r="AL11" t="str">
            <v>0</v>
          </cell>
          <cell r="AM11">
            <v>0</v>
          </cell>
          <cell r="AN11">
            <v>0</v>
          </cell>
          <cell r="AO11" t="str">
            <v>56-3</v>
          </cell>
          <cell r="AP11" t="str">
            <v>IPB-36</v>
          </cell>
          <cell r="AQ11" t="str">
            <v>2</v>
          </cell>
          <cell r="AS11">
            <v>9</v>
          </cell>
          <cell r="AT11" t="str">
            <v>MAD</v>
          </cell>
          <cell r="AW11">
            <v>8</v>
          </cell>
          <cell r="AX11" t="str">
            <v>LP 22,9 kV, 2ø-GOYAYHUASI_SANTA ISABEL_SAN PABLO DE BORUNDA_CUTAPALLA , 2-1x35mm² AAAC</v>
          </cell>
          <cell r="AY11" t="str">
            <v>LP-8</v>
          </cell>
          <cell r="AZ11" t="str">
            <v>HUANUCO</v>
          </cell>
          <cell r="BA11">
            <v>0</v>
          </cell>
        </row>
        <row r="12">
          <cell r="A12">
            <v>10</v>
          </cell>
          <cell r="B12">
            <v>5</v>
          </cell>
          <cell r="C12" t="str">
            <v>LP 22,9 kV, 2ø-TINGO PAMPA , 2-1x35mm² AAAC</v>
          </cell>
          <cell r="D12">
            <v>5</v>
          </cell>
          <cell r="E12" t="str">
            <v>PS1-2</v>
          </cell>
          <cell r="G12" t="str">
            <v>AAAC-35</v>
          </cell>
          <cell r="H12">
            <v>486.19</v>
          </cell>
          <cell r="I12">
            <v>2925.98</v>
          </cell>
          <cell r="K12" t="str">
            <v>0°</v>
          </cell>
          <cell r="L12">
            <v>35.44</v>
          </cell>
          <cell r="M12">
            <v>1</v>
          </cell>
          <cell r="N12" t="str">
            <v>11/6D</v>
          </cell>
          <cell r="O12">
            <v>176.92</v>
          </cell>
          <cell r="P12">
            <v>69.680000000000007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PAT-1C</v>
          </cell>
          <cell r="Y12" t="str">
            <v>S</v>
          </cell>
          <cell r="Z12">
            <v>0</v>
          </cell>
          <cell r="AA12">
            <v>100</v>
          </cell>
          <cell r="AB12">
            <v>0</v>
          </cell>
          <cell r="AC12">
            <v>0</v>
          </cell>
          <cell r="AK12">
            <v>1</v>
          </cell>
          <cell r="AL12" t="str">
            <v>0</v>
          </cell>
          <cell r="AM12">
            <v>0</v>
          </cell>
          <cell r="AN12">
            <v>0</v>
          </cell>
          <cell r="AO12" t="str">
            <v>56-3</v>
          </cell>
          <cell r="AP12" t="str">
            <v>IPB-36</v>
          </cell>
          <cell r="AQ12" t="str">
            <v>2</v>
          </cell>
          <cell r="AS12">
            <v>10</v>
          </cell>
          <cell r="AT12" t="str">
            <v>MAD</v>
          </cell>
          <cell r="AW12">
            <v>9</v>
          </cell>
          <cell r="AX12" t="str">
            <v>LP 22,9 kV, 2ø-SAN AGUSTIN DE CEDRONIYOG_MARIAN , 2-1x35mm² AAAC</v>
          </cell>
          <cell r="AY12" t="str">
            <v>LP-9</v>
          </cell>
          <cell r="AZ12" t="str">
            <v>HUANUCO</v>
          </cell>
          <cell r="BA12">
            <v>0</v>
          </cell>
        </row>
        <row r="13">
          <cell r="A13">
            <v>11</v>
          </cell>
          <cell r="B13">
            <v>5</v>
          </cell>
          <cell r="C13" t="str">
            <v>LP 22,9 kV, 2ø-TINGO PAMPA , 2-1x35mm² AAAC</v>
          </cell>
          <cell r="D13">
            <v>6</v>
          </cell>
          <cell r="E13" t="str">
            <v>PS1-2</v>
          </cell>
          <cell r="G13" t="str">
            <v>AAAC-35</v>
          </cell>
          <cell r="H13">
            <v>521.63</v>
          </cell>
          <cell r="I13">
            <v>2928.11</v>
          </cell>
          <cell r="J13" t="str">
            <v>Posste</v>
          </cell>
          <cell r="K13" t="str">
            <v>1°3'35.00"</v>
          </cell>
          <cell r="L13">
            <v>66.12</v>
          </cell>
          <cell r="M13">
            <v>1</v>
          </cell>
          <cell r="N13" t="str">
            <v>11/6C</v>
          </cell>
          <cell r="O13">
            <v>136.12</v>
          </cell>
          <cell r="P13">
            <v>50.78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PAT-1C</v>
          </cell>
          <cell r="Y13" t="str">
            <v>S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K13">
            <v>1</v>
          </cell>
          <cell r="AL13" t="str">
            <v>0</v>
          </cell>
          <cell r="AM13">
            <v>0</v>
          </cell>
          <cell r="AN13">
            <v>0</v>
          </cell>
          <cell r="AO13" t="str">
            <v>56-3</v>
          </cell>
          <cell r="AP13" t="str">
            <v>IPB-36</v>
          </cell>
          <cell r="AQ13" t="str">
            <v>2</v>
          </cell>
          <cell r="AS13">
            <v>11</v>
          </cell>
          <cell r="AT13" t="str">
            <v>MAD</v>
          </cell>
          <cell r="AW13">
            <v>10</v>
          </cell>
          <cell r="AX13" t="str">
            <v>LP 22,9 kV, 2ø-SAN JOSE DE CAYRAN , 2-1x35mm² AAAC</v>
          </cell>
          <cell r="AY13" t="str">
            <v>LP-10</v>
          </cell>
          <cell r="AZ13" t="str">
            <v>HUANUCO</v>
          </cell>
          <cell r="BA13">
            <v>0</v>
          </cell>
        </row>
        <row r="14">
          <cell r="A14">
            <v>12</v>
          </cell>
          <cell r="B14">
            <v>5</v>
          </cell>
          <cell r="C14" t="str">
            <v>LP 22,9 kV, 2ø-TINGO PAMPA , 2-1x35mm² AAAC</v>
          </cell>
          <cell r="D14">
            <v>7</v>
          </cell>
          <cell r="E14" t="str">
            <v>PS1-2</v>
          </cell>
          <cell r="G14" t="str">
            <v>AAAC-35</v>
          </cell>
          <cell r="H14">
            <v>587.75</v>
          </cell>
          <cell r="I14">
            <v>2922.03</v>
          </cell>
          <cell r="K14" t="str">
            <v>0°</v>
          </cell>
          <cell r="L14">
            <v>80.52</v>
          </cell>
          <cell r="M14">
            <v>1</v>
          </cell>
          <cell r="N14" t="str">
            <v>11/6D</v>
          </cell>
          <cell r="O14">
            <v>171.39</v>
          </cell>
          <cell r="P14">
            <v>73.319999999999993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PAT-1C</v>
          </cell>
          <cell r="Y14" t="str">
            <v>S</v>
          </cell>
          <cell r="Z14">
            <v>0</v>
          </cell>
          <cell r="AA14">
            <v>100</v>
          </cell>
          <cell r="AB14">
            <v>0</v>
          </cell>
          <cell r="AC14">
            <v>0</v>
          </cell>
          <cell r="AK14">
            <v>1</v>
          </cell>
          <cell r="AL14" t="str">
            <v>0</v>
          </cell>
          <cell r="AM14">
            <v>0</v>
          </cell>
          <cell r="AN14">
            <v>0</v>
          </cell>
          <cell r="AO14" t="str">
            <v>56-3</v>
          </cell>
          <cell r="AP14" t="str">
            <v>IPB-36</v>
          </cell>
          <cell r="AQ14" t="str">
            <v>2</v>
          </cell>
          <cell r="AS14">
            <v>12</v>
          </cell>
          <cell r="AT14" t="str">
            <v>MAD</v>
          </cell>
          <cell r="AW14">
            <v>11</v>
          </cell>
          <cell r="AX14" t="str">
            <v>LP 22,9 kV, 2ø-SAN FELIPE , 2-1x35mm² AAAC</v>
          </cell>
          <cell r="AY14" t="str">
            <v>LP-11</v>
          </cell>
          <cell r="AZ14" t="str">
            <v>HUANUCO</v>
          </cell>
          <cell r="BA14">
            <v>0</v>
          </cell>
        </row>
        <row r="15">
          <cell r="A15">
            <v>13</v>
          </cell>
          <cell r="B15">
            <v>5</v>
          </cell>
          <cell r="C15" t="str">
            <v>LP 22,9 kV, 2ø-TINGO PAMPA , 2-1x35mm² AAAC</v>
          </cell>
          <cell r="D15">
            <v>8</v>
          </cell>
          <cell r="E15" t="str">
            <v>2PR3-0</v>
          </cell>
          <cell r="G15" t="str">
            <v>AAAC-35</v>
          </cell>
          <cell r="H15">
            <v>668.27</v>
          </cell>
          <cell r="I15">
            <v>2910.98</v>
          </cell>
          <cell r="K15" t="str">
            <v>0°</v>
          </cell>
          <cell r="L15">
            <v>418.05</v>
          </cell>
          <cell r="M15">
            <v>2</v>
          </cell>
          <cell r="N15" t="str">
            <v>11/6D</v>
          </cell>
          <cell r="O15">
            <v>131.07</v>
          </cell>
          <cell r="P15">
            <v>249.28</v>
          </cell>
          <cell r="Q15" t="str">
            <v>8RI</v>
          </cell>
          <cell r="R15">
            <v>0</v>
          </cell>
          <cell r="S15">
            <v>8</v>
          </cell>
          <cell r="T15">
            <v>0</v>
          </cell>
          <cell r="U15">
            <v>0</v>
          </cell>
          <cell r="V15" t="str">
            <v>2PAT-1C</v>
          </cell>
          <cell r="Y15" t="str">
            <v>S</v>
          </cell>
          <cell r="Z15">
            <v>0</v>
          </cell>
          <cell r="AA15">
            <v>100</v>
          </cell>
          <cell r="AB15">
            <v>0</v>
          </cell>
          <cell r="AC15">
            <v>0</v>
          </cell>
          <cell r="AK15">
            <v>1</v>
          </cell>
          <cell r="AL15" t="str">
            <v>8</v>
          </cell>
          <cell r="AM15">
            <v>0</v>
          </cell>
          <cell r="AN15">
            <v>0</v>
          </cell>
          <cell r="AO15" t="str">
            <v>56-3</v>
          </cell>
          <cell r="AP15" t="str">
            <v>IPB-36</v>
          </cell>
          <cell r="AQ15" t="str">
            <v>2</v>
          </cell>
          <cell r="AS15">
            <v>13</v>
          </cell>
          <cell r="AT15" t="str">
            <v>MAD</v>
          </cell>
          <cell r="AW15">
            <v>12</v>
          </cell>
          <cell r="AX15" t="str">
            <v>LP 22,9 kV, 2ø-GASAJ GRANDE , 2-1x35mm² AAAC</v>
          </cell>
          <cell r="AY15" t="str">
            <v>LP-12</v>
          </cell>
          <cell r="AZ15" t="str">
            <v>HUANUCO</v>
          </cell>
          <cell r="BA15">
            <v>0</v>
          </cell>
        </row>
        <row r="16">
          <cell r="A16">
            <v>14</v>
          </cell>
          <cell r="B16">
            <v>5</v>
          </cell>
          <cell r="C16" t="str">
            <v>LP 22,9 kV, 2ø-TINGO PAMPA , 2-1x35mm² AAAC</v>
          </cell>
          <cell r="D16">
            <v>9</v>
          </cell>
          <cell r="E16" t="str">
            <v>2PS1-0</v>
          </cell>
          <cell r="G16" t="str">
            <v>AAAC-35</v>
          </cell>
          <cell r="H16">
            <v>1086.32</v>
          </cell>
          <cell r="I16">
            <v>2898.94</v>
          </cell>
          <cell r="K16" t="str">
            <v>0°</v>
          </cell>
          <cell r="L16">
            <v>166.3</v>
          </cell>
          <cell r="M16">
            <v>2</v>
          </cell>
          <cell r="N16" t="str">
            <v>11/6D</v>
          </cell>
          <cell r="O16">
            <v>220.14</v>
          </cell>
          <cell r="P16">
            <v>292.17</v>
          </cell>
          <cell r="Q16">
            <v>0</v>
          </cell>
          <cell r="R16">
            <v>0</v>
          </cell>
          <cell r="S16">
            <v>4</v>
          </cell>
          <cell r="T16">
            <v>0</v>
          </cell>
          <cell r="U16">
            <v>0</v>
          </cell>
          <cell r="V16" t="str">
            <v>2PAT-1C</v>
          </cell>
          <cell r="Y16" t="str">
            <v>S</v>
          </cell>
          <cell r="Z16">
            <v>0</v>
          </cell>
          <cell r="AA16">
            <v>100</v>
          </cell>
          <cell r="AB16">
            <v>0</v>
          </cell>
          <cell r="AC16">
            <v>0</v>
          </cell>
          <cell r="AK16">
            <v>1</v>
          </cell>
          <cell r="AL16" t="str">
            <v>0</v>
          </cell>
          <cell r="AM16">
            <v>0</v>
          </cell>
          <cell r="AN16">
            <v>0</v>
          </cell>
          <cell r="AO16" t="str">
            <v>56-3</v>
          </cell>
          <cell r="AP16" t="str">
            <v>IPB-36</v>
          </cell>
          <cell r="AQ16" t="str">
            <v>2</v>
          </cell>
          <cell r="AS16">
            <v>14</v>
          </cell>
          <cell r="AT16" t="str">
            <v>MAD</v>
          </cell>
          <cell r="AW16">
            <v>13</v>
          </cell>
          <cell r="AX16" t="str">
            <v>LP 22,9 kV, 2ø-SAN SEBASTIAN DE GORAMARCA , 2-1x35mm² AAAC</v>
          </cell>
          <cell r="AY16" t="str">
            <v>LP-13</v>
          </cell>
          <cell r="AZ16" t="str">
            <v>HUANUCO</v>
          </cell>
          <cell r="BA16">
            <v>0</v>
          </cell>
        </row>
        <row r="17">
          <cell r="A17">
            <v>15</v>
          </cell>
          <cell r="B17">
            <v>5</v>
          </cell>
          <cell r="C17" t="str">
            <v>LP 22,9 kV, 2ø-TINGO PAMPA , 2-1x35mm² AAAC</v>
          </cell>
          <cell r="D17">
            <v>10</v>
          </cell>
          <cell r="E17" t="str">
            <v>PR3-2</v>
          </cell>
          <cell r="G17" t="str">
            <v>AAAC-35</v>
          </cell>
          <cell r="H17">
            <v>1252.6199999999999</v>
          </cell>
          <cell r="I17">
            <v>2903</v>
          </cell>
          <cell r="J17" t="str">
            <v>ANGULO</v>
          </cell>
          <cell r="K17" t="str">
            <v>17°16'55.00"</v>
          </cell>
          <cell r="L17">
            <v>204.51</v>
          </cell>
          <cell r="M17">
            <v>1</v>
          </cell>
          <cell r="N17" t="str">
            <v>11/6D</v>
          </cell>
          <cell r="O17">
            <v>354.76</v>
          </cell>
          <cell r="P17">
            <v>185.41</v>
          </cell>
          <cell r="Q17" t="str">
            <v>2RI</v>
          </cell>
          <cell r="R17">
            <v>0</v>
          </cell>
          <cell r="S17">
            <v>4</v>
          </cell>
          <cell r="T17">
            <v>0</v>
          </cell>
          <cell r="U17">
            <v>0</v>
          </cell>
          <cell r="V17" t="str">
            <v>PAT-1C</v>
          </cell>
          <cell r="Y17" t="str">
            <v>S</v>
          </cell>
          <cell r="Z17">
            <v>0</v>
          </cell>
          <cell r="AA17">
            <v>100</v>
          </cell>
          <cell r="AB17">
            <v>0</v>
          </cell>
          <cell r="AC17">
            <v>0</v>
          </cell>
          <cell r="AK17">
            <v>1</v>
          </cell>
          <cell r="AL17" t="str">
            <v>2</v>
          </cell>
          <cell r="AM17">
            <v>0</v>
          </cell>
          <cell r="AN17">
            <v>0</v>
          </cell>
          <cell r="AO17" t="str">
            <v>56-3</v>
          </cell>
          <cell r="AP17" t="str">
            <v>IPB-36</v>
          </cell>
          <cell r="AQ17" t="str">
            <v>2</v>
          </cell>
          <cell r="AS17">
            <v>15</v>
          </cell>
          <cell r="AT17" t="str">
            <v>MAD</v>
          </cell>
          <cell r="AW17">
            <v>14</v>
          </cell>
          <cell r="AX17" t="str">
            <v>LP 22,9 kV, 2ø-SAN ASUNCION DE RACCHECANCHA , 2-1x35mm² AAAC</v>
          </cell>
          <cell r="AY17" t="str">
            <v>LP-14</v>
          </cell>
          <cell r="AZ17" t="str">
            <v>HUANUCO</v>
          </cell>
          <cell r="BA17">
            <v>0</v>
          </cell>
        </row>
        <row r="18">
          <cell r="A18">
            <v>16</v>
          </cell>
          <cell r="B18">
            <v>5</v>
          </cell>
          <cell r="C18" t="str">
            <v>LP 22,9 kV, 2ø-TINGO PAMPA , 2-1x35mm² AAAC</v>
          </cell>
          <cell r="D18">
            <v>11</v>
          </cell>
          <cell r="E18" t="str">
            <v>PS1-2</v>
          </cell>
          <cell r="G18" t="str">
            <v>AAAC-35</v>
          </cell>
          <cell r="H18">
            <v>1457.13</v>
          </cell>
          <cell r="I18">
            <v>2878.33</v>
          </cell>
          <cell r="K18" t="str">
            <v>0°</v>
          </cell>
          <cell r="L18">
            <v>146.72</v>
          </cell>
          <cell r="M18">
            <v>1</v>
          </cell>
          <cell r="N18" t="str">
            <v>11/6D</v>
          </cell>
          <cell r="O18">
            <v>52.05</v>
          </cell>
          <cell r="P18">
            <v>175.62</v>
          </cell>
          <cell r="Q18">
            <v>0</v>
          </cell>
          <cell r="R18">
            <v>0</v>
          </cell>
          <cell r="S18">
            <v>4</v>
          </cell>
          <cell r="T18">
            <v>0</v>
          </cell>
          <cell r="U18">
            <v>0</v>
          </cell>
          <cell r="V18" t="str">
            <v>PAT-1C</v>
          </cell>
          <cell r="Y18" t="str">
            <v>S</v>
          </cell>
          <cell r="Z18">
            <v>0</v>
          </cell>
          <cell r="AA18">
            <v>100</v>
          </cell>
          <cell r="AB18">
            <v>0</v>
          </cell>
          <cell r="AC18">
            <v>0</v>
          </cell>
          <cell r="AK18">
            <v>1</v>
          </cell>
          <cell r="AL18" t="str">
            <v>0</v>
          </cell>
          <cell r="AM18">
            <v>0</v>
          </cell>
          <cell r="AN18">
            <v>0</v>
          </cell>
          <cell r="AO18" t="str">
            <v>56-3</v>
          </cell>
          <cell r="AP18" t="str">
            <v>IPB-36</v>
          </cell>
          <cell r="AQ18" t="str">
            <v>2</v>
          </cell>
          <cell r="AS18">
            <v>16</v>
          </cell>
          <cell r="AT18" t="str">
            <v>MAD</v>
          </cell>
          <cell r="AW18">
            <v>15</v>
          </cell>
          <cell r="AX18" t="str">
            <v>LP 22,9 kV, 2ø-SAN SEBASTIAN DE SECCHA , 2-1x35mm² AAAC</v>
          </cell>
          <cell r="AY18" t="str">
            <v>LP-15</v>
          </cell>
          <cell r="AZ18" t="str">
            <v>HUANUCO</v>
          </cell>
          <cell r="BA18">
            <v>0</v>
          </cell>
        </row>
        <row r="19">
          <cell r="A19">
            <v>17</v>
          </cell>
          <cell r="B19">
            <v>5</v>
          </cell>
          <cell r="C19" t="str">
            <v>LP 22,9 kV, 2ø-TINGO PAMPA , 2-1x35mm² AAAC</v>
          </cell>
          <cell r="D19">
            <v>12</v>
          </cell>
          <cell r="E19" t="str">
            <v>TS-2</v>
          </cell>
          <cell r="G19" t="str">
            <v>AAAC-35</v>
          </cell>
          <cell r="H19">
            <v>1603.85</v>
          </cell>
          <cell r="I19">
            <v>2877</v>
          </cell>
          <cell r="J19" t="str">
            <v>Finllp</v>
          </cell>
          <cell r="K19" t="str">
            <v>0°</v>
          </cell>
          <cell r="L19">
            <v>0</v>
          </cell>
          <cell r="M19">
            <v>1</v>
          </cell>
          <cell r="N19" t="str">
            <v>11/6C</v>
          </cell>
          <cell r="O19">
            <v>60.58</v>
          </cell>
          <cell r="P19">
            <v>73.36</v>
          </cell>
          <cell r="Q19" t="str">
            <v>1RI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PAT-1C</v>
          </cell>
          <cell r="Y19" t="str">
            <v>S</v>
          </cell>
          <cell r="Z19">
            <v>0</v>
          </cell>
          <cell r="AA19">
            <v>100</v>
          </cell>
          <cell r="AB19">
            <v>0</v>
          </cell>
          <cell r="AC19">
            <v>0</v>
          </cell>
          <cell r="AK19">
            <v>1</v>
          </cell>
          <cell r="AL19" t="str">
            <v>1</v>
          </cell>
          <cell r="AM19">
            <v>0</v>
          </cell>
          <cell r="AN19">
            <v>0</v>
          </cell>
          <cell r="AO19" t="str">
            <v>56-3</v>
          </cell>
          <cell r="AP19" t="str">
            <v>IPB-36</v>
          </cell>
          <cell r="AQ19" t="str">
            <v>2</v>
          </cell>
          <cell r="AS19">
            <v>17</v>
          </cell>
          <cell r="AT19" t="str">
            <v>MAD</v>
          </cell>
          <cell r="AW19">
            <v>16</v>
          </cell>
          <cell r="AX19" t="str">
            <v>LP 22,9 kV, 2ø-HUAYLLAPATA , 2-1x35mm² AAAC</v>
          </cell>
          <cell r="AY19" t="str">
            <v>LP-16</v>
          </cell>
          <cell r="AZ19" t="str">
            <v>HUANUCO</v>
          </cell>
          <cell r="BA19">
            <v>0</v>
          </cell>
        </row>
        <row r="20">
          <cell r="A20">
            <v>18</v>
          </cell>
          <cell r="B20">
            <v>6</v>
          </cell>
          <cell r="C20" t="str">
            <v>LP 22,9 kV, 2ø-CONDOR PATA , 2-1x35mm² AAAC</v>
          </cell>
          <cell r="H20">
            <v>0</v>
          </cell>
          <cell r="I20">
            <v>0</v>
          </cell>
          <cell r="Y20" t="str">
            <v>S</v>
          </cell>
          <cell r="Z20">
            <v>0</v>
          </cell>
          <cell r="AA20">
            <v>100</v>
          </cell>
          <cell r="AB20">
            <v>0</v>
          </cell>
          <cell r="AC20">
            <v>0</v>
          </cell>
          <cell r="AK20">
            <v>1</v>
          </cell>
          <cell r="AL20">
            <v>0</v>
          </cell>
          <cell r="AM20">
            <v>0</v>
          </cell>
          <cell r="AN20">
            <v>0</v>
          </cell>
          <cell r="AO20" t="str">
            <v>56-3</v>
          </cell>
          <cell r="AP20" t="str">
            <v>IPB-36</v>
          </cell>
          <cell r="AQ20" t="str">
            <v>2</v>
          </cell>
          <cell r="AS20">
            <v>18</v>
          </cell>
          <cell r="AT20" t="str">
            <v>MAD</v>
          </cell>
          <cell r="AW20">
            <v>17</v>
          </cell>
          <cell r="AX20" t="str">
            <v>LP 22,9 kV, 2ø-MARAYPAMPA , 2-1x35mm² AAAC</v>
          </cell>
          <cell r="AY20" t="str">
            <v>LP-17</v>
          </cell>
          <cell r="AZ20" t="str">
            <v>HUANUCO</v>
          </cell>
          <cell r="BA20">
            <v>0</v>
          </cell>
        </row>
        <row r="21">
          <cell r="A21">
            <v>19</v>
          </cell>
          <cell r="B21">
            <v>7</v>
          </cell>
          <cell r="C21" t="str">
            <v>LP 22,9 kV, 2ø-HUARMISH PAMPA , 2-1x35mm² AAAC</v>
          </cell>
          <cell r="H21">
            <v>0</v>
          </cell>
          <cell r="I21">
            <v>0</v>
          </cell>
          <cell r="Y21" t="str">
            <v>S</v>
          </cell>
          <cell r="Z21">
            <v>0</v>
          </cell>
          <cell r="AA21">
            <v>100</v>
          </cell>
          <cell r="AB21">
            <v>0</v>
          </cell>
          <cell r="AC21">
            <v>0</v>
          </cell>
          <cell r="AK21">
            <v>1</v>
          </cell>
          <cell r="AL21">
            <v>0</v>
          </cell>
          <cell r="AM21">
            <v>0</v>
          </cell>
          <cell r="AN21">
            <v>0</v>
          </cell>
          <cell r="AO21" t="str">
            <v>56-3</v>
          </cell>
          <cell r="AP21" t="str">
            <v>IPB-36</v>
          </cell>
          <cell r="AQ21" t="str">
            <v>2</v>
          </cell>
          <cell r="AS21">
            <v>19</v>
          </cell>
          <cell r="AT21" t="str">
            <v>MAD</v>
          </cell>
          <cell r="AW21">
            <v>18</v>
          </cell>
          <cell r="AX21" t="str">
            <v>LP 22,9 kV, 2ø-SAN MATEO DE CHINCHAN , 2-1x35mm² AAAC</v>
          </cell>
          <cell r="AY21" t="str">
            <v>LP-18</v>
          </cell>
          <cell r="AZ21" t="str">
            <v>HUANUCO</v>
          </cell>
          <cell r="BA21">
            <v>0</v>
          </cell>
        </row>
        <row r="22">
          <cell r="A22">
            <v>20</v>
          </cell>
          <cell r="B22">
            <v>8</v>
          </cell>
          <cell r="C22" t="str">
            <v>LP 22,9 kV, 2ø-GOYAYHUASI_SANTA ISABEL_SAN PABLO DE BORUNDA_CUTAPALLA , 2-1x35mm² AAAC</v>
          </cell>
          <cell r="D22">
            <v>0</v>
          </cell>
          <cell r="E22" t="str">
            <v>DS-2</v>
          </cell>
          <cell r="G22" t="str">
            <v>AAAC-35</v>
          </cell>
          <cell r="H22">
            <v>0</v>
          </cell>
          <cell r="I22">
            <v>3165.45</v>
          </cell>
          <cell r="J22" t="str">
            <v>EXIST</v>
          </cell>
          <cell r="K22" t="str">
            <v>0°</v>
          </cell>
          <cell r="L22">
            <v>17.59</v>
          </cell>
          <cell r="M22">
            <v>1</v>
          </cell>
          <cell r="N22" t="str">
            <v>13/400</v>
          </cell>
          <cell r="O22">
            <v>14.79</v>
          </cell>
          <cell r="P22">
            <v>8.7899999999999991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Y22" t="str">
            <v>S</v>
          </cell>
          <cell r="Z22">
            <v>0</v>
          </cell>
          <cell r="AA22">
            <v>100</v>
          </cell>
          <cell r="AB22">
            <v>0</v>
          </cell>
          <cell r="AC22">
            <v>0</v>
          </cell>
          <cell r="AK22">
            <v>1</v>
          </cell>
          <cell r="AL22" t="str">
            <v>0</v>
          </cell>
          <cell r="AM22">
            <v>0</v>
          </cell>
          <cell r="AN22">
            <v>0</v>
          </cell>
          <cell r="AO22" t="str">
            <v>56-4</v>
          </cell>
          <cell r="AP22" t="str">
            <v>IPB-36</v>
          </cell>
          <cell r="AQ22" t="str">
            <v>2</v>
          </cell>
          <cell r="AS22">
            <v>20</v>
          </cell>
          <cell r="AW22">
            <v>19</v>
          </cell>
          <cell r="AX22" t="str">
            <v>LP 22,9 kV, 2ø-PIKI TAMBO_HUANCAN , 2-1x35mm² AAAC</v>
          </cell>
          <cell r="AY22" t="str">
            <v>LP-19</v>
          </cell>
          <cell r="AZ22" t="str">
            <v>HUANUCO</v>
          </cell>
          <cell r="BA22">
            <v>0</v>
          </cell>
        </row>
        <row r="23">
          <cell r="A23">
            <v>21</v>
          </cell>
          <cell r="B23">
            <v>8</v>
          </cell>
          <cell r="C23" t="str">
            <v>LP 22,9 kV, 2ø-GOYAYHUASI_SANTA ISABEL_SAN PABLO DE BORUNDA_CUTAPALLA , 2-1x35mm² AAAC</v>
          </cell>
          <cell r="D23">
            <v>1</v>
          </cell>
          <cell r="E23" t="str">
            <v>TS-2</v>
          </cell>
          <cell r="G23" t="str">
            <v>AAAC-35</v>
          </cell>
          <cell r="H23">
            <v>17.59</v>
          </cell>
          <cell r="I23">
            <v>3165.71</v>
          </cell>
          <cell r="K23" t="str">
            <v>0°</v>
          </cell>
          <cell r="L23">
            <v>156.01</v>
          </cell>
          <cell r="M23">
            <v>1</v>
          </cell>
          <cell r="N23" t="str">
            <v>11/C6</v>
          </cell>
          <cell r="O23">
            <v>-142.93</v>
          </cell>
          <cell r="P23">
            <v>86.8</v>
          </cell>
          <cell r="Q23" t="str">
            <v>1RI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PAT-1C</v>
          </cell>
          <cell r="Y23" t="str">
            <v>S</v>
          </cell>
          <cell r="Z23">
            <v>0</v>
          </cell>
          <cell r="AA23">
            <v>100</v>
          </cell>
          <cell r="AB23">
            <v>0</v>
          </cell>
          <cell r="AC23">
            <v>0</v>
          </cell>
          <cell r="AK23">
            <v>1</v>
          </cell>
          <cell r="AL23" t="str">
            <v>1</v>
          </cell>
          <cell r="AM23">
            <v>0</v>
          </cell>
          <cell r="AN23">
            <v>0</v>
          </cell>
          <cell r="AO23" t="str">
            <v>56-4</v>
          </cell>
          <cell r="AP23" t="str">
            <v>IPB-36</v>
          </cell>
          <cell r="AQ23" t="str">
            <v>2</v>
          </cell>
          <cell r="AS23">
            <v>21</v>
          </cell>
          <cell r="AT23" t="str">
            <v>MAD</v>
          </cell>
          <cell r="AW23">
            <v>20</v>
          </cell>
          <cell r="AX23" t="str">
            <v>LP 22,9 kV, 2ø-CHICOPAMPA , 2-1x35mm² AAAC</v>
          </cell>
          <cell r="AY23" t="str">
            <v>LP-20</v>
          </cell>
          <cell r="AZ23" t="str">
            <v>HUANUCO</v>
          </cell>
          <cell r="BA23">
            <v>0</v>
          </cell>
        </row>
        <row r="24">
          <cell r="A24">
            <v>22</v>
          </cell>
          <cell r="B24">
            <v>8</v>
          </cell>
          <cell r="C24" t="str">
            <v>LP 22,9 kV, 2ø-GOYAYHUASI_SANTA ISABEL_SAN PABLO DE BORUNDA_CUTAPALLA , 2-1x35mm² AAAC</v>
          </cell>
          <cell r="D24">
            <v>2</v>
          </cell>
          <cell r="E24" t="str">
            <v>PA2-2</v>
          </cell>
          <cell r="G24" t="str">
            <v>AAAC-35</v>
          </cell>
          <cell r="H24">
            <v>173.6</v>
          </cell>
          <cell r="I24">
            <v>3204.92</v>
          </cell>
          <cell r="J24" t="str">
            <v>E2</v>
          </cell>
          <cell r="K24" t="str">
            <v>23°42'23.99"</v>
          </cell>
          <cell r="L24">
            <v>47.2</v>
          </cell>
          <cell r="M24">
            <v>1</v>
          </cell>
          <cell r="N24" t="str">
            <v>11/C6</v>
          </cell>
          <cell r="O24">
            <v>305.73</v>
          </cell>
          <cell r="P24">
            <v>101.61</v>
          </cell>
          <cell r="Q24" t="str">
            <v>1RI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PAT-1C</v>
          </cell>
          <cell r="Y24" t="str">
            <v>S</v>
          </cell>
          <cell r="Z24">
            <v>0</v>
          </cell>
          <cell r="AA24">
            <v>100</v>
          </cell>
          <cell r="AB24">
            <v>0</v>
          </cell>
          <cell r="AC24">
            <v>0</v>
          </cell>
          <cell r="AK24">
            <v>1</v>
          </cell>
          <cell r="AL24" t="str">
            <v>1</v>
          </cell>
          <cell r="AM24">
            <v>0</v>
          </cell>
          <cell r="AN24">
            <v>0</v>
          </cell>
          <cell r="AO24" t="str">
            <v>56-4</v>
          </cell>
          <cell r="AP24" t="str">
            <v>IPB-36</v>
          </cell>
          <cell r="AQ24" t="str">
            <v>2</v>
          </cell>
          <cell r="AS24">
            <v>22</v>
          </cell>
          <cell r="AT24" t="str">
            <v>MAD</v>
          </cell>
          <cell r="AW24">
            <v>21</v>
          </cell>
          <cell r="AX24" t="str">
            <v>LP 22,9 kV, 2ø-YANARUMI , 2-1x35mm² AAAC</v>
          </cell>
          <cell r="AY24" t="str">
            <v>LP-21</v>
          </cell>
          <cell r="AZ24" t="str">
            <v>HUANUCO</v>
          </cell>
          <cell r="BA24">
            <v>0</v>
          </cell>
        </row>
        <row r="25">
          <cell r="A25">
            <v>23</v>
          </cell>
          <cell r="B25">
            <v>8</v>
          </cell>
          <cell r="C25" t="str">
            <v>LP 22,9 kV, 2ø-GOYAYHUASI_SANTA ISABEL_SAN PABLO DE BORUNDA_CUTAPALLA , 2-1x35mm² AAAC</v>
          </cell>
          <cell r="D25">
            <v>3</v>
          </cell>
          <cell r="E25" t="str">
            <v>PS1-2</v>
          </cell>
          <cell r="G25" t="str">
            <v>AAAC-35</v>
          </cell>
          <cell r="H25">
            <v>220.8</v>
          </cell>
          <cell r="I25">
            <v>3206.16</v>
          </cell>
          <cell r="K25" t="str">
            <v>0°</v>
          </cell>
          <cell r="L25">
            <v>191.48</v>
          </cell>
          <cell r="M25">
            <v>1</v>
          </cell>
          <cell r="N25" t="str">
            <v>11/C6</v>
          </cell>
          <cell r="O25">
            <v>155.66</v>
          </cell>
          <cell r="P25">
            <v>119.34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Y25" t="str">
            <v>S</v>
          </cell>
          <cell r="Z25">
            <v>0</v>
          </cell>
          <cell r="AA25">
            <v>100</v>
          </cell>
          <cell r="AB25">
            <v>0</v>
          </cell>
          <cell r="AC25">
            <v>0</v>
          </cell>
          <cell r="AK25">
            <v>1</v>
          </cell>
          <cell r="AL25" t="str">
            <v>0</v>
          </cell>
          <cell r="AM25">
            <v>0</v>
          </cell>
          <cell r="AN25">
            <v>0</v>
          </cell>
          <cell r="AO25" t="str">
            <v>56-4</v>
          </cell>
          <cell r="AP25" t="str">
            <v>IPB-36</v>
          </cell>
          <cell r="AQ25" t="str">
            <v>2</v>
          </cell>
          <cell r="AS25">
            <v>23</v>
          </cell>
          <cell r="AT25" t="str">
            <v>MAD</v>
          </cell>
          <cell r="AW25">
            <v>22</v>
          </cell>
          <cell r="AX25" t="str">
            <v>LP 22,9 kV, 2ø-AMBAR , 2-1x35mm² AAAC</v>
          </cell>
          <cell r="AY25" t="str">
            <v>LP-22</v>
          </cell>
          <cell r="AZ25" t="str">
            <v>HUANUCO</v>
          </cell>
          <cell r="BA25">
            <v>0</v>
          </cell>
        </row>
        <row r="26">
          <cell r="A26">
            <v>24</v>
          </cell>
          <cell r="B26">
            <v>8</v>
          </cell>
          <cell r="C26" t="str">
            <v>LP 22,9 kV, 2ø-GOYAYHUASI_SANTA ISABEL_SAN PABLO DE BORUNDA_CUTAPALLA , 2-1x35mm² AAAC</v>
          </cell>
          <cell r="D26">
            <v>4</v>
          </cell>
          <cell r="E26" t="str">
            <v>PSH-2</v>
          </cell>
          <cell r="G26" t="str">
            <v>AAAC-35</v>
          </cell>
          <cell r="H26">
            <v>412.28</v>
          </cell>
          <cell r="I26">
            <v>3203.95</v>
          </cell>
          <cell r="K26" t="str">
            <v>0°</v>
          </cell>
          <cell r="L26">
            <v>357.68</v>
          </cell>
          <cell r="M26">
            <v>2</v>
          </cell>
          <cell r="N26" t="str">
            <v>11/C6</v>
          </cell>
          <cell r="O26">
            <v>152.04</v>
          </cell>
          <cell r="P26">
            <v>274.58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PAT-1C</v>
          </cell>
          <cell r="Y26" t="str">
            <v>S</v>
          </cell>
          <cell r="Z26">
            <v>0</v>
          </cell>
          <cell r="AA26">
            <v>100</v>
          </cell>
          <cell r="AB26">
            <v>0</v>
          </cell>
          <cell r="AC26">
            <v>0</v>
          </cell>
          <cell r="AK26">
            <v>1</v>
          </cell>
          <cell r="AL26" t="str">
            <v>0</v>
          </cell>
          <cell r="AM26">
            <v>0</v>
          </cell>
          <cell r="AN26">
            <v>0</v>
          </cell>
          <cell r="AO26" t="str">
            <v>56-4</v>
          </cell>
          <cell r="AP26" t="str">
            <v>IPB-36</v>
          </cell>
          <cell r="AQ26" t="str">
            <v>2</v>
          </cell>
          <cell r="AS26">
            <v>24</v>
          </cell>
          <cell r="AW26">
            <v>23</v>
          </cell>
          <cell r="AX26" t="str">
            <v>LP 22,9 kV, 2ø-CASA BLANCA , 2-1x35mm² AAAC</v>
          </cell>
          <cell r="AY26" t="str">
            <v>LP-23</v>
          </cell>
          <cell r="AZ26" t="str">
            <v>HUANUCO</v>
          </cell>
          <cell r="BA26">
            <v>0</v>
          </cell>
        </row>
        <row r="27">
          <cell r="A27">
            <v>25</v>
          </cell>
          <cell r="B27">
            <v>8</v>
          </cell>
          <cell r="C27" t="str">
            <v>LP 22,9 kV, 2ø-GOYAYHUASI_SANTA ISABEL_SAN PABLO DE BORUNDA_CUTAPALLA , 2-1x35mm² AAAC</v>
          </cell>
          <cell r="D27">
            <v>5</v>
          </cell>
          <cell r="E27" t="str">
            <v>PS1-2</v>
          </cell>
          <cell r="G27" t="str">
            <v>AAAC-35</v>
          </cell>
          <cell r="H27">
            <v>769.96</v>
          </cell>
          <cell r="I27">
            <v>3237.25</v>
          </cell>
          <cell r="K27" t="str">
            <v>0°</v>
          </cell>
          <cell r="L27">
            <v>73.47</v>
          </cell>
          <cell r="M27">
            <v>1</v>
          </cell>
          <cell r="N27" t="str">
            <v>11/C6</v>
          </cell>
          <cell r="O27">
            <v>218.62</v>
          </cell>
          <cell r="P27">
            <v>215.57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Y27" t="str">
            <v>S</v>
          </cell>
          <cell r="Z27">
            <v>0</v>
          </cell>
          <cell r="AA27">
            <v>100</v>
          </cell>
          <cell r="AB27">
            <v>0</v>
          </cell>
          <cell r="AC27">
            <v>0</v>
          </cell>
          <cell r="AK27">
            <v>1</v>
          </cell>
          <cell r="AL27" t="str">
            <v>0</v>
          </cell>
          <cell r="AM27">
            <v>0</v>
          </cell>
          <cell r="AN27">
            <v>0</v>
          </cell>
          <cell r="AO27" t="str">
            <v>56-4</v>
          </cell>
          <cell r="AP27" t="str">
            <v>IPB-36</v>
          </cell>
          <cell r="AQ27" t="str">
            <v>2</v>
          </cell>
          <cell r="AS27">
            <v>25</v>
          </cell>
          <cell r="AT27" t="str">
            <v>MAD</v>
          </cell>
          <cell r="AW27">
            <v>24</v>
          </cell>
          <cell r="AX27" t="str">
            <v>LP 22,9 kV, 2ø-CHAMBIRIN , 2-1x35mm² AAAC</v>
          </cell>
          <cell r="AY27" t="str">
            <v>LP-24</v>
          </cell>
          <cell r="AZ27" t="str">
            <v>HUANUCO</v>
          </cell>
          <cell r="BA27">
            <v>0</v>
          </cell>
        </row>
        <row r="28">
          <cell r="A28">
            <v>26</v>
          </cell>
          <cell r="B28">
            <v>8</v>
          </cell>
          <cell r="C28" t="str">
            <v>LP 22,9 kV, 2ø-GOYAYHUASI_SANTA ISABEL_SAN PABLO DE BORUNDA_CUTAPALLA , 2-1x35mm² AAAC</v>
          </cell>
          <cell r="D28">
            <v>6</v>
          </cell>
          <cell r="E28" t="str">
            <v>PR3-2</v>
          </cell>
          <cell r="G28" t="str">
            <v>AAAC-35</v>
          </cell>
          <cell r="H28">
            <v>843.43</v>
          </cell>
          <cell r="I28">
            <v>3249.19</v>
          </cell>
          <cell r="K28" t="str">
            <v>0°</v>
          </cell>
          <cell r="L28">
            <v>186.59</v>
          </cell>
          <cell r="M28">
            <v>1</v>
          </cell>
          <cell r="N28" t="str">
            <v>11/C6</v>
          </cell>
          <cell r="O28">
            <v>308.88</v>
          </cell>
          <cell r="P28">
            <v>130.03</v>
          </cell>
          <cell r="Q28" t="str">
            <v>2RI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PAT-1C</v>
          </cell>
          <cell r="Y28" t="str">
            <v>S</v>
          </cell>
          <cell r="Z28">
            <v>0</v>
          </cell>
          <cell r="AA28">
            <v>100</v>
          </cell>
          <cell r="AB28">
            <v>0</v>
          </cell>
          <cell r="AC28">
            <v>0</v>
          </cell>
          <cell r="AK28">
            <v>1</v>
          </cell>
          <cell r="AL28" t="str">
            <v>2</v>
          </cell>
          <cell r="AM28">
            <v>0</v>
          </cell>
          <cell r="AN28">
            <v>0</v>
          </cell>
          <cell r="AO28" t="str">
            <v>56-4</v>
          </cell>
          <cell r="AP28" t="str">
            <v>IPB-36</v>
          </cell>
          <cell r="AQ28" t="str">
            <v>2</v>
          </cell>
          <cell r="AS28">
            <v>26</v>
          </cell>
          <cell r="AT28" t="str">
            <v>MAD</v>
          </cell>
          <cell r="AW28">
            <v>25</v>
          </cell>
          <cell r="AX28" t="str">
            <v>LP 22,9 kV, 2ø-PAMPACHACRA , 2-1x35mm² AAAC</v>
          </cell>
          <cell r="AY28" t="str">
            <v>LP-25</v>
          </cell>
          <cell r="AZ28" t="str">
            <v>HUANUCO</v>
          </cell>
          <cell r="BA28">
            <v>0</v>
          </cell>
        </row>
        <row r="29">
          <cell r="A29">
            <v>27</v>
          </cell>
          <cell r="B29">
            <v>8</v>
          </cell>
          <cell r="C29" t="str">
            <v>LP 22,9 kV, 2ø-GOYAYHUASI_SANTA ISABEL_SAN PABLO DE BORUNDA_CUTAPALLA , 2-1x35mm² AAAC</v>
          </cell>
          <cell r="D29">
            <v>7</v>
          </cell>
          <cell r="E29" t="str">
            <v>PSH-2</v>
          </cell>
          <cell r="G29" t="str">
            <v>AAAC-35</v>
          </cell>
          <cell r="H29">
            <v>1030.01</v>
          </cell>
          <cell r="I29">
            <v>3237.84</v>
          </cell>
          <cell r="K29" t="str">
            <v>0°</v>
          </cell>
          <cell r="L29">
            <v>678.73</v>
          </cell>
          <cell r="M29">
            <v>2</v>
          </cell>
          <cell r="N29" t="str">
            <v>11/C6</v>
          </cell>
          <cell r="O29">
            <v>385.79</v>
          </cell>
          <cell r="P29">
            <v>432.66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 t="str">
            <v>PAT-1C</v>
          </cell>
          <cell r="Y29" t="str">
            <v>S</v>
          </cell>
          <cell r="Z29">
            <v>0</v>
          </cell>
          <cell r="AA29">
            <v>100</v>
          </cell>
          <cell r="AB29">
            <v>0</v>
          </cell>
          <cell r="AC29">
            <v>0</v>
          </cell>
          <cell r="AK29">
            <v>1</v>
          </cell>
          <cell r="AL29" t="str">
            <v>0</v>
          </cell>
          <cell r="AM29">
            <v>0</v>
          </cell>
          <cell r="AN29">
            <v>0</v>
          </cell>
          <cell r="AO29" t="str">
            <v>56-4</v>
          </cell>
          <cell r="AP29" t="str">
            <v>IPB-36</v>
          </cell>
          <cell r="AQ29" t="str">
            <v>2</v>
          </cell>
          <cell r="AS29">
            <v>27</v>
          </cell>
          <cell r="AT29" t="str">
            <v>MAD</v>
          </cell>
          <cell r="AW29">
            <v>26</v>
          </cell>
          <cell r="AX29" t="str">
            <v>LP 22,9 kV, 2ø-QUIMIN , 2-1x35mm² AAAC</v>
          </cell>
          <cell r="AY29" t="str">
            <v>LP-26</v>
          </cell>
          <cell r="AZ29" t="str">
            <v>HUANUCO</v>
          </cell>
          <cell r="BA29">
            <v>0</v>
          </cell>
        </row>
        <row r="30">
          <cell r="A30">
            <v>28</v>
          </cell>
          <cell r="B30">
            <v>8</v>
          </cell>
          <cell r="C30" t="str">
            <v>LP 22,9 kV, 2ø-GOYAYHUASI_SANTA ISABEL_SAN PABLO DE BORUNDA_CUTAPALLA , 2-1x35mm² AAAC</v>
          </cell>
          <cell r="D30">
            <v>8</v>
          </cell>
          <cell r="E30" t="str">
            <v>P3A2-2</v>
          </cell>
          <cell r="G30" t="str">
            <v>AAAC-35</v>
          </cell>
          <cell r="H30">
            <v>1708.74</v>
          </cell>
          <cell r="I30">
            <v>3231.18</v>
          </cell>
          <cell r="J30" t="str">
            <v>V2</v>
          </cell>
          <cell r="K30" t="str">
            <v>-4°15'49.24"</v>
          </cell>
          <cell r="L30">
            <v>597.12</v>
          </cell>
          <cell r="M30">
            <v>2</v>
          </cell>
          <cell r="N30" t="str">
            <v>11/C6</v>
          </cell>
          <cell r="O30">
            <v>423.33</v>
          </cell>
          <cell r="P30">
            <v>637.91999999999996</v>
          </cell>
          <cell r="Q30" t="str">
            <v>8RI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 t="str">
            <v>PAT-1C</v>
          </cell>
          <cell r="Y30" t="str">
            <v>S</v>
          </cell>
          <cell r="Z30">
            <v>0</v>
          </cell>
          <cell r="AA30">
            <v>100</v>
          </cell>
          <cell r="AB30">
            <v>0</v>
          </cell>
          <cell r="AC30">
            <v>0</v>
          </cell>
          <cell r="AK30">
            <v>1</v>
          </cell>
          <cell r="AL30" t="str">
            <v>8</v>
          </cell>
          <cell r="AM30">
            <v>0</v>
          </cell>
          <cell r="AN30">
            <v>0</v>
          </cell>
          <cell r="AO30" t="str">
            <v>56-4</v>
          </cell>
          <cell r="AP30" t="str">
            <v>IPB-36</v>
          </cell>
          <cell r="AQ30" t="str">
            <v>2</v>
          </cell>
          <cell r="AS30">
            <v>28</v>
          </cell>
          <cell r="AT30" t="str">
            <v>MAD</v>
          </cell>
          <cell r="AW30">
            <v>27</v>
          </cell>
          <cell r="AX30" t="str">
            <v>LP 22,9 kV, 2ø-KERO CORRAL , 2-1x35mm² AAAC</v>
          </cell>
          <cell r="AY30" t="str">
            <v>LP-27</v>
          </cell>
          <cell r="AZ30" t="str">
            <v>HUANUCO</v>
          </cell>
          <cell r="BA30">
            <v>0</v>
          </cell>
        </row>
        <row r="31">
          <cell r="A31">
            <v>29</v>
          </cell>
          <cell r="B31">
            <v>8</v>
          </cell>
          <cell r="C31" t="str">
            <v>LP 22,9 kV, 2ø-GOYAYHUASI_SANTA ISABEL_SAN PABLO DE BORUNDA_CUTAPALLA , 2-1x35mm² AAAC</v>
          </cell>
          <cell r="D31">
            <v>9</v>
          </cell>
          <cell r="E31" t="str">
            <v>2PR3-0</v>
          </cell>
          <cell r="G31" t="str">
            <v>AAAC-35</v>
          </cell>
          <cell r="H31">
            <v>2305.86</v>
          </cell>
          <cell r="I31">
            <v>3304.29</v>
          </cell>
          <cell r="K31" t="str">
            <v>0°</v>
          </cell>
          <cell r="L31">
            <v>401.13</v>
          </cell>
          <cell r="M31">
            <v>2</v>
          </cell>
          <cell r="N31" t="str">
            <v>11/C6</v>
          </cell>
          <cell r="O31">
            <v>419.09</v>
          </cell>
          <cell r="P31">
            <v>499.12</v>
          </cell>
          <cell r="Q31" t="str">
            <v>8RI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>PAT-1C</v>
          </cell>
          <cell r="Y31" t="str">
            <v>S</v>
          </cell>
          <cell r="Z31">
            <v>0</v>
          </cell>
          <cell r="AA31">
            <v>100</v>
          </cell>
          <cell r="AB31">
            <v>0</v>
          </cell>
          <cell r="AC31">
            <v>0</v>
          </cell>
          <cell r="AK31">
            <v>1</v>
          </cell>
          <cell r="AL31" t="str">
            <v>8</v>
          </cell>
          <cell r="AM31">
            <v>0</v>
          </cell>
          <cell r="AN31">
            <v>0</v>
          </cell>
          <cell r="AO31" t="str">
            <v>56-4</v>
          </cell>
          <cell r="AP31" t="str">
            <v>IPB-36</v>
          </cell>
          <cell r="AQ31" t="str">
            <v>2</v>
          </cell>
          <cell r="AS31">
            <v>29</v>
          </cell>
          <cell r="AT31" t="str">
            <v>MAD</v>
          </cell>
          <cell r="AW31">
            <v>28</v>
          </cell>
          <cell r="AX31" t="str">
            <v>LP 22,9 kV, 2ø-CAPILLA PAMPA_PUCANANI , 2-1x35mm² AAAC</v>
          </cell>
          <cell r="AY31" t="str">
            <v>LP-28</v>
          </cell>
          <cell r="AZ31" t="str">
            <v>HUANUCO</v>
          </cell>
          <cell r="BA31">
            <v>0</v>
          </cell>
        </row>
        <row r="32">
          <cell r="A32">
            <v>30</v>
          </cell>
          <cell r="B32">
            <v>8</v>
          </cell>
          <cell r="C32" t="str">
            <v>LP 22,9 kV, 2ø-GOYAYHUASI_SANTA ISABEL_SAN PABLO DE BORUNDA_CUTAPALLA , 2-1x35mm² AAAC</v>
          </cell>
          <cell r="D32">
            <v>10</v>
          </cell>
          <cell r="E32" t="str">
            <v>2PR3-0</v>
          </cell>
          <cell r="G32" t="str">
            <v>AAAC-35</v>
          </cell>
          <cell r="H32">
            <v>2706.99</v>
          </cell>
          <cell r="I32">
            <v>3388.42</v>
          </cell>
          <cell r="K32" t="str">
            <v>0°</v>
          </cell>
          <cell r="L32">
            <v>473.46</v>
          </cell>
          <cell r="M32">
            <v>2</v>
          </cell>
          <cell r="N32" t="str">
            <v>11/C6</v>
          </cell>
          <cell r="O32">
            <v>407.67</v>
          </cell>
          <cell r="P32">
            <v>437.29</v>
          </cell>
          <cell r="Q32" t="str">
            <v>4RI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 t="str">
            <v>PAT-1C</v>
          </cell>
          <cell r="Y32" t="str">
            <v>S</v>
          </cell>
          <cell r="Z32">
            <v>0</v>
          </cell>
          <cell r="AA32">
            <v>100</v>
          </cell>
          <cell r="AB32">
            <v>0</v>
          </cell>
          <cell r="AC32">
            <v>0</v>
          </cell>
          <cell r="AK32">
            <v>1</v>
          </cell>
          <cell r="AL32" t="str">
            <v>4</v>
          </cell>
          <cell r="AM32">
            <v>0</v>
          </cell>
          <cell r="AN32">
            <v>0</v>
          </cell>
          <cell r="AO32" t="str">
            <v>56-4</v>
          </cell>
          <cell r="AP32" t="str">
            <v>IPB-36</v>
          </cell>
          <cell r="AQ32" t="str">
            <v>2</v>
          </cell>
          <cell r="AS32">
            <v>30</v>
          </cell>
          <cell r="AT32" t="str">
            <v>MAD</v>
          </cell>
          <cell r="AW32">
            <v>29</v>
          </cell>
          <cell r="AX32" t="str">
            <v>LP 22,9 kV, 2ø-CUYAU , 2-1x35mm² AAAC</v>
          </cell>
          <cell r="AY32" t="str">
            <v>LP-29</v>
          </cell>
          <cell r="AZ32" t="str">
            <v>HUANUCO</v>
          </cell>
          <cell r="BA32">
            <v>0</v>
          </cell>
        </row>
        <row r="33">
          <cell r="A33">
            <v>31</v>
          </cell>
          <cell r="B33">
            <v>8</v>
          </cell>
          <cell r="C33" t="str">
            <v>LP 22,9 kV, 2ø-GOYAYHUASI_SANTA ISABEL_SAN PABLO DE BORUNDA_CUTAPALLA , 2-1x35mm² AAAC</v>
          </cell>
          <cell r="D33">
            <v>11</v>
          </cell>
          <cell r="E33" t="str">
            <v>PS1-2</v>
          </cell>
          <cell r="G33" t="str">
            <v>AAAC-35</v>
          </cell>
          <cell r="H33">
            <v>3180.44</v>
          </cell>
          <cell r="I33">
            <v>3495.86</v>
          </cell>
          <cell r="K33" t="str">
            <v>0°</v>
          </cell>
          <cell r="L33">
            <v>124.53</v>
          </cell>
          <cell r="M33">
            <v>1</v>
          </cell>
          <cell r="N33" t="str">
            <v>11/C6</v>
          </cell>
          <cell r="O33">
            <v>283.75</v>
          </cell>
          <cell r="P33">
            <v>298.99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Y33" t="str">
            <v>S</v>
          </cell>
          <cell r="Z33">
            <v>0</v>
          </cell>
          <cell r="AA33">
            <v>100</v>
          </cell>
          <cell r="AB33">
            <v>0</v>
          </cell>
          <cell r="AC33">
            <v>0</v>
          </cell>
          <cell r="AK33">
            <v>1</v>
          </cell>
          <cell r="AL33" t="str">
            <v>0</v>
          </cell>
          <cell r="AM33">
            <v>0</v>
          </cell>
          <cell r="AN33">
            <v>0</v>
          </cell>
          <cell r="AO33" t="str">
            <v>56-4</v>
          </cell>
          <cell r="AP33" t="str">
            <v>IPB-36</v>
          </cell>
          <cell r="AQ33" t="str">
            <v>2</v>
          </cell>
          <cell r="AS33">
            <v>31</v>
          </cell>
          <cell r="AT33" t="str">
            <v>MAD</v>
          </cell>
          <cell r="AW33">
            <v>30</v>
          </cell>
          <cell r="AX33" t="str">
            <v>LP 22,9 kV, 2ø-MONZON PAMPA , 2-1x35mm² AAAC</v>
          </cell>
          <cell r="AY33" t="str">
            <v>LP-30</v>
          </cell>
          <cell r="AZ33" t="str">
            <v>HUANUCO</v>
          </cell>
          <cell r="BA33">
            <v>0</v>
          </cell>
        </row>
        <row r="34">
          <cell r="A34">
            <v>32</v>
          </cell>
          <cell r="B34">
            <v>8</v>
          </cell>
          <cell r="C34" t="str">
            <v>LP 22,9 kV, 2ø-GOYAYHUASI_SANTA ISABEL_SAN PABLO DE BORUNDA_CUTAPALLA , 2-1x35mm² AAAC</v>
          </cell>
          <cell r="D34">
            <v>12</v>
          </cell>
          <cell r="E34" t="str">
            <v>PR3-2</v>
          </cell>
          <cell r="G34" t="str">
            <v>AAAC-35</v>
          </cell>
          <cell r="H34">
            <v>3304.98</v>
          </cell>
          <cell r="I34">
            <v>3547.72</v>
          </cell>
          <cell r="K34" t="str">
            <v>0°</v>
          </cell>
          <cell r="L34">
            <v>62.32</v>
          </cell>
          <cell r="M34">
            <v>1</v>
          </cell>
          <cell r="N34" t="str">
            <v>11/C6</v>
          </cell>
          <cell r="O34">
            <v>377.43</v>
          </cell>
          <cell r="P34">
            <v>93.42</v>
          </cell>
          <cell r="Q34" t="str">
            <v>2RI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PAT-1C</v>
          </cell>
          <cell r="Y34" t="str">
            <v>S</v>
          </cell>
          <cell r="Z34">
            <v>0</v>
          </cell>
          <cell r="AA34">
            <v>100</v>
          </cell>
          <cell r="AB34">
            <v>0</v>
          </cell>
          <cell r="AC34">
            <v>0</v>
          </cell>
          <cell r="AK34">
            <v>1</v>
          </cell>
          <cell r="AL34" t="str">
            <v>2</v>
          </cell>
          <cell r="AM34">
            <v>0</v>
          </cell>
          <cell r="AN34">
            <v>0</v>
          </cell>
          <cell r="AO34" t="str">
            <v>56-4</v>
          </cell>
          <cell r="AP34" t="str">
            <v>IPB-36</v>
          </cell>
          <cell r="AQ34" t="str">
            <v>2</v>
          </cell>
          <cell r="AS34">
            <v>32</v>
          </cell>
          <cell r="AT34" t="str">
            <v>MAD</v>
          </cell>
          <cell r="AW34">
            <v>31</v>
          </cell>
          <cell r="AX34" t="str">
            <v>LP 22,9 kV, 2ø-SEXCEGORA_MACHAHUANCA , 2-1x35mm² AAAC</v>
          </cell>
          <cell r="AY34" t="str">
            <v>LP-31</v>
          </cell>
          <cell r="AZ34" t="str">
            <v>HUANUCO</v>
          </cell>
          <cell r="BA34">
            <v>0</v>
          </cell>
        </row>
        <row r="35">
          <cell r="A35">
            <v>33</v>
          </cell>
          <cell r="B35">
            <v>8</v>
          </cell>
          <cell r="C35" t="str">
            <v>LP 22,9 kV, 2ø-GOYAYHUASI_SANTA ISABEL_SAN PABLO DE BORUNDA_CUTAPALLA , 2-1x35mm² AAAC</v>
          </cell>
          <cell r="D35">
            <v>13</v>
          </cell>
          <cell r="E35" t="str">
            <v>PS1-2</v>
          </cell>
          <cell r="G35" t="str">
            <v>AAAC-35</v>
          </cell>
          <cell r="H35">
            <v>3367.29</v>
          </cell>
          <cell r="I35">
            <v>3559.24</v>
          </cell>
          <cell r="K35" t="str">
            <v>0°</v>
          </cell>
          <cell r="L35">
            <v>76.81</v>
          </cell>
          <cell r="M35">
            <v>1</v>
          </cell>
          <cell r="N35" t="str">
            <v>11/C6</v>
          </cell>
          <cell r="O35">
            <v>140.5</v>
          </cell>
          <cell r="P35">
            <v>69.56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PAT-1C</v>
          </cell>
          <cell r="Y35" t="str">
            <v>S</v>
          </cell>
          <cell r="Z35">
            <v>0</v>
          </cell>
          <cell r="AA35">
            <v>100</v>
          </cell>
          <cell r="AB35">
            <v>0</v>
          </cell>
          <cell r="AC35">
            <v>0</v>
          </cell>
          <cell r="AK35">
            <v>1</v>
          </cell>
          <cell r="AL35" t="str">
            <v>0</v>
          </cell>
          <cell r="AM35">
            <v>0</v>
          </cell>
          <cell r="AN35">
            <v>0</v>
          </cell>
          <cell r="AO35" t="str">
            <v>56-4</v>
          </cell>
          <cell r="AP35" t="str">
            <v>IPB-36</v>
          </cell>
          <cell r="AQ35" t="str">
            <v>2</v>
          </cell>
          <cell r="AS35">
            <v>33</v>
          </cell>
          <cell r="AT35" t="str">
            <v>MAD</v>
          </cell>
          <cell r="AW35">
            <v>32</v>
          </cell>
          <cell r="AX35" t="str">
            <v>LP 22,9 kV, 2ø-SHURUCA , 2-1x35mm² AAAC</v>
          </cell>
          <cell r="AY35" t="str">
            <v>LP-32</v>
          </cell>
          <cell r="AZ35" t="str">
            <v>HUANUCO</v>
          </cell>
          <cell r="BA35">
            <v>0</v>
          </cell>
        </row>
        <row r="36">
          <cell r="A36">
            <v>34</v>
          </cell>
          <cell r="B36">
            <v>8</v>
          </cell>
          <cell r="C36" t="str">
            <v>LP 22,9 kV, 2ø-GOYAYHUASI_SANTA ISABEL_SAN PABLO DE BORUNDA_CUTAPALLA , 2-1x35mm² AAAC</v>
          </cell>
          <cell r="D36">
            <v>14</v>
          </cell>
          <cell r="E36" t="str">
            <v>PR3-2</v>
          </cell>
          <cell r="G36" t="str">
            <v>AAAC-35</v>
          </cell>
          <cell r="H36">
            <v>3444.1</v>
          </cell>
          <cell r="I36">
            <v>3562</v>
          </cell>
          <cell r="K36" t="str">
            <v>0°</v>
          </cell>
          <cell r="L36">
            <v>735.94</v>
          </cell>
          <cell r="M36">
            <v>1</v>
          </cell>
          <cell r="N36" t="str">
            <v>11/C6</v>
          </cell>
          <cell r="O36">
            <v>411.79</v>
          </cell>
          <cell r="P36">
            <v>406.37</v>
          </cell>
          <cell r="Q36" t="str">
            <v>2RI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PAT-1C</v>
          </cell>
          <cell r="Y36" t="str">
            <v>S</v>
          </cell>
          <cell r="Z36">
            <v>0</v>
          </cell>
          <cell r="AA36">
            <v>100</v>
          </cell>
          <cell r="AB36">
            <v>0</v>
          </cell>
          <cell r="AC36">
            <v>0</v>
          </cell>
          <cell r="AK36">
            <v>1</v>
          </cell>
          <cell r="AL36" t="str">
            <v>2</v>
          </cell>
          <cell r="AM36">
            <v>0</v>
          </cell>
          <cell r="AN36">
            <v>0</v>
          </cell>
          <cell r="AO36" t="str">
            <v>56-4</v>
          </cell>
          <cell r="AP36" t="str">
            <v>IPB-36</v>
          </cell>
          <cell r="AQ36" t="str">
            <v>2</v>
          </cell>
          <cell r="AS36">
            <v>34</v>
          </cell>
          <cell r="AW36">
            <v>33</v>
          </cell>
          <cell r="AX36" t="str">
            <v>LP 22,9 kV, 2ø-QUENRAPAMPA , 2-1x35mm² AAAC</v>
          </cell>
          <cell r="AY36" t="str">
            <v>LP-33</v>
          </cell>
          <cell r="AZ36" t="str">
            <v>HUANUCO</v>
          </cell>
          <cell r="BA36">
            <v>0</v>
          </cell>
        </row>
        <row r="37">
          <cell r="A37">
            <v>35</v>
          </cell>
          <cell r="B37">
            <v>8</v>
          </cell>
          <cell r="C37" t="str">
            <v>LP 22,9 kV, 2ø-GOYAYHUASI_SANTA ISABEL_SAN PABLO DE BORUNDA_CUTAPALLA , 2-1x35mm² AAAC</v>
          </cell>
          <cell r="D37">
            <v>15</v>
          </cell>
          <cell r="E37" t="str">
            <v>2PR3-0</v>
          </cell>
          <cell r="G37" t="str">
            <v>AAAC-35</v>
          </cell>
          <cell r="H37">
            <v>4180.04</v>
          </cell>
          <cell r="I37">
            <v>3565.96</v>
          </cell>
          <cell r="K37" t="str">
            <v>0°</v>
          </cell>
          <cell r="L37">
            <v>253.3</v>
          </cell>
          <cell r="M37">
            <v>2</v>
          </cell>
          <cell r="N37" t="str">
            <v>11/C6</v>
          </cell>
          <cell r="O37">
            <v>369.94</v>
          </cell>
          <cell r="P37">
            <v>494.62</v>
          </cell>
          <cell r="Q37" t="str">
            <v>8RI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PAT-1C</v>
          </cell>
          <cell r="Y37" t="str">
            <v>S</v>
          </cell>
          <cell r="Z37">
            <v>0</v>
          </cell>
          <cell r="AA37">
            <v>100</v>
          </cell>
          <cell r="AB37">
            <v>0</v>
          </cell>
          <cell r="AC37">
            <v>0</v>
          </cell>
          <cell r="AK37">
            <v>1</v>
          </cell>
          <cell r="AL37" t="str">
            <v>8</v>
          </cell>
          <cell r="AM37">
            <v>0</v>
          </cell>
          <cell r="AN37">
            <v>0</v>
          </cell>
          <cell r="AO37" t="str">
            <v>56-4</v>
          </cell>
          <cell r="AP37" t="str">
            <v>IPB-36</v>
          </cell>
          <cell r="AQ37" t="str">
            <v>2</v>
          </cell>
          <cell r="AS37">
            <v>35</v>
          </cell>
          <cell r="AT37" t="str">
            <v>MAD</v>
          </cell>
          <cell r="AW37">
            <v>34</v>
          </cell>
          <cell r="AX37" t="str">
            <v>LP 22,9 kV, 2ø-MAMATO , 2-1x35mm² AAAC</v>
          </cell>
          <cell r="AY37" t="str">
            <v>LP-34</v>
          </cell>
          <cell r="AZ37" t="str">
            <v>HUANUCO</v>
          </cell>
          <cell r="BA37">
            <v>0</v>
          </cell>
        </row>
        <row r="38">
          <cell r="A38">
            <v>36</v>
          </cell>
          <cell r="B38">
            <v>8</v>
          </cell>
          <cell r="C38" t="str">
            <v>LP 22,9 kV, 2ø-GOYAYHUASI_SANTA ISABEL_SAN PABLO DE BORUNDA_CUTAPALLA , 2-1x35mm² AAAC</v>
          </cell>
          <cell r="D38">
            <v>16</v>
          </cell>
          <cell r="E38" t="str">
            <v>PS1-2</v>
          </cell>
          <cell r="G38" t="str">
            <v>AAAC-35</v>
          </cell>
          <cell r="H38">
            <v>4433.34</v>
          </cell>
          <cell r="I38">
            <v>3600.29</v>
          </cell>
          <cell r="K38" t="str">
            <v>0°</v>
          </cell>
          <cell r="L38">
            <v>206.47</v>
          </cell>
          <cell r="M38">
            <v>1</v>
          </cell>
          <cell r="N38" t="str">
            <v>11/C6</v>
          </cell>
          <cell r="O38">
            <v>173.39</v>
          </cell>
          <cell r="P38">
            <v>229.88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PAT-1C</v>
          </cell>
          <cell r="Y38" t="str">
            <v>S</v>
          </cell>
          <cell r="Z38">
            <v>0</v>
          </cell>
          <cell r="AA38">
            <v>100</v>
          </cell>
          <cell r="AB38">
            <v>0</v>
          </cell>
          <cell r="AC38">
            <v>0</v>
          </cell>
          <cell r="AK38">
            <v>1</v>
          </cell>
          <cell r="AL38" t="str">
            <v>0</v>
          </cell>
          <cell r="AM38">
            <v>0</v>
          </cell>
          <cell r="AN38">
            <v>0</v>
          </cell>
          <cell r="AO38" t="str">
            <v>56-4</v>
          </cell>
          <cell r="AP38" t="str">
            <v>IPB-36</v>
          </cell>
          <cell r="AQ38" t="str">
            <v>2</v>
          </cell>
          <cell r="AS38">
            <v>36</v>
          </cell>
          <cell r="AT38" t="str">
            <v>MAD</v>
          </cell>
          <cell r="AW38">
            <v>35</v>
          </cell>
          <cell r="AX38" t="str">
            <v>LP 22,9 kV, 2ø-PUMANACAN , 2-1x35mm² AAAC</v>
          </cell>
          <cell r="AY38" t="str">
            <v>LP-35</v>
          </cell>
          <cell r="AZ38" t="str">
            <v>HUANUCO</v>
          </cell>
          <cell r="BA38">
            <v>0</v>
          </cell>
        </row>
        <row r="39">
          <cell r="A39">
            <v>37</v>
          </cell>
          <cell r="B39">
            <v>8</v>
          </cell>
          <cell r="C39" t="str">
            <v>LP 22,9 kV, 2ø-GOYAYHUASI_SANTA ISABEL_SAN PABLO DE BORUNDA_CUTAPALLA , 2-1x35mm² AAAC</v>
          </cell>
          <cell r="D39">
            <v>17</v>
          </cell>
          <cell r="E39" t="str">
            <v>PS1-2</v>
          </cell>
          <cell r="G39" t="str">
            <v>AAAC-35</v>
          </cell>
          <cell r="H39">
            <v>4639.8100000000004</v>
          </cell>
          <cell r="I39">
            <v>3643.05</v>
          </cell>
          <cell r="K39" t="str">
            <v>0°</v>
          </cell>
          <cell r="L39">
            <v>81.64</v>
          </cell>
          <cell r="M39">
            <v>1</v>
          </cell>
          <cell r="N39" t="str">
            <v>11/C6</v>
          </cell>
          <cell r="O39">
            <v>-21.33</v>
          </cell>
          <cell r="P39">
            <v>144.06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PAT-1C</v>
          </cell>
          <cell r="Y39" t="str">
            <v>S</v>
          </cell>
          <cell r="Z39">
            <v>0</v>
          </cell>
          <cell r="AA39">
            <v>100</v>
          </cell>
          <cell r="AB39">
            <v>0</v>
          </cell>
          <cell r="AC39">
            <v>0</v>
          </cell>
          <cell r="AK39">
            <v>1</v>
          </cell>
          <cell r="AL39" t="str">
            <v>0</v>
          </cell>
          <cell r="AM39">
            <v>0</v>
          </cell>
          <cell r="AN39">
            <v>0</v>
          </cell>
          <cell r="AO39" t="str">
            <v>56-4</v>
          </cell>
          <cell r="AP39" t="str">
            <v>IPB-36</v>
          </cell>
          <cell r="AQ39" t="str">
            <v>2</v>
          </cell>
          <cell r="AS39">
            <v>37</v>
          </cell>
          <cell r="AT39" t="str">
            <v>MAD</v>
          </cell>
          <cell r="AW39">
            <v>36</v>
          </cell>
          <cell r="AX39" t="str">
            <v>LP 22,9 kV, 2ø-CULIN PAMPA_CULIN PAMPA ALTA , 2-1x35mm² AAAC</v>
          </cell>
          <cell r="AY39" t="str">
            <v>LP-36</v>
          </cell>
          <cell r="AZ39" t="str">
            <v>HUANUCO</v>
          </cell>
          <cell r="BA39">
            <v>0</v>
          </cell>
        </row>
        <row r="40">
          <cell r="A40">
            <v>38</v>
          </cell>
          <cell r="B40">
            <v>8</v>
          </cell>
          <cell r="C40" t="str">
            <v>LP 22,9 kV, 2ø-GOYAYHUASI_SANTA ISABEL_SAN PABLO DE BORUNDA_CUTAPALLA , 2-1x35mm² AAAC</v>
          </cell>
          <cell r="D40">
            <v>18</v>
          </cell>
          <cell r="E40" t="str">
            <v>PR3-2</v>
          </cell>
          <cell r="G40" t="str">
            <v>AAAC-35</v>
          </cell>
          <cell r="H40">
            <v>4721.45</v>
          </cell>
          <cell r="I40">
            <v>3664.72</v>
          </cell>
          <cell r="K40" t="str">
            <v>0°</v>
          </cell>
          <cell r="L40">
            <v>146.80000000000001</v>
          </cell>
          <cell r="M40">
            <v>1</v>
          </cell>
          <cell r="N40" t="str">
            <v>11/C6</v>
          </cell>
          <cell r="O40">
            <v>473.88</v>
          </cell>
          <cell r="P40">
            <v>114.22</v>
          </cell>
          <cell r="Q40" t="str">
            <v>2RI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PAT-1C</v>
          </cell>
          <cell r="Y40" t="str">
            <v>S</v>
          </cell>
          <cell r="Z40">
            <v>0</v>
          </cell>
          <cell r="AA40">
            <v>100</v>
          </cell>
          <cell r="AB40">
            <v>0</v>
          </cell>
          <cell r="AC40">
            <v>0</v>
          </cell>
          <cell r="AK40">
            <v>1</v>
          </cell>
          <cell r="AL40" t="str">
            <v>2</v>
          </cell>
          <cell r="AM40">
            <v>0</v>
          </cell>
          <cell r="AN40">
            <v>0</v>
          </cell>
          <cell r="AO40" t="str">
            <v>56-4</v>
          </cell>
          <cell r="AP40" t="str">
            <v>IPB-36</v>
          </cell>
          <cell r="AQ40" t="str">
            <v>2</v>
          </cell>
          <cell r="AS40">
            <v>38</v>
          </cell>
          <cell r="AT40" t="str">
            <v>MAD</v>
          </cell>
          <cell r="AW40">
            <v>37</v>
          </cell>
          <cell r="AX40" t="str">
            <v>LP 22,9 kV, 2ø-PIRCO , 2-1x35mm² AAAC</v>
          </cell>
          <cell r="AY40" t="str">
            <v>LP-37</v>
          </cell>
          <cell r="AZ40" t="str">
            <v>HUANUCO</v>
          </cell>
          <cell r="BA40">
            <v>0</v>
          </cell>
        </row>
        <row r="41">
          <cell r="A41">
            <v>39</v>
          </cell>
          <cell r="B41">
            <v>8</v>
          </cell>
          <cell r="C41" t="str">
            <v>LP 22,9 kV, 2ø-GOYAYHUASI_SANTA ISABEL_SAN PABLO DE BORUNDA_CUTAPALLA , 2-1x35mm² AAAC</v>
          </cell>
          <cell r="D41">
            <v>19</v>
          </cell>
          <cell r="E41" t="str">
            <v>PA1-2</v>
          </cell>
          <cell r="G41" t="str">
            <v>AAAC-35</v>
          </cell>
          <cell r="H41">
            <v>4868.24</v>
          </cell>
          <cell r="I41">
            <v>3665.9</v>
          </cell>
          <cell r="J41" t="str">
            <v xml:space="preserve"> V3</v>
          </cell>
          <cell r="K41" t="str">
            <v>13°10'50.66"</v>
          </cell>
          <cell r="L41">
            <v>680.39</v>
          </cell>
          <cell r="M41">
            <v>1</v>
          </cell>
          <cell r="N41" t="str">
            <v>11/C6</v>
          </cell>
          <cell r="O41">
            <v>158.9</v>
          </cell>
          <cell r="P41">
            <v>413.59</v>
          </cell>
          <cell r="Q41" t="str">
            <v>1RI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PAT-1C</v>
          </cell>
          <cell r="Y41" t="str">
            <v>S</v>
          </cell>
          <cell r="Z41">
            <v>0</v>
          </cell>
          <cell r="AA41">
            <v>100</v>
          </cell>
          <cell r="AB41">
            <v>0</v>
          </cell>
          <cell r="AC41">
            <v>0</v>
          </cell>
          <cell r="AK41">
            <v>1</v>
          </cell>
          <cell r="AL41" t="str">
            <v>1</v>
          </cell>
          <cell r="AM41">
            <v>0</v>
          </cell>
          <cell r="AN41">
            <v>0</v>
          </cell>
          <cell r="AO41" t="str">
            <v>56-4</v>
          </cell>
          <cell r="AP41" t="str">
            <v>IPB-36</v>
          </cell>
          <cell r="AQ41" t="str">
            <v>2</v>
          </cell>
          <cell r="AS41">
            <v>39</v>
          </cell>
          <cell r="AT41" t="str">
            <v>MAD</v>
          </cell>
          <cell r="AW41">
            <v>38</v>
          </cell>
          <cell r="AX41" t="str">
            <v>LP 22,9 kV, 2ø-YURACNIYOC , 2-1x35mm² AAAC</v>
          </cell>
          <cell r="AY41" t="str">
            <v>LP-38</v>
          </cell>
          <cell r="AZ41" t="str">
            <v>HUANUCO</v>
          </cell>
          <cell r="BA41">
            <v>0</v>
          </cell>
        </row>
        <row r="42">
          <cell r="A42">
            <v>40</v>
          </cell>
          <cell r="B42">
            <v>8</v>
          </cell>
          <cell r="C42" t="str">
            <v>LP 22,9 kV, 2ø-GOYAYHUASI_SANTA ISABEL_SAN PABLO DE BORUNDA_CUTAPALLA , 2-1x35mm² AAAC</v>
          </cell>
          <cell r="D42">
            <v>20</v>
          </cell>
          <cell r="E42" t="str">
            <v>2PR3-0</v>
          </cell>
          <cell r="G42" t="str">
            <v>AAAC-35</v>
          </cell>
          <cell r="H42">
            <v>5548.63</v>
          </cell>
          <cell r="I42">
            <v>3774.01</v>
          </cell>
          <cell r="K42" t="str">
            <v>0°</v>
          </cell>
          <cell r="L42">
            <v>167.37</v>
          </cell>
          <cell r="M42">
            <v>2</v>
          </cell>
          <cell r="N42" t="str">
            <v>11/C6</v>
          </cell>
          <cell r="O42">
            <v>450.01</v>
          </cell>
          <cell r="P42">
            <v>423.88</v>
          </cell>
          <cell r="Q42" t="str">
            <v>4RI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PAT-1C</v>
          </cell>
          <cell r="Y42" t="str">
            <v>S</v>
          </cell>
          <cell r="Z42">
            <v>0</v>
          </cell>
          <cell r="AA42">
            <v>100</v>
          </cell>
          <cell r="AB42">
            <v>0</v>
          </cell>
          <cell r="AC42">
            <v>0</v>
          </cell>
          <cell r="AK42">
            <v>1</v>
          </cell>
          <cell r="AL42" t="str">
            <v>4</v>
          </cell>
          <cell r="AM42">
            <v>0</v>
          </cell>
          <cell r="AN42">
            <v>0</v>
          </cell>
          <cell r="AO42" t="str">
            <v>56-4</v>
          </cell>
          <cell r="AP42" t="str">
            <v>IPB-36</v>
          </cell>
          <cell r="AQ42" t="str">
            <v>2</v>
          </cell>
          <cell r="AS42">
            <v>40</v>
          </cell>
          <cell r="AW42">
            <v>39</v>
          </cell>
          <cell r="AX42" t="str">
            <v>LP 22,9 kV, 2ø-NAHUINPUQUIO , 2-1x35mm² AAAC</v>
          </cell>
          <cell r="AY42" t="str">
            <v>LP-39</v>
          </cell>
          <cell r="AZ42" t="str">
            <v>HUANUCO</v>
          </cell>
          <cell r="BA42">
            <v>0</v>
          </cell>
        </row>
        <row r="43">
          <cell r="A43">
            <v>41</v>
          </cell>
          <cell r="B43">
            <v>8</v>
          </cell>
          <cell r="C43" t="str">
            <v>LP 22,9 kV, 2ø-GOYAYHUASI_SANTA ISABEL_SAN PABLO DE BORUNDA_CUTAPALLA , 2-1x35mm² AAAC</v>
          </cell>
          <cell r="D43">
            <v>21</v>
          </cell>
          <cell r="E43" t="str">
            <v>PS1-2</v>
          </cell>
          <cell r="G43" t="str">
            <v>AAAC-35</v>
          </cell>
          <cell r="H43">
            <v>5716</v>
          </cell>
          <cell r="I43">
            <v>3830.23</v>
          </cell>
          <cell r="K43" t="str">
            <v>0°</v>
          </cell>
          <cell r="L43">
            <v>59.66</v>
          </cell>
          <cell r="M43">
            <v>1</v>
          </cell>
          <cell r="N43" t="str">
            <v>11/C6</v>
          </cell>
          <cell r="O43">
            <v>-35.42</v>
          </cell>
          <cell r="P43">
            <v>113.51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Y43" t="str">
            <v>S</v>
          </cell>
          <cell r="Z43">
            <v>0</v>
          </cell>
          <cell r="AA43">
            <v>100</v>
          </cell>
          <cell r="AB43">
            <v>0</v>
          </cell>
          <cell r="AC43">
            <v>0</v>
          </cell>
          <cell r="AK43">
            <v>1</v>
          </cell>
          <cell r="AL43" t="str">
            <v>0</v>
          </cell>
          <cell r="AM43">
            <v>0</v>
          </cell>
          <cell r="AN43">
            <v>0</v>
          </cell>
          <cell r="AO43" t="str">
            <v>56-4</v>
          </cell>
          <cell r="AP43" t="str">
            <v>IPB-36</v>
          </cell>
          <cell r="AQ43" t="str">
            <v>2</v>
          </cell>
          <cell r="AS43">
            <v>41</v>
          </cell>
          <cell r="AT43" t="str">
            <v>MAD</v>
          </cell>
          <cell r="AW43">
            <v>40</v>
          </cell>
          <cell r="AX43" t="str">
            <v>LP 22,9 kV, 2ø-TUMARI , 2-1x35mm² AAAC</v>
          </cell>
          <cell r="AY43" t="str">
            <v>LP-40</v>
          </cell>
          <cell r="AZ43" t="str">
            <v>HUANUCO</v>
          </cell>
          <cell r="BA43">
            <v>0</v>
          </cell>
        </row>
        <row r="44">
          <cell r="A44">
            <v>42</v>
          </cell>
          <cell r="B44">
            <v>8</v>
          </cell>
          <cell r="C44" t="str">
            <v>LP 22,9 kV, 2ø-GOYAYHUASI_SANTA ISABEL_SAN PABLO DE BORUNDA_CUTAPALLA , 2-1x35mm² AAAC</v>
          </cell>
          <cell r="D44">
            <v>22</v>
          </cell>
          <cell r="E44" t="str">
            <v>PR3-2</v>
          </cell>
          <cell r="G44" t="str">
            <v>AAAC-35</v>
          </cell>
          <cell r="H44">
            <v>5775.66</v>
          </cell>
          <cell r="I44">
            <v>3853.38</v>
          </cell>
          <cell r="J44" t="str">
            <v>V4</v>
          </cell>
          <cell r="K44" t="str">
            <v>2°58'39.86"</v>
          </cell>
          <cell r="L44">
            <v>40.93</v>
          </cell>
          <cell r="M44">
            <v>1</v>
          </cell>
          <cell r="N44" t="str">
            <v>11/C6</v>
          </cell>
          <cell r="O44">
            <v>1217.0899999999999</v>
          </cell>
          <cell r="P44">
            <v>50.29</v>
          </cell>
          <cell r="Q44" t="str">
            <v>2RI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PAT-1C</v>
          </cell>
          <cell r="Y44" t="str">
            <v>S</v>
          </cell>
          <cell r="Z44">
            <v>0</v>
          </cell>
          <cell r="AA44">
            <v>100</v>
          </cell>
          <cell r="AB44">
            <v>0</v>
          </cell>
          <cell r="AC44">
            <v>0</v>
          </cell>
          <cell r="AK44">
            <v>1</v>
          </cell>
          <cell r="AL44" t="str">
            <v>2</v>
          </cell>
          <cell r="AM44">
            <v>0</v>
          </cell>
          <cell r="AN44">
            <v>0</v>
          </cell>
          <cell r="AO44" t="str">
            <v>56-4</v>
          </cell>
          <cell r="AP44" t="str">
            <v>IPB-36</v>
          </cell>
          <cell r="AQ44" t="str">
            <v>2</v>
          </cell>
          <cell r="AS44">
            <v>42</v>
          </cell>
          <cell r="AT44" t="str">
            <v>MAD</v>
          </cell>
          <cell r="AW44">
            <v>41</v>
          </cell>
          <cell r="AX44" t="str">
            <v>LP 22,9 kV, 2ø-LUCMAYOC , 2-1x35mm² AAAC</v>
          </cell>
          <cell r="AY44" t="str">
            <v>LP-41</v>
          </cell>
          <cell r="AZ44" t="str">
            <v>HUANUCO</v>
          </cell>
          <cell r="BA44">
            <v>0</v>
          </cell>
        </row>
        <row r="45">
          <cell r="A45">
            <v>43</v>
          </cell>
          <cell r="B45">
            <v>8</v>
          </cell>
          <cell r="C45" t="str">
            <v>LP 22,9 kV, 2ø-GOYAYHUASI_SANTA ISABEL_SAN PABLO DE BORUNDA_CUTAPALLA , 2-1x35mm² AAAC</v>
          </cell>
          <cell r="D45">
            <v>23</v>
          </cell>
          <cell r="E45" t="str">
            <v>PS1-2</v>
          </cell>
          <cell r="G45" t="str">
            <v>AAAC-35</v>
          </cell>
          <cell r="H45">
            <v>5816.59</v>
          </cell>
          <cell r="I45">
            <v>3842.32</v>
          </cell>
          <cell r="K45" t="str">
            <v>0°</v>
          </cell>
          <cell r="L45">
            <v>495.7</v>
          </cell>
          <cell r="M45">
            <v>1</v>
          </cell>
          <cell r="N45" t="str">
            <v>11/C6</v>
          </cell>
          <cell r="O45">
            <v>-180.23</v>
          </cell>
          <cell r="P45">
            <v>268.31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Y45" t="str">
            <v>S</v>
          </cell>
          <cell r="Z45">
            <v>0</v>
          </cell>
          <cell r="AA45">
            <v>100</v>
          </cell>
          <cell r="AB45">
            <v>0</v>
          </cell>
          <cell r="AC45">
            <v>0</v>
          </cell>
          <cell r="AK45">
            <v>1</v>
          </cell>
          <cell r="AL45" t="str">
            <v>0</v>
          </cell>
          <cell r="AM45">
            <v>0</v>
          </cell>
          <cell r="AN45">
            <v>0</v>
          </cell>
          <cell r="AO45" t="str">
            <v>56-4</v>
          </cell>
          <cell r="AP45" t="str">
            <v>IPB-36</v>
          </cell>
          <cell r="AQ45" t="str">
            <v>2</v>
          </cell>
          <cell r="AS45">
            <v>43</v>
          </cell>
          <cell r="AT45" t="str">
            <v>MAD</v>
          </cell>
          <cell r="AW45">
            <v>42</v>
          </cell>
          <cell r="AX45" t="str">
            <v>LP 22,9 kV, 2ø-QUINTA PRAGA , 2-1x35mm² AAAC</v>
          </cell>
          <cell r="AY45" t="str">
            <v>LP-42</v>
          </cell>
          <cell r="AZ45" t="str">
            <v>HUANUCO</v>
          </cell>
          <cell r="BA45">
            <v>0</v>
          </cell>
        </row>
        <row r="46">
          <cell r="A46">
            <v>44</v>
          </cell>
          <cell r="B46">
            <v>8</v>
          </cell>
          <cell r="C46" t="str">
            <v>LP 22,9 kV, 2ø-GOYAYHUASI_SANTA ISABEL_SAN PABLO DE BORUNDA_CUTAPALLA , 2-1x35mm² AAAC</v>
          </cell>
          <cell r="D46">
            <v>24</v>
          </cell>
          <cell r="E46" t="str">
            <v>TS-2</v>
          </cell>
          <cell r="G46" t="str">
            <v>AAAC-35</v>
          </cell>
          <cell r="H46">
            <v>6312.28</v>
          </cell>
          <cell r="I46">
            <v>3746.46</v>
          </cell>
          <cell r="J46" t="str">
            <v>V5</v>
          </cell>
          <cell r="K46" t="str">
            <v>-15°57'20.66"</v>
          </cell>
          <cell r="L46">
            <v>44.18</v>
          </cell>
          <cell r="M46">
            <v>1</v>
          </cell>
          <cell r="N46" t="str">
            <v>11/C6</v>
          </cell>
          <cell r="O46">
            <v>-251</v>
          </cell>
          <cell r="P46">
            <v>269.94</v>
          </cell>
          <cell r="Q46" t="str">
            <v>1RI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PAT-1C</v>
          </cell>
          <cell r="Y46" t="str">
            <v>S</v>
          </cell>
          <cell r="Z46">
            <v>0</v>
          </cell>
          <cell r="AA46">
            <v>100</v>
          </cell>
          <cell r="AB46">
            <v>0</v>
          </cell>
          <cell r="AC46">
            <v>0</v>
          </cell>
          <cell r="AK46">
            <v>1</v>
          </cell>
          <cell r="AL46" t="str">
            <v>1</v>
          </cell>
          <cell r="AM46">
            <v>0</v>
          </cell>
          <cell r="AN46">
            <v>0</v>
          </cell>
          <cell r="AO46" t="str">
            <v>56-4</v>
          </cell>
          <cell r="AP46" t="str">
            <v>IPB-36</v>
          </cell>
          <cell r="AQ46" t="str">
            <v>2</v>
          </cell>
          <cell r="AS46">
            <v>44</v>
          </cell>
          <cell r="AT46" t="str">
            <v>MAD</v>
          </cell>
          <cell r="AW46">
            <v>43</v>
          </cell>
          <cell r="AX46" t="str">
            <v>LP 22,9 kV, 2ø-ANTAPUCRO , 2-1x35mm² AAAC</v>
          </cell>
          <cell r="AY46" t="str">
            <v>LP-43</v>
          </cell>
          <cell r="AZ46" t="str">
            <v>HUANUCO</v>
          </cell>
          <cell r="BA46">
            <v>0</v>
          </cell>
        </row>
        <row r="47">
          <cell r="A47">
            <v>45</v>
          </cell>
          <cell r="B47">
            <v>8</v>
          </cell>
          <cell r="C47" t="str">
            <v>LP 22,9 kV, 2ø-GOYAYHUASI_SANTA ISABEL_SAN PABLO DE BORUNDA_CUTAPALLA , 2-1x35mm² AAAC</v>
          </cell>
          <cell r="D47">
            <v>25</v>
          </cell>
          <cell r="E47" t="str">
            <v>TS-2</v>
          </cell>
          <cell r="G47" t="str">
            <v>AAAC-35</v>
          </cell>
          <cell r="H47">
            <v>6356.47</v>
          </cell>
          <cell r="I47">
            <v>3766.53</v>
          </cell>
          <cell r="K47" t="str">
            <v>0°</v>
          </cell>
          <cell r="L47">
            <v>121.63</v>
          </cell>
          <cell r="M47">
            <v>1</v>
          </cell>
          <cell r="N47" t="str">
            <v>11/C6</v>
          </cell>
          <cell r="O47">
            <v>7.21</v>
          </cell>
          <cell r="P47">
            <v>82.91</v>
          </cell>
          <cell r="Q47" t="str">
            <v>1RI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PAT-1C</v>
          </cell>
          <cell r="Y47" t="str">
            <v>S</v>
          </cell>
          <cell r="Z47">
            <v>0</v>
          </cell>
          <cell r="AA47">
            <v>100</v>
          </cell>
          <cell r="AB47">
            <v>0</v>
          </cell>
          <cell r="AC47">
            <v>0</v>
          </cell>
          <cell r="AK47">
            <v>1</v>
          </cell>
          <cell r="AL47" t="str">
            <v>1</v>
          </cell>
          <cell r="AM47">
            <v>0</v>
          </cell>
          <cell r="AN47">
            <v>0</v>
          </cell>
          <cell r="AO47" t="str">
            <v>56-4</v>
          </cell>
          <cell r="AP47" t="str">
            <v>IPB-36</v>
          </cell>
          <cell r="AQ47" t="str">
            <v>2</v>
          </cell>
          <cell r="AS47">
            <v>45</v>
          </cell>
          <cell r="AT47" t="str">
            <v>MAD</v>
          </cell>
          <cell r="AW47">
            <v>44</v>
          </cell>
          <cell r="AX47" t="str">
            <v>LP 22,9 kV, 2ø-MANCACHACA , 2-1x35mm² AAAC</v>
          </cell>
          <cell r="AY47" t="str">
            <v>LP-44</v>
          </cell>
          <cell r="AZ47" t="str">
            <v>HUANUCO</v>
          </cell>
          <cell r="BA47">
            <v>0</v>
          </cell>
        </row>
        <row r="48">
          <cell r="A48">
            <v>46</v>
          </cell>
          <cell r="B48">
            <v>8</v>
          </cell>
          <cell r="C48" t="str">
            <v>LP 22,9 kV, 2ø-GOYAYHUASI_SANTA ISABEL_SAN PABLO DE BORUNDA_CUTAPALLA , 2-1x35mm² AAAC</v>
          </cell>
          <cell r="D48">
            <v>26</v>
          </cell>
          <cell r="E48" t="str">
            <v>PS1-2</v>
          </cell>
          <cell r="G48" t="str">
            <v>AAAC-35</v>
          </cell>
          <cell r="H48">
            <v>6478.1</v>
          </cell>
          <cell r="I48">
            <v>3835.33</v>
          </cell>
          <cell r="K48" t="str">
            <v>0°</v>
          </cell>
          <cell r="L48">
            <v>108.7</v>
          </cell>
          <cell r="M48">
            <v>1</v>
          </cell>
          <cell r="N48" t="str">
            <v>11/C6</v>
          </cell>
          <cell r="O48">
            <v>138.33000000000001</v>
          </cell>
          <cell r="P48">
            <v>115.17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PAT-1C</v>
          </cell>
          <cell r="Y48" t="str">
            <v>S</v>
          </cell>
          <cell r="Z48">
            <v>0</v>
          </cell>
          <cell r="AA48">
            <v>100</v>
          </cell>
          <cell r="AB48">
            <v>0</v>
          </cell>
          <cell r="AC48">
            <v>0</v>
          </cell>
          <cell r="AK48">
            <v>1</v>
          </cell>
          <cell r="AL48" t="str">
            <v>0</v>
          </cell>
          <cell r="AM48">
            <v>0</v>
          </cell>
          <cell r="AN48">
            <v>0</v>
          </cell>
          <cell r="AO48" t="str">
            <v>56-4</v>
          </cell>
          <cell r="AP48" t="str">
            <v>IPB-36</v>
          </cell>
          <cell r="AQ48" t="str">
            <v>2</v>
          </cell>
          <cell r="AS48">
            <v>46</v>
          </cell>
          <cell r="AT48" t="str">
            <v>MAD</v>
          </cell>
          <cell r="AW48">
            <v>45</v>
          </cell>
          <cell r="AX48" t="str">
            <v>LP 22,9 kV, 2ø-HUAGUIN ALTO , 2-1x35mm² AAAC</v>
          </cell>
          <cell r="AY48" t="str">
            <v>LP-45</v>
          </cell>
          <cell r="AZ48" t="str">
            <v>HUANUCO</v>
          </cell>
          <cell r="BA48">
            <v>0</v>
          </cell>
        </row>
        <row r="49">
          <cell r="A49">
            <v>47</v>
          </cell>
          <cell r="B49">
            <v>8</v>
          </cell>
          <cell r="C49" t="str">
            <v>LP 22,9 kV, 2ø-GOYAYHUASI_SANTA ISABEL_SAN PABLO DE BORUNDA_CUTAPALLA , 2-1x35mm² AAAC</v>
          </cell>
          <cell r="D49">
            <v>27</v>
          </cell>
          <cell r="E49" t="str">
            <v>PS1-2</v>
          </cell>
          <cell r="G49" t="str">
            <v>AAAC-35</v>
          </cell>
          <cell r="H49">
            <v>6586.8</v>
          </cell>
          <cell r="I49">
            <v>3898.34</v>
          </cell>
          <cell r="K49" t="str">
            <v>0°</v>
          </cell>
          <cell r="L49">
            <v>63.7</v>
          </cell>
          <cell r="M49">
            <v>1</v>
          </cell>
          <cell r="N49" t="str">
            <v>11/C6</v>
          </cell>
          <cell r="O49">
            <v>-71.180000000000007</v>
          </cell>
          <cell r="P49">
            <v>86.2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PAT-1C</v>
          </cell>
          <cell r="Y49" t="str">
            <v>S</v>
          </cell>
          <cell r="Z49">
            <v>0</v>
          </cell>
          <cell r="AA49">
            <v>100</v>
          </cell>
          <cell r="AB49">
            <v>0</v>
          </cell>
          <cell r="AC49">
            <v>0</v>
          </cell>
          <cell r="AK49">
            <v>1</v>
          </cell>
          <cell r="AL49" t="str">
            <v>0</v>
          </cell>
          <cell r="AM49">
            <v>0</v>
          </cell>
          <cell r="AN49">
            <v>0</v>
          </cell>
          <cell r="AO49" t="str">
            <v>56-4</v>
          </cell>
          <cell r="AP49" t="str">
            <v>IPB-36</v>
          </cell>
          <cell r="AQ49" t="str">
            <v>2</v>
          </cell>
          <cell r="AS49">
            <v>47</v>
          </cell>
          <cell r="AT49" t="str">
            <v>MAD</v>
          </cell>
          <cell r="AW49">
            <v>46</v>
          </cell>
          <cell r="AX49" t="str">
            <v>LP 22,9 kV, 2ø-SAN PEDRO DE SAIRICANCHA , 2-1x35mm² AAAC</v>
          </cell>
          <cell r="AY49" t="str">
            <v>LP-46</v>
          </cell>
          <cell r="AZ49" t="str">
            <v>HUANUCO</v>
          </cell>
          <cell r="BA49">
            <v>0</v>
          </cell>
        </row>
        <row r="50">
          <cell r="A50">
            <v>48</v>
          </cell>
          <cell r="B50">
            <v>8</v>
          </cell>
          <cell r="C50" t="str">
            <v>LP 22,9 kV, 2ø-GOYAYHUASI_SANTA ISABEL_SAN PABLO DE BORUNDA_CUTAPALLA , 2-1x35mm² AAAC</v>
          </cell>
          <cell r="D50">
            <v>28</v>
          </cell>
          <cell r="E50" t="str">
            <v>PS1-2</v>
          </cell>
          <cell r="G50" t="str">
            <v>AAAC-35</v>
          </cell>
          <cell r="H50">
            <v>6650.5</v>
          </cell>
          <cell r="I50">
            <v>3933.93</v>
          </cell>
          <cell r="K50" t="str">
            <v>0°</v>
          </cell>
          <cell r="L50">
            <v>49.84</v>
          </cell>
          <cell r="M50">
            <v>1</v>
          </cell>
          <cell r="N50" t="str">
            <v>11/C6</v>
          </cell>
          <cell r="O50">
            <v>424.53</v>
          </cell>
          <cell r="P50">
            <v>56.77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PAT-1C</v>
          </cell>
          <cell r="Y50" t="str">
            <v>S</v>
          </cell>
          <cell r="Z50">
            <v>0</v>
          </cell>
          <cell r="AA50">
            <v>100</v>
          </cell>
          <cell r="AB50">
            <v>0</v>
          </cell>
          <cell r="AC50">
            <v>0</v>
          </cell>
          <cell r="AK50">
            <v>1</v>
          </cell>
          <cell r="AL50" t="str">
            <v>0</v>
          </cell>
          <cell r="AM50">
            <v>0</v>
          </cell>
          <cell r="AN50">
            <v>0</v>
          </cell>
          <cell r="AO50" t="str">
            <v>56-4</v>
          </cell>
          <cell r="AP50" t="str">
            <v>IPB-36</v>
          </cell>
          <cell r="AQ50" t="str">
            <v>2</v>
          </cell>
          <cell r="AS50">
            <v>48</v>
          </cell>
          <cell r="AT50" t="str">
            <v>MAD</v>
          </cell>
          <cell r="AW50">
            <v>47</v>
          </cell>
          <cell r="AX50" t="str">
            <v>LP 22,9 kV, 2ø-TINYAHUAIN ALTO , 2-1x35mm² AAAC</v>
          </cell>
          <cell r="AY50" t="str">
            <v>LP-47</v>
          </cell>
          <cell r="AZ50" t="str">
            <v>HUANUCO</v>
          </cell>
          <cell r="BA50">
            <v>0</v>
          </cell>
        </row>
        <row r="51">
          <cell r="A51">
            <v>49</v>
          </cell>
          <cell r="B51">
            <v>8</v>
          </cell>
          <cell r="C51" t="str">
            <v>LP 22,9 kV, 2ø-GOYAYHUASI_SANTA ISABEL_SAN PABLO DE BORUNDA_CUTAPALLA , 2-1x35mm² AAAC</v>
          </cell>
          <cell r="D51">
            <v>29</v>
          </cell>
          <cell r="E51" t="str">
            <v>PR3-2</v>
          </cell>
          <cell r="G51" t="str">
            <v>AAAC-35</v>
          </cell>
          <cell r="H51">
            <v>6700.34</v>
          </cell>
          <cell r="I51">
            <v>3944.98</v>
          </cell>
          <cell r="K51" t="str">
            <v>0°</v>
          </cell>
          <cell r="L51">
            <v>63.79</v>
          </cell>
          <cell r="M51">
            <v>1</v>
          </cell>
          <cell r="N51" t="str">
            <v>11/C5</v>
          </cell>
          <cell r="O51">
            <v>218.69</v>
          </cell>
          <cell r="P51">
            <v>56.82</v>
          </cell>
          <cell r="Q51" t="str">
            <v>1RI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 t="str">
            <v>PAT-1C</v>
          </cell>
          <cell r="Y51" t="str">
            <v>S</v>
          </cell>
          <cell r="Z51">
            <v>0</v>
          </cell>
          <cell r="AA51">
            <v>100</v>
          </cell>
          <cell r="AB51">
            <v>0</v>
          </cell>
          <cell r="AC51">
            <v>0</v>
          </cell>
          <cell r="AK51">
            <v>1</v>
          </cell>
          <cell r="AL51" t="str">
            <v>1</v>
          </cell>
          <cell r="AM51">
            <v>0</v>
          </cell>
          <cell r="AN51">
            <v>0</v>
          </cell>
          <cell r="AO51" t="str">
            <v>56-4</v>
          </cell>
          <cell r="AP51" t="str">
            <v>IPB-36</v>
          </cell>
          <cell r="AQ51" t="str">
            <v>2</v>
          </cell>
          <cell r="AS51">
            <v>49</v>
          </cell>
          <cell r="AT51" t="str">
            <v>MAD</v>
          </cell>
          <cell r="AW51">
            <v>48</v>
          </cell>
          <cell r="AX51" t="str">
            <v>LP 22,9 kV, 2ø-KM. 40 , 2-1x35mm² AAAC</v>
          </cell>
          <cell r="AY51" t="str">
            <v>LP-48</v>
          </cell>
          <cell r="AZ51" t="str">
            <v>HUANUCO</v>
          </cell>
          <cell r="BA51">
            <v>0</v>
          </cell>
        </row>
        <row r="52">
          <cell r="A52">
            <v>50</v>
          </cell>
          <cell r="B52">
            <v>8</v>
          </cell>
          <cell r="C52" t="str">
            <v>LP 22,9 kV, 2ø-GOYAYHUASI_SANTA ISABEL_SAN PABLO DE BORUNDA_CUTAPALLA , 2-1x35mm² AAAC</v>
          </cell>
          <cell r="D52">
            <v>30</v>
          </cell>
          <cell r="E52" t="str">
            <v>2PR3-0</v>
          </cell>
          <cell r="G52" t="str">
            <v>AAAC-70</v>
          </cell>
          <cell r="H52">
            <v>6764.13</v>
          </cell>
          <cell r="I52">
            <v>3938</v>
          </cell>
          <cell r="K52" t="str">
            <v>0°</v>
          </cell>
          <cell r="L52">
            <v>1413.05</v>
          </cell>
          <cell r="M52">
            <v>2</v>
          </cell>
          <cell r="N52" t="str">
            <v>11/C6</v>
          </cell>
          <cell r="O52">
            <v>435.71</v>
          </cell>
          <cell r="P52">
            <v>738.42</v>
          </cell>
          <cell r="Q52" t="str">
            <v>4RI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PAT-1C</v>
          </cell>
          <cell r="Y52" t="str">
            <v>S</v>
          </cell>
          <cell r="Z52">
            <v>0</v>
          </cell>
          <cell r="AA52">
            <v>100</v>
          </cell>
          <cell r="AB52">
            <v>0</v>
          </cell>
          <cell r="AC52">
            <v>0</v>
          </cell>
          <cell r="AK52">
            <v>1</v>
          </cell>
          <cell r="AL52" t="str">
            <v>4</v>
          </cell>
          <cell r="AM52">
            <v>0</v>
          </cell>
          <cell r="AN52">
            <v>0</v>
          </cell>
          <cell r="AO52" t="str">
            <v>56-4</v>
          </cell>
          <cell r="AP52" t="str">
            <v>IPB-36</v>
          </cell>
          <cell r="AQ52" t="str">
            <v>2</v>
          </cell>
          <cell r="AS52">
            <v>50</v>
          </cell>
          <cell r="AT52" t="str">
            <v>MAD</v>
          </cell>
          <cell r="AW52">
            <v>49</v>
          </cell>
          <cell r="AX52" t="str">
            <v>LP 22,9 kV, 2ø-GAHUINCHO , 2-1x35mm² AAAC</v>
          </cell>
          <cell r="AY52" t="str">
            <v>LP-49</v>
          </cell>
          <cell r="AZ52" t="str">
            <v>HUANUCO</v>
          </cell>
          <cell r="BA52">
            <v>0</v>
          </cell>
        </row>
        <row r="53">
          <cell r="A53">
            <v>51</v>
          </cell>
          <cell r="B53">
            <v>8</v>
          </cell>
          <cell r="C53" t="str">
            <v>LP 22,9 kV, 2ø-GOYAYHUASI_SANTA ISABEL_SAN PABLO DE BORUNDA_CUTAPALLA , 2-1x35mm² AAAC</v>
          </cell>
          <cell r="D53">
            <v>31</v>
          </cell>
          <cell r="E53" t="str">
            <v>2PR3-0</v>
          </cell>
          <cell r="G53" t="str">
            <v>AAAC-35</v>
          </cell>
          <cell r="H53">
            <v>8177.18</v>
          </cell>
          <cell r="I53">
            <v>4137.3999999999996</v>
          </cell>
          <cell r="K53" t="str">
            <v>0°</v>
          </cell>
          <cell r="L53">
            <v>245.64</v>
          </cell>
          <cell r="M53">
            <v>2</v>
          </cell>
          <cell r="N53" t="str">
            <v>11/C6</v>
          </cell>
          <cell r="O53">
            <v>1344.84</v>
          </cell>
          <cell r="P53">
            <v>829.35</v>
          </cell>
          <cell r="Q53" t="str">
            <v>8RI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PAT-1C</v>
          </cell>
          <cell r="Y53" t="str">
            <v>S</v>
          </cell>
          <cell r="Z53">
            <v>0</v>
          </cell>
          <cell r="AA53">
            <v>100</v>
          </cell>
          <cell r="AB53">
            <v>0</v>
          </cell>
          <cell r="AC53">
            <v>0</v>
          </cell>
          <cell r="AK53">
            <v>1</v>
          </cell>
          <cell r="AL53" t="str">
            <v>8</v>
          </cell>
          <cell r="AM53">
            <v>0</v>
          </cell>
          <cell r="AN53">
            <v>0</v>
          </cell>
          <cell r="AO53" t="str">
            <v>56-4</v>
          </cell>
          <cell r="AP53" t="str">
            <v>IPB-36</v>
          </cell>
          <cell r="AQ53" t="str">
            <v>2</v>
          </cell>
          <cell r="AS53">
            <v>51</v>
          </cell>
          <cell r="AW53">
            <v>50</v>
          </cell>
          <cell r="AX53" t="str">
            <v>LP 22,9 kV, 2ø-SALAPAMPA_MICHO BAJO , 2-1x35mm² AAAC</v>
          </cell>
          <cell r="AY53" t="str">
            <v>LP-50</v>
          </cell>
          <cell r="AZ53" t="str">
            <v>HUANUCO</v>
          </cell>
          <cell r="BA53">
            <v>0</v>
          </cell>
        </row>
        <row r="54">
          <cell r="A54">
            <v>52</v>
          </cell>
          <cell r="B54">
            <v>8</v>
          </cell>
          <cell r="C54" t="str">
            <v>LP 22,9 kV, 2ø-GOYAYHUASI_SANTA ISABEL_SAN PABLO DE BORUNDA_CUTAPALLA , 2-1x35mm² AAAC</v>
          </cell>
          <cell r="D54">
            <v>32</v>
          </cell>
          <cell r="E54" t="str">
            <v>PS1-2</v>
          </cell>
          <cell r="G54" t="str">
            <v>AAAC-35</v>
          </cell>
          <cell r="H54">
            <v>8422.82</v>
          </cell>
          <cell r="I54">
            <v>4086.56</v>
          </cell>
          <cell r="K54" t="str">
            <v>0°</v>
          </cell>
          <cell r="L54">
            <v>92.64</v>
          </cell>
          <cell r="M54">
            <v>1</v>
          </cell>
          <cell r="N54" t="str">
            <v>11/C6</v>
          </cell>
          <cell r="O54">
            <v>432.67</v>
          </cell>
          <cell r="P54">
            <v>169.14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PAT-1C</v>
          </cell>
          <cell r="Y54" t="str">
            <v>S</v>
          </cell>
          <cell r="Z54">
            <v>0</v>
          </cell>
          <cell r="AA54">
            <v>100</v>
          </cell>
          <cell r="AB54">
            <v>0</v>
          </cell>
          <cell r="AC54">
            <v>0</v>
          </cell>
          <cell r="AK54">
            <v>1</v>
          </cell>
          <cell r="AL54" t="str">
            <v>0</v>
          </cell>
          <cell r="AM54">
            <v>0</v>
          </cell>
          <cell r="AN54">
            <v>0</v>
          </cell>
          <cell r="AO54" t="str">
            <v>56-4</v>
          </cell>
          <cell r="AP54" t="str">
            <v>IPB-36</v>
          </cell>
          <cell r="AQ54" t="str">
            <v>2</v>
          </cell>
          <cell r="AS54">
            <v>52</v>
          </cell>
          <cell r="AT54" t="str">
            <v>MAD</v>
          </cell>
          <cell r="AW54">
            <v>51</v>
          </cell>
          <cell r="AX54" t="str">
            <v>LP 22,9 kV, 2ø-NUEVA INDEPENDENCIA , 2-1x35mm² AAAC</v>
          </cell>
          <cell r="AY54" t="str">
            <v>LP-51</v>
          </cell>
          <cell r="AZ54" t="str">
            <v>HUANUCO</v>
          </cell>
          <cell r="BA54">
            <v>0</v>
          </cell>
        </row>
        <row r="55">
          <cell r="A55">
            <v>53</v>
          </cell>
          <cell r="B55">
            <v>8</v>
          </cell>
          <cell r="C55" t="str">
            <v>LP 22,9 kV, 2ø-GOYAYHUASI_SANTA ISABEL_SAN PABLO DE BORUNDA_CUTAPALLA , 2-1x35mm² AAAC</v>
          </cell>
          <cell r="D55">
            <v>33</v>
          </cell>
          <cell r="E55" t="str">
            <v>PS1-2</v>
          </cell>
          <cell r="G55" t="str">
            <v>AAAC-35</v>
          </cell>
          <cell r="H55">
            <v>8515.4699999999993</v>
          </cell>
          <cell r="I55">
            <v>4052.08</v>
          </cell>
          <cell r="K55" t="str">
            <v>0°</v>
          </cell>
          <cell r="L55">
            <v>36.770000000000003</v>
          </cell>
          <cell r="M55">
            <v>1</v>
          </cell>
          <cell r="N55" t="str">
            <v>11/C6</v>
          </cell>
          <cell r="O55">
            <v>215.3</v>
          </cell>
          <cell r="P55">
            <v>64.709999999999994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PAT-1C</v>
          </cell>
          <cell r="Y55" t="str">
            <v>S</v>
          </cell>
          <cell r="Z55">
            <v>0</v>
          </cell>
          <cell r="AA55">
            <v>100</v>
          </cell>
          <cell r="AB55">
            <v>0</v>
          </cell>
          <cell r="AC55">
            <v>0</v>
          </cell>
          <cell r="AK55">
            <v>1</v>
          </cell>
          <cell r="AL55" t="str">
            <v>0</v>
          </cell>
          <cell r="AM55">
            <v>0</v>
          </cell>
          <cell r="AN55">
            <v>0</v>
          </cell>
          <cell r="AO55" t="str">
            <v>56-4</v>
          </cell>
          <cell r="AP55" t="str">
            <v>IPB-36</v>
          </cell>
          <cell r="AQ55" t="str">
            <v>2</v>
          </cell>
          <cell r="AS55">
            <v>53</v>
          </cell>
          <cell r="AT55" t="str">
            <v>MAD</v>
          </cell>
          <cell r="AW55">
            <v>52</v>
          </cell>
          <cell r="AX55" t="str">
            <v>LP 22,9 kV, 2ø-COCHATAMA_HUANCHUIRO , 2-1x35mm² AAAC</v>
          </cell>
          <cell r="AY55" t="str">
            <v>LP-52</v>
          </cell>
          <cell r="AZ55" t="str">
            <v>HUANUCO</v>
          </cell>
          <cell r="BA55">
            <v>0</v>
          </cell>
        </row>
        <row r="56">
          <cell r="A56">
            <v>54</v>
          </cell>
          <cell r="B56">
            <v>8</v>
          </cell>
          <cell r="C56" t="str">
            <v>LP 22,9 kV, 2ø-GOYAYHUASI_SANTA ISABEL_SAN PABLO DE BORUNDA_CUTAPALLA , 2-1x35mm² AAAC</v>
          </cell>
          <cell r="D56">
            <v>34</v>
          </cell>
          <cell r="E56" t="str">
            <v>PS1-2</v>
          </cell>
          <cell r="G56" t="str">
            <v>AAAC-35</v>
          </cell>
          <cell r="H56">
            <v>8552.24</v>
          </cell>
          <cell r="I56">
            <v>4034.62</v>
          </cell>
          <cell r="K56" t="str">
            <v>0°</v>
          </cell>
          <cell r="L56">
            <v>100.5</v>
          </cell>
          <cell r="M56">
            <v>1</v>
          </cell>
          <cell r="N56" t="str">
            <v>11/C6</v>
          </cell>
          <cell r="O56">
            <v>-167.51</v>
          </cell>
          <cell r="P56">
            <v>68.64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PAT-1C</v>
          </cell>
          <cell r="Y56" t="str">
            <v>S</v>
          </cell>
          <cell r="Z56">
            <v>0</v>
          </cell>
          <cell r="AA56">
            <v>100</v>
          </cell>
          <cell r="AB56">
            <v>0</v>
          </cell>
          <cell r="AC56">
            <v>0</v>
          </cell>
          <cell r="AK56">
            <v>1</v>
          </cell>
          <cell r="AL56" t="str">
            <v>0</v>
          </cell>
          <cell r="AM56">
            <v>0</v>
          </cell>
          <cell r="AN56">
            <v>0</v>
          </cell>
          <cell r="AO56" t="str">
            <v>56-4</v>
          </cell>
          <cell r="AP56" t="str">
            <v>IPB-36</v>
          </cell>
          <cell r="AQ56" t="str">
            <v>2</v>
          </cell>
          <cell r="AS56">
            <v>54</v>
          </cell>
          <cell r="AT56" t="str">
            <v>MAD</v>
          </cell>
          <cell r="AW56">
            <v>53</v>
          </cell>
          <cell r="AX56" t="str">
            <v>LP 22,9 kV, 2ø-MARAYPAMPA , 2-1x35mm² AAAC</v>
          </cell>
          <cell r="AY56" t="str">
            <v>LP-53</v>
          </cell>
          <cell r="AZ56" t="str">
            <v>HUANUCO</v>
          </cell>
          <cell r="BA56">
            <v>0</v>
          </cell>
        </row>
        <row r="57">
          <cell r="A57">
            <v>55</v>
          </cell>
          <cell r="B57">
            <v>8</v>
          </cell>
          <cell r="C57" t="str">
            <v>LP 22,9 kV, 2ø-GOYAYHUASI_SANTA ISABEL_SAN PABLO DE BORUNDA_CUTAPALLA , 2-1x35mm² AAAC</v>
          </cell>
          <cell r="D57">
            <v>35</v>
          </cell>
          <cell r="E57" t="str">
            <v>PS1-2</v>
          </cell>
          <cell r="G57" t="str">
            <v>AAAC-35</v>
          </cell>
          <cell r="H57">
            <v>8652.74</v>
          </cell>
          <cell r="I57">
            <v>3981.36</v>
          </cell>
          <cell r="K57" t="str">
            <v>0°</v>
          </cell>
          <cell r="L57">
            <v>220.9</v>
          </cell>
          <cell r="M57">
            <v>1</v>
          </cell>
          <cell r="N57" t="str">
            <v>11/C6</v>
          </cell>
          <cell r="O57">
            <v>254.84</v>
          </cell>
          <cell r="P57">
            <v>160.69999999999999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PAT-1C</v>
          </cell>
          <cell r="Y57" t="str">
            <v>S</v>
          </cell>
          <cell r="Z57">
            <v>0</v>
          </cell>
          <cell r="AA57">
            <v>100</v>
          </cell>
          <cell r="AB57">
            <v>0</v>
          </cell>
          <cell r="AC57">
            <v>0</v>
          </cell>
          <cell r="AK57">
            <v>1</v>
          </cell>
          <cell r="AL57" t="str">
            <v>0</v>
          </cell>
          <cell r="AM57">
            <v>0</v>
          </cell>
          <cell r="AN57">
            <v>0</v>
          </cell>
          <cell r="AO57" t="str">
            <v>56-4</v>
          </cell>
          <cell r="AP57" t="str">
            <v>IPB-36</v>
          </cell>
          <cell r="AQ57" t="str">
            <v>2</v>
          </cell>
          <cell r="AS57">
            <v>55</v>
          </cell>
          <cell r="AT57" t="str">
            <v>MAD</v>
          </cell>
          <cell r="AW57">
            <v>54</v>
          </cell>
          <cell r="AX57" t="str">
            <v>LP 22,9 kV, 2ø-TINGO PAMPA , 2-1x35mm² AAAC</v>
          </cell>
          <cell r="AY57" t="str">
            <v>LP-54</v>
          </cell>
          <cell r="AZ57" t="str">
            <v>HUANUCO</v>
          </cell>
          <cell r="BA57">
            <v>0</v>
          </cell>
        </row>
        <row r="58">
          <cell r="A58">
            <v>56</v>
          </cell>
          <cell r="B58">
            <v>8</v>
          </cell>
          <cell r="C58" t="str">
            <v>LP 22,9 kV, 2ø-GOYAYHUASI_SANTA ISABEL_SAN PABLO DE BORUNDA_CUTAPALLA , 2-1x35mm² AAAC</v>
          </cell>
          <cell r="D58">
            <v>36</v>
          </cell>
          <cell r="E58" t="str">
            <v>PTV-2</v>
          </cell>
          <cell r="G58" t="str">
            <v>AAAC-35</v>
          </cell>
          <cell r="H58">
            <v>8873.64</v>
          </cell>
          <cell r="I58">
            <v>3878.87</v>
          </cell>
          <cell r="J58" t="str">
            <v>FLP</v>
          </cell>
          <cell r="K58" t="str">
            <v>0°</v>
          </cell>
          <cell r="L58">
            <v>0</v>
          </cell>
          <cell r="M58">
            <v>1</v>
          </cell>
          <cell r="N58" t="str">
            <v>11/C6</v>
          </cell>
          <cell r="O58">
            <v>-315.07</v>
          </cell>
          <cell r="P58">
            <v>110.45</v>
          </cell>
          <cell r="Q58" t="str">
            <v>1RI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PAT-1C</v>
          </cell>
          <cell r="Y58" t="str">
            <v>S</v>
          </cell>
          <cell r="Z58">
            <v>0</v>
          </cell>
          <cell r="AA58">
            <v>100</v>
          </cell>
          <cell r="AB58">
            <v>0</v>
          </cell>
          <cell r="AC58">
            <v>0</v>
          </cell>
          <cell r="AK58">
            <v>1</v>
          </cell>
          <cell r="AL58" t="str">
            <v>1</v>
          </cell>
          <cell r="AM58">
            <v>0</v>
          </cell>
          <cell r="AN58">
            <v>0</v>
          </cell>
          <cell r="AO58" t="str">
            <v>56-4</v>
          </cell>
          <cell r="AP58" t="str">
            <v>IPB-36</v>
          </cell>
          <cell r="AQ58" t="str">
            <v>2</v>
          </cell>
          <cell r="AS58">
            <v>56</v>
          </cell>
          <cell r="AT58" t="str">
            <v>MAD</v>
          </cell>
          <cell r="AW58">
            <v>55</v>
          </cell>
          <cell r="AX58" t="str">
            <v>LP 22,9 kV, 2ø-CHAGLLA PAMPA ALTA , 2-1x35mm² AAAC</v>
          </cell>
          <cell r="AY58" t="str">
            <v>LP-55</v>
          </cell>
          <cell r="AZ58" t="str">
            <v>HUANUCO</v>
          </cell>
          <cell r="BA58">
            <v>0</v>
          </cell>
        </row>
        <row r="59">
          <cell r="A59">
            <v>57</v>
          </cell>
          <cell r="B59">
            <v>9</v>
          </cell>
          <cell r="C59" t="str">
            <v>LP 22,9 kV, 2ø-SAN AGUSTIN DE CEDRONIYOG_MARIAN , 2-1x35mm² AAAC</v>
          </cell>
          <cell r="D59">
            <v>0</v>
          </cell>
          <cell r="E59" t="str">
            <v>DS-2</v>
          </cell>
          <cell r="G59" t="str">
            <v>AAAC-35</v>
          </cell>
          <cell r="H59">
            <v>0</v>
          </cell>
          <cell r="I59">
            <v>3231.18</v>
          </cell>
          <cell r="J59" t="str">
            <v>V2</v>
          </cell>
          <cell r="K59" t="str">
            <v>0°</v>
          </cell>
          <cell r="L59">
            <v>14.19</v>
          </cell>
          <cell r="M59">
            <v>1</v>
          </cell>
          <cell r="N59" t="str">
            <v>11/C6</v>
          </cell>
          <cell r="O59">
            <v>35.020000000000003</v>
          </cell>
          <cell r="P59">
            <v>7.1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Y59" t="str">
            <v>S</v>
          </cell>
          <cell r="Z59">
            <v>0</v>
          </cell>
          <cell r="AA59">
            <v>100</v>
          </cell>
          <cell r="AB59">
            <v>0</v>
          </cell>
          <cell r="AC59">
            <v>0</v>
          </cell>
          <cell r="AK59">
            <v>1</v>
          </cell>
          <cell r="AL59" t="str">
            <v>0</v>
          </cell>
          <cell r="AM59">
            <v>0</v>
          </cell>
          <cell r="AN59">
            <v>0</v>
          </cell>
          <cell r="AO59" t="str">
            <v>56-4</v>
          </cell>
          <cell r="AP59" t="str">
            <v>IPB-36</v>
          </cell>
          <cell r="AQ59" t="str">
            <v>2</v>
          </cell>
          <cell r="AS59">
            <v>57</v>
          </cell>
          <cell r="AW59">
            <v>56</v>
          </cell>
          <cell r="AX59" t="str">
            <v>LP 22,9 kV, 2ø-RAMOS CURVA SECTOR ALTO , 2-1x35mm² AAAC</v>
          </cell>
          <cell r="AY59" t="str">
            <v>LP-56</v>
          </cell>
          <cell r="AZ59" t="str">
            <v>HUANUCO</v>
          </cell>
          <cell r="BA59">
            <v>0</v>
          </cell>
        </row>
        <row r="60">
          <cell r="A60">
            <v>58</v>
          </cell>
          <cell r="B60">
            <v>9</v>
          </cell>
          <cell r="C60" t="str">
            <v>LP 22,9 kV, 2ø-SAN AGUSTIN DE CEDRONIYOG_MARIAN , 2-1x35mm² AAAC</v>
          </cell>
          <cell r="D60">
            <v>1</v>
          </cell>
          <cell r="E60" t="str">
            <v>TS-2</v>
          </cell>
          <cell r="G60" t="str">
            <v>AAAC-35</v>
          </cell>
          <cell r="H60">
            <v>14.19</v>
          </cell>
          <cell r="I60">
            <v>3227.01</v>
          </cell>
          <cell r="K60" t="str">
            <v>0°</v>
          </cell>
          <cell r="L60">
            <v>246.46</v>
          </cell>
          <cell r="M60">
            <v>1</v>
          </cell>
          <cell r="N60" t="str">
            <v>11/C6</v>
          </cell>
          <cell r="O60">
            <v>640.41999999999996</v>
          </cell>
          <cell r="P60">
            <v>130.33000000000001</v>
          </cell>
          <cell r="Q60" t="str">
            <v>1RI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PAT-1C</v>
          </cell>
          <cell r="W60" t="str">
            <v>CIM1</v>
          </cell>
          <cell r="Y60" t="str">
            <v>S</v>
          </cell>
          <cell r="Z60">
            <v>0</v>
          </cell>
          <cell r="AA60">
            <v>100</v>
          </cell>
          <cell r="AB60">
            <v>0</v>
          </cell>
          <cell r="AC60">
            <v>0</v>
          </cell>
          <cell r="AK60">
            <v>1</v>
          </cell>
          <cell r="AL60" t="str">
            <v>1</v>
          </cell>
          <cell r="AM60">
            <v>0</v>
          </cell>
          <cell r="AN60">
            <v>0</v>
          </cell>
          <cell r="AO60" t="str">
            <v>56-4</v>
          </cell>
          <cell r="AP60" t="str">
            <v>IPB-36</v>
          </cell>
          <cell r="AQ60" t="str">
            <v>2</v>
          </cell>
          <cell r="AS60">
            <v>58</v>
          </cell>
          <cell r="AT60" t="str">
            <v>MAD</v>
          </cell>
          <cell r="AW60">
            <v>57</v>
          </cell>
          <cell r="AX60" t="str">
            <v>LP 22,9 kV, 2ø-PAVINA BAJO , 2-1x35mm² AAAC</v>
          </cell>
          <cell r="AY60" t="str">
            <v>LP-57</v>
          </cell>
          <cell r="AZ60" t="str">
            <v>HUANUCO</v>
          </cell>
          <cell r="BA60">
            <v>0</v>
          </cell>
        </row>
        <row r="61">
          <cell r="A61">
            <v>59</v>
          </cell>
          <cell r="B61">
            <v>9</v>
          </cell>
          <cell r="C61" t="str">
            <v>LP 22,9 kV, 2ø-SAN AGUSTIN DE CEDRONIYOG_MARIAN , 2-1x35mm² AAAC</v>
          </cell>
          <cell r="D61">
            <v>2</v>
          </cell>
          <cell r="E61" t="str">
            <v>PA1H-2</v>
          </cell>
          <cell r="G61" t="str">
            <v>AAAC-35</v>
          </cell>
          <cell r="H61">
            <v>260.66000000000003</v>
          </cell>
          <cell r="I61">
            <v>3115.76</v>
          </cell>
          <cell r="J61" t="str">
            <v>V1</v>
          </cell>
          <cell r="K61" t="str">
            <v>11°16'12.27"</v>
          </cell>
          <cell r="L61">
            <v>438.2</v>
          </cell>
          <cell r="M61">
            <v>2</v>
          </cell>
          <cell r="N61" t="str">
            <v>11/C6</v>
          </cell>
          <cell r="O61">
            <v>170.67</v>
          </cell>
          <cell r="P61">
            <v>342.33</v>
          </cell>
          <cell r="Q61" t="str">
            <v>4RI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PAT-1C</v>
          </cell>
          <cell r="W61" t="str">
            <v>CIM1</v>
          </cell>
          <cell r="Y61" t="str">
            <v>S</v>
          </cell>
          <cell r="Z61">
            <v>0</v>
          </cell>
          <cell r="AA61">
            <v>100</v>
          </cell>
          <cell r="AB61">
            <v>0</v>
          </cell>
          <cell r="AC61">
            <v>0</v>
          </cell>
          <cell r="AK61">
            <v>1</v>
          </cell>
          <cell r="AL61" t="str">
            <v>4</v>
          </cell>
          <cell r="AM61">
            <v>0</v>
          </cell>
          <cell r="AN61">
            <v>0</v>
          </cell>
          <cell r="AO61" t="str">
            <v>56-4</v>
          </cell>
          <cell r="AP61" t="str">
            <v>IPB-36</v>
          </cell>
          <cell r="AQ61" t="str">
            <v>2</v>
          </cell>
          <cell r="AS61">
            <v>59</v>
          </cell>
          <cell r="AT61" t="str">
            <v>MAD</v>
          </cell>
          <cell r="AW61">
            <v>58</v>
          </cell>
          <cell r="AX61" t="str">
            <v>LP 22,9 kV, 2ø-ROGOTOYOC , 2-1x35mm² AAAC</v>
          </cell>
          <cell r="AY61" t="str">
            <v>LP-58</v>
          </cell>
          <cell r="AZ61" t="str">
            <v>HUANUCO</v>
          </cell>
          <cell r="BA61">
            <v>0</v>
          </cell>
        </row>
        <row r="62">
          <cell r="A62">
            <v>60</v>
          </cell>
          <cell r="B62">
            <v>9</v>
          </cell>
          <cell r="C62" t="str">
            <v>LP 22,9 kV, 2ø-SAN AGUSTIN DE CEDRONIYOG_MARIAN , 2-1x35mm² AAAC</v>
          </cell>
          <cell r="D62">
            <v>3</v>
          </cell>
          <cell r="E62" t="str">
            <v>P3A2-2</v>
          </cell>
          <cell r="G62" t="str">
            <v>AAAC-70</v>
          </cell>
          <cell r="H62">
            <v>698.85</v>
          </cell>
          <cell r="I62">
            <v>3012.14</v>
          </cell>
          <cell r="K62" t="str">
            <v>0°</v>
          </cell>
          <cell r="L62">
            <v>916.45</v>
          </cell>
          <cell r="M62">
            <v>2</v>
          </cell>
          <cell r="N62" t="str">
            <v>11/C6</v>
          </cell>
          <cell r="O62">
            <v>201.52</v>
          </cell>
          <cell r="P62">
            <v>677.32</v>
          </cell>
          <cell r="Q62" t="str">
            <v>8RI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>2PAT-1C</v>
          </cell>
          <cell r="W62" t="str">
            <v>CIM1</v>
          </cell>
          <cell r="Y62" t="str">
            <v>S</v>
          </cell>
          <cell r="Z62">
            <v>0</v>
          </cell>
          <cell r="AA62">
            <v>100</v>
          </cell>
          <cell r="AB62">
            <v>0</v>
          </cell>
          <cell r="AC62">
            <v>0</v>
          </cell>
          <cell r="AK62">
            <v>1</v>
          </cell>
          <cell r="AL62" t="str">
            <v>8</v>
          </cell>
          <cell r="AM62">
            <v>0</v>
          </cell>
          <cell r="AN62">
            <v>0</v>
          </cell>
          <cell r="AO62" t="str">
            <v>56-4</v>
          </cell>
          <cell r="AP62" t="str">
            <v>IPB-36</v>
          </cell>
          <cell r="AQ62" t="str">
            <v>2</v>
          </cell>
          <cell r="AS62">
            <v>60</v>
          </cell>
          <cell r="AT62" t="str">
            <v>MAD</v>
          </cell>
          <cell r="AW62">
            <v>59</v>
          </cell>
          <cell r="AX62" t="str">
            <v>LP 22,9 kV, 2ø-TIERRA BLANCA , 2-1x35mm² AAAC</v>
          </cell>
          <cell r="AY62" t="str">
            <v>LP-59</v>
          </cell>
          <cell r="AZ62" t="str">
            <v>HUANUCO</v>
          </cell>
          <cell r="BA62">
            <v>0</v>
          </cell>
        </row>
        <row r="63">
          <cell r="A63">
            <v>61</v>
          </cell>
          <cell r="B63">
            <v>9</v>
          </cell>
          <cell r="C63" t="str">
            <v>LP 22,9 kV, 2ø-SAN AGUSTIN DE CEDRONIYOG_MARIAN , 2-1x35mm² AAAC</v>
          </cell>
          <cell r="D63">
            <v>4</v>
          </cell>
          <cell r="E63" t="str">
            <v>P3A2-2</v>
          </cell>
          <cell r="G63" t="str">
            <v>AAAC-35</v>
          </cell>
          <cell r="H63">
            <v>1615.3</v>
          </cell>
          <cell r="I63">
            <v>3087.51</v>
          </cell>
          <cell r="J63" t="str">
            <v>V2</v>
          </cell>
          <cell r="K63" t="str">
            <v>-24°27'22.06"</v>
          </cell>
          <cell r="L63">
            <v>584.32000000000005</v>
          </cell>
          <cell r="M63">
            <v>2</v>
          </cell>
          <cell r="N63" t="str">
            <v>11/C6</v>
          </cell>
          <cell r="O63">
            <v>680.3</v>
          </cell>
          <cell r="P63">
            <v>750.39</v>
          </cell>
          <cell r="Q63" t="str">
            <v>8RI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2PAT-1C</v>
          </cell>
          <cell r="W63" t="str">
            <v>CIM1</v>
          </cell>
          <cell r="Y63" t="str">
            <v>S</v>
          </cell>
          <cell r="Z63">
            <v>0</v>
          </cell>
          <cell r="AA63">
            <v>100</v>
          </cell>
          <cell r="AB63">
            <v>0</v>
          </cell>
          <cell r="AC63">
            <v>0</v>
          </cell>
          <cell r="AK63">
            <v>1</v>
          </cell>
          <cell r="AL63" t="str">
            <v>8</v>
          </cell>
          <cell r="AM63">
            <v>0</v>
          </cell>
          <cell r="AN63">
            <v>0</v>
          </cell>
          <cell r="AO63" t="str">
            <v>56-4</v>
          </cell>
          <cell r="AP63" t="str">
            <v>IPB-36</v>
          </cell>
          <cell r="AQ63" t="str">
            <v>2</v>
          </cell>
          <cell r="AS63">
            <v>61</v>
          </cell>
          <cell r="AT63" t="str">
            <v>MAD</v>
          </cell>
          <cell r="AW63">
            <v>60</v>
          </cell>
          <cell r="AX63" t="str">
            <v>LP 22,9 kV, 2ø-MARCOPATA , 2-1x35mm² AAAC</v>
          </cell>
          <cell r="AY63" t="str">
            <v>LP-60</v>
          </cell>
          <cell r="AZ63" t="str">
            <v>HUANUCO</v>
          </cell>
          <cell r="BA63">
            <v>0</v>
          </cell>
        </row>
        <row r="64">
          <cell r="A64">
            <v>62</v>
          </cell>
          <cell r="B64">
            <v>9</v>
          </cell>
          <cell r="C64" t="str">
            <v>LP 22,9 kV, 2ø-SAN AGUSTIN DE CEDRONIYOG_MARIAN , 2-1x35mm² AAAC</v>
          </cell>
          <cell r="D64">
            <v>5</v>
          </cell>
          <cell r="E64" t="str">
            <v>P3A2-2</v>
          </cell>
          <cell r="G64" t="str">
            <v>AAAC-35</v>
          </cell>
          <cell r="H64">
            <v>2199.62</v>
          </cell>
          <cell r="I64">
            <v>3170.97</v>
          </cell>
          <cell r="J64" t="str">
            <v>V1</v>
          </cell>
          <cell r="K64" t="str">
            <v>63°36'25.62"</v>
          </cell>
          <cell r="L64">
            <v>428.74</v>
          </cell>
          <cell r="M64">
            <v>2</v>
          </cell>
          <cell r="N64" t="str">
            <v>11/C6</v>
          </cell>
          <cell r="O64">
            <v>469.68</v>
          </cell>
          <cell r="P64">
            <v>506.53</v>
          </cell>
          <cell r="Q64" t="str">
            <v>8RI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2PAT-1C</v>
          </cell>
          <cell r="W64" t="str">
            <v>CIM1</v>
          </cell>
          <cell r="Y64" t="str">
            <v>S</v>
          </cell>
          <cell r="Z64">
            <v>0</v>
          </cell>
          <cell r="AA64">
            <v>100</v>
          </cell>
          <cell r="AB64">
            <v>0</v>
          </cell>
          <cell r="AC64">
            <v>0</v>
          </cell>
          <cell r="AK64">
            <v>1</v>
          </cell>
          <cell r="AL64" t="str">
            <v>8</v>
          </cell>
          <cell r="AM64">
            <v>0</v>
          </cell>
          <cell r="AN64">
            <v>0</v>
          </cell>
          <cell r="AO64" t="str">
            <v>56-4</v>
          </cell>
          <cell r="AP64" t="str">
            <v>IPB-36</v>
          </cell>
          <cell r="AQ64" t="str">
            <v>2</v>
          </cell>
          <cell r="AS64">
            <v>62</v>
          </cell>
          <cell r="AW64">
            <v>61</v>
          </cell>
          <cell r="AX64" t="str">
            <v>LP 22,9 kV, 2ø-AUCALLA , 2-1x35mm² AAAC</v>
          </cell>
          <cell r="AY64" t="str">
            <v>LP-61</v>
          </cell>
          <cell r="AZ64" t="str">
            <v>HUANUCO</v>
          </cell>
          <cell r="BA64">
            <v>0</v>
          </cell>
        </row>
        <row r="65">
          <cell r="A65">
            <v>63</v>
          </cell>
          <cell r="B65">
            <v>9</v>
          </cell>
          <cell r="C65" t="str">
            <v>LP 22,9 kV, 2ø-SAN AGUSTIN DE CEDRONIYOG_MARIAN , 2-1x35mm² AAAC</v>
          </cell>
          <cell r="D65">
            <v>6</v>
          </cell>
          <cell r="E65" t="str">
            <v>PA1H-2</v>
          </cell>
          <cell r="G65" t="str">
            <v>AAAC-35</v>
          </cell>
          <cell r="H65">
            <v>2628.37</v>
          </cell>
          <cell r="I65">
            <v>3263</v>
          </cell>
          <cell r="K65" t="str">
            <v>0°</v>
          </cell>
          <cell r="L65">
            <v>165.41</v>
          </cell>
          <cell r="M65">
            <v>2</v>
          </cell>
          <cell r="N65" t="str">
            <v>11/C6</v>
          </cell>
          <cell r="O65">
            <v>485.73</v>
          </cell>
          <cell r="P65">
            <v>297.08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PAT-1C</v>
          </cell>
          <cell r="W65" t="str">
            <v>CIM1</v>
          </cell>
          <cell r="Y65" t="str">
            <v>S</v>
          </cell>
          <cell r="Z65">
            <v>0</v>
          </cell>
          <cell r="AA65">
            <v>100</v>
          </cell>
          <cell r="AB65">
            <v>0</v>
          </cell>
          <cell r="AC65">
            <v>0</v>
          </cell>
          <cell r="AK65">
            <v>1</v>
          </cell>
          <cell r="AL65" t="str">
            <v>0</v>
          </cell>
          <cell r="AM65">
            <v>0</v>
          </cell>
          <cell r="AN65">
            <v>0</v>
          </cell>
          <cell r="AO65" t="str">
            <v>56-4</v>
          </cell>
          <cell r="AP65" t="str">
            <v>IPB-36</v>
          </cell>
          <cell r="AQ65" t="str">
            <v>2</v>
          </cell>
          <cell r="AS65">
            <v>63</v>
          </cell>
          <cell r="AT65" t="str">
            <v>MAD</v>
          </cell>
          <cell r="AW65">
            <v>62</v>
          </cell>
          <cell r="AX65" t="str">
            <v>LP 22,9 kV, 2ø-CAPILLAPATA DE HUAYRAJIRCA , 2-1x35mm² AAAC</v>
          </cell>
          <cell r="AY65" t="str">
            <v>LP-62</v>
          </cell>
          <cell r="AZ65" t="str">
            <v>HUANUCO</v>
          </cell>
          <cell r="BA65">
            <v>0</v>
          </cell>
        </row>
        <row r="66">
          <cell r="A66">
            <v>64</v>
          </cell>
          <cell r="B66">
            <v>9</v>
          </cell>
          <cell r="C66" t="str">
            <v>LP 22,9 kV, 2ø-SAN AGUSTIN DE CEDRONIYOG_MARIAN , 2-1x35mm² AAAC</v>
          </cell>
          <cell r="D66">
            <v>7</v>
          </cell>
          <cell r="E66" t="str">
            <v>PA1H-2</v>
          </cell>
          <cell r="G66" t="str">
            <v>AAAC-35</v>
          </cell>
          <cell r="H66">
            <v>2793.78</v>
          </cell>
          <cell r="I66">
            <v>3279.68</v>
          </cell>
          <cell r="J66" t="str">
            <v>V2</v>
          </cell>
          <cell r="K66" t="str">
            <v>13°44'5.66"</v>
          </cell>
          <cell r="L66">
            <v>310.52</v>
          </cell>
          <cell r="M66">
            <v>2</v>
          </cell>
          <cell r="N66" t="str">
            <v>11/C6</v>
          </cell>
          <cell r="O66">
            <v>303.58999999999997</v>
          </cell>
          <cell r="P66">
            <v>237.96</v>
          </cell>
          <cell r="Q66" t="str">
            <v>4RI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PAT-1C</v>
          </cell>
          <cell r="W66" t="str">
            <v>CIM1</v>
          </cell>
          <cell r="Y66" t="str">
            <v>S</v>
          </cell>
          <cell r="Z66">
            <v>0</v>
          </cell>
          <cell r="AA66">
            <v>100</v>
          </cell>
          <cell r="AB66">
            <v>0</v>
          </cell>
          <cell r="AC66">
            <v>0</v>
          </cell>
          <cell r="AK66">
            <v>1</v>
          </cell>
          <cell r="AL66" t="str">
            <v>4</v>
          </cell>
          <cell r="AM66">
            <v>0</v>
          </cell>
          <cell r="AN66">
            <v>0</v>
          </cell>
          <cell r="AO66" t="str">
            <v>56-4</v>
          </cell>
          <cell r="AP66" t="str">
            <v>IPB-36</v>
          </cell>
          <cell r="AQ66" t="str">
            <v>2</v>
          </cell>
          <cell r="AS66">
            <v>64</v>
          </cell>
          <cell r="AT66" t="str">
            <v>MAD</v>
          </cell>
          <cell r="AW66">
            <v>63</v>
          </cell>
          <cell r="AX66" t="str">
            <v>LP 22,9 kV, 2ø-YUNCAN , 2-1x35mm² AAAC</v>
          </cell>
          <cell r="AY66" t="str">
            <v>LP-63</v>
          </cell>
          <cell r="AZ66" t="str">
            <v>HUANUCO</v>
          </cell>
          <cell r="BA66">
            <v>0</v>
          </cell>
        </row>
        <row r="67">
          <cell r="A67">
            <v>65</v>
          </cell>
          <cell r="B67">
            <v>9</v>
          </cell>
          <cell r="C67" t="str">
            <v>LP 22,9 kV, 2ø-SAN AGUSTIN DE CEDRONIYOG_MARIAN , 2-1x35mm² AAAC</v>
          </cell>
          <cell r="D67">
            <v>8</v>
          </cell>
          <cell r="E67" t="str">
            <v>PS1-2</v>
          </cell>
          <cell r="G67" t="str">
            <v>AAAC-35</v>
          </cell>
          <cell r="H67">
            <v>3104.3</v>
          </cell>
          <cell r="I67">
            <v>3288.74</v>
          </cell>
          <cell r="K67" t="str">
            <v>0°</v>
          </cell>
          <cell r="L67">
            <v>132.68</v>
          </cell>
          <cell r="M67">
            <v>1</v>
          </cell>
          <cell r="N67" t="str">
            <v>11/C6</v>
          </cell>
          <cell r="O67">
            <v>258.14</v>
          </cell>
          <cell r="P67">
            <v>221.6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PAT-1C</v>
          </cell>
          <cell r="W67" t="str">
            <v>CIM1</v>
          </cell>
          <cell r="Y67" t="str">
            <v>S</v>
          </cell>
          <cell r="Z67">
            <v>0</v>
          </cell>
          <cell r="AA67">
            <v>100</v>
          </cell>
          <cell r="AB67">
            <v>0</v>
          </cell>
          <cell r="AC67">
            <v>0</v>
          </cell>
          <cell r="AK67">
            <v>1</v>
          </cell>
          <cell r="AL67" t="str">
            <v>0</v>
          </cell>
          <cell r="AM67">
            <v>0</v>
          </cell>
          <cell r="AN67">
            <v>0</v>
          </cell>
          <cell r="AO67" t="str">
            <v>56-4</v>
          </cell>
          <cell r="AP67" t="str">
            <v>IPB-36</v>
          </cell>
          <cell r="AQ67" t="str">
            <v>2</v>
          </cell>
          <cell r="AS67">
            <v>65</v>
          </cell>
          <cell r="AT67" t="str">
            <v>MAD</v>
          </cell>
          <cell r="AW67">
            <v>64</v>
          </cell>
          <cell r="AX67" t="str">
            <v>LP 22,9 kV, 2ø-HUARAMPAY , 2-1x35mm² AAAC</v>
          </cell>
          <cell r="AY67" t="str">
            <v>LP-64</v>
          </cell>
          <cell r="AZ67" t="str">
            <v>HUANUCO</v>
          </cell>
          <cell r="BA67">
            <v>0</v>
          </cell>
        </row>
        <row r="68">
          <cell r="A68">
            <v>66</v>
          </cell>
          <cell r="B68">
            <v>9</v>
          </cell>
          <cell r="C68" t="str">
            <v>LP 22,9 kV, 2ø-SAN AGUSTIN DE CEDRONIYOG_MARIAN , 2-1x35mm² AAAC</v>
          </cell>
          <cell r="D68">
            <v>9</v>
          </cell>
          <cell r="E68" t="str">
            <v>PS1-2</v>
          </cell>
          <cell r="G68" t="str">
            <v>AAAC-35</v>
          </cell>
          <cell r="H68">
            <v>3236.97</v>
          </cell>
          <cell r="I68">
            <v>3288.67</v>
          </cell>
          <cell r="K68" t="str">
            <v>0°</v>
          </cell>
          <cell r="L68">
            <v>191</v>
          </cell>
          <cell r="M68">
            <v>1</v>
          </cell>
          <cell r="N68" t="str">
            <v>11/C6</v>
          </cell>
          <cell r="O68">
            <v>144.59</v>
          </cell>
          <cell r="P68">
            <v>161.84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PAT-1C</v>
          </cell>
          <cell r="W68" t="str">
            <v>CIM1</v>
          </cell>
          <cell r="Y68" t="str">
            <v>S</v>
          </cell>
          <cell r="Z68">
            <v>0</v>
          </cell>
          <cell r="AA68">
            <v>100</v>
          </cell>
          <cell r="AB68">
            <v>0</v>
          </cell>
          <cell r="AC68">
            <v>0</v>
          </cell>
          <cell r="AK68">
            <v>1</v>
          </cell>
          <cell r="AL68" t="str">
            <v>0</v>
          </cell>
          <cell r="AM68">
            <v>0</v>
          </cell>
          <cell r="AN68">
            <v>0</v>
          </cell>
          <cell r="AO68" t="str">
            <v>56-4</v>
          </cell>
          <cell r="AP68" t="str">
            <v>IPB-36</v>
          </cell>
          <cell r="AQ68" t="str">
            <v>2</v>
          </cell>
          <cell r="AS68">
            <v>66</v>
          </cell>
          <cell r="AT68" t="str">
            <v>MAD</v>
          </cell>
          <cell r="AW68">
            <v>65</v>
          </cell>
          <cell r="AX68" t="str">
            <v>LP 22,9 kV, 2ø-SANTA FE DE QUEPAYNA , 2-1x35mm² AAAC</v>
          </cell>
          <cell r="AY68" t="str">
            <v>LP-65</v>
          </cell>
          <cell r="AZ68" t="str">
            <v>HUANUCO</v>
          </cell>
          <cell r="BA68">
            <v>0</v>
          </cell>
        </row>
        <row r="69">
          <cell r="A69">
            <v>67</v>
          </cell>
          <cell r="B69">
            <v>9</v>
          </cell>
          <cell r="C69" t="str">
            <v>LP 22,9 kV, 2ø-SAN AGUSTIN DE CEDRONIYOG_MARIAN , 2-1x35mm² AAAC</v>
          </cell>
          <cell r="D69">
            <v>10</v>
          </cell>
          <cell r="E69" t="str">
            <v>PS1-2</v>
          </cell>
          <cell r="G69" t="str">
            <v>AAAC-35</v>
          </cell>
          <cell r="H69">
            <v>3427.98</v>
          </cell>
          <cell r="I69">
            <v>3291.76</v>
          </cell>
          <cell r="K69" t="str">
            <v>0°</v>
          </cell>
          <cell r="L69">
            <v>222.12</v>
          </cell>
          <cell r="M69">
            <v>1</v>
          </cell>
          <cell r="N69" t="str">
            <v>11/C6</v>
          </cell>
          <cell r="O69">
            <v>90.61</v>
          </cell>
          <cell r="P69">
            <v>206.56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PAT-1C</v>
          </cell>
          <cell r="W69" t="str">
            <v>CIM1</v>
          </cell>
          <cell r="Y69" t="str">
            <v>S</v>
          </cell>
          <cell r="Z69">
            <v>0</v>
          </cell>
          <cell r="AA69">
            <v>100</v>
          </cell>
          <cell r="AB69">
            <v>0</v>
          </cell>
          <cell r="AC69">
            <v>0</v>
          </cell>
          <cell r="AK69">
            <v>1</v>
          </cell>
          <cell r="AL69" t="str">
            <v>0</v>
          </cell>
          <cell r="AM69">
            <v>0</v>
          </cell>
          <cell r="AN69">
            <v>0</v>
          </cell>
          <cell r="AO69" t="str">
            <v>56-4</v>
          </cell>
          <cell r="AP69" t="str">
            <v>IPB-36</v>
          </cell>
          <cell r="AQ69" t="str">
            <v>2</v>
          </cell>
          <cell r="AS69">
            <v>67</v>
          </cell>
          <cell r="AT69" t="str">
            <v>MAD</v>
          </cell>
          <cell r="AW69">
            <v>66</v>
          </cell>
          <cell r="AX69" t="str">
            <v>LP 22,9 kV, 2ø-AUCALLA , 2-1x35mm² AAAC</v>
          </cell>
          <cell r="AY69" t="str">
            <v>LP-66</v>
          </cell>
          <cell r="AZ69" t="str">
            <v>HUANUCO</v>
          </cell>
          <cell r="BA69">
            <v>0</v>
          </cell>
        </row>
        <row r="70">
          <cell r="A70">
            <v>68</v>
          </cell>
          <cell r="B70">
            <v>9</v>
          </cell>
          <cell r="C70" t="str">
            <v>LP 22,9 kV, 2ø-SAN AGUSTIN DE CEDRONIYOG_MARIAN , 2-1x35mm² AAAC</v>
          </cell>
          <cell r="D70">
            <v>11</v>
          </cell>
          <cell r="E70" t="str">
            <v>PSH-2</v>
          </cell>
          <cell r="G70" t="str">
            <v>AAAC-35</v>
          </cell>
          <cell r="H70">
            <v>3650.1</v>
          </cell>
          <cell r="I70">
            <v>3318.87</v>
          </cell>
          <cell r="K70" t="str">
            <v>0°</v>
          </cell>
          <cell r="L70">
            <v>343.54</v>
          </cell>
          <cell r="M70">
            <v>2</v>
          </cell>
          <cell r="N70" t="str">
            <v>11/C6</v>
          </cell>
          <cell r="O70">
            <v>238.57</v>
          </cell>
          <cell r="P70">
            <v>282.83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PAT-1C</v>
          </cell>
          <cell r="W70" t="str">
            <v>CIM1</v>
          </cell>
          <cell r="Y70" t="str">
            <v>S</v>
          </cell>
          <cell r="Z70">
            <v>0</v>
          </cell>
          <cell r="AA70">
            <v>100</v>
          </cell>
          <cell r="AB70">
            <v>0</v>
          </cell>
          <cell r="AC70">
            <v>0</v>
          </cell>
          <cell r="AL70" t="str">
            <v>0</v>
          </cell>
          <cell r="AM70">
            <v>0</v>
          </cell>
          <cell r="AN70">
            <v>0</v>
          </cell>
          <cell r="AO70" t="str">
            <v>56-4</v>
          </cell>
          <cell r="AP70" t="str">
            <v>IPB-36</v>
          </cell>
          <cell r="AQ70" t="str">
            <v>2</v>
          </cell>
          <cell r="AS70">
            <v>68</v>
          </cell>
          <cell r="AT70" t="str">
            <v>MAD</v>
          </cell>
          <cell r="AW70">
            <v>67</v>
          </cell>
          <cell r="AX70" t="str">
            <v>LP 22,9 kV, 2ø-LA LINDA , 2-1x35mm² AAAC</v>
          </cell>
          <cell r="AY70" t="str">
            <v>LP-67</v>
          </cell>
          <cell r="AZ70" t="str">
            <v>HUANUCO</v>
          </cell>
          <cell r="BA70">
            <v>0</v>
          </cell>
        </row>
        <row r="71">
          <cell r="A71">
            <v>69</v>
          </cell>
          <cell r="B71">
            <v>9</v>
          </cell>
          <cell r="C71" t="str">
            <v>LP 22,9 kV, 2ø-SAN AGUSTIN DE CEDRONIYOG_MARIAN , 2-1x35mm² AAAC</v>
          </cell>
          <cell r="D71">
            <v>12</v>
          </cell>
          <cell r="E71" t="str">
            <v>PA1-2</v>
          </cell>
          <cell r="G71" t="str">
            <v>AAAC-35</v>
          </cell>
          <cell r="H71">
            <v>3993.64</v>
          </cell>
          <cell r="I71">
            <v>3368.94</v>
          </cell>
          <cell r="J71" t="str">
            <v>V3</v>
          </cell>
          <cell r="K71" t="str">
            <v>21°19'23.89"</v>
          </cell>
          <cell r="L71">
            <v>251.33</v>
          </cell>
          <cell r="M71">
            <v>1</v>
          </cell>
          <cell r="N71" t="str">
            <v>11/C6</v>
          </cell>
          <cell r="O71">
            <v>670.97</v>
          </cell>
          <cell r="P71">
            <v>297.43</v>
          </cell>
          <cell r="Q71" t="str">
            <v>1RI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PAT-1C</v>
          </cell>
          <cell r="W71" t="str">
            <v>CIM1</v>
          </cell>
          <cell r="Y71" t="str">
            <v>S</v>
          </cell>
          <cell r="Z71">
            <v>0</v>
          </cell>
          <cell r="AA71">
            <v>100</v>
          </cell>
          <cell r="AB71">
            <v>0</v>
          </cell>
          <cell r="AC71">
            <v>0</v>
          </cell>
          <cell r="AL71" t="str">
            <v>1</v>
          </cell>
          <cell r="AM71">
            <v>0</v>
          </cell>
          <cell r="AN71">
            <v>0</v>
          </cell>
          <cell r="AO71" t="str">
            <v>56-4</v>
          </cell>
          <cell r="AP71" t="str">
            <v>IPB-36</v>
          </cell>
          <cell r="AQ71" t="str">
            <v>2</v>
          </cell>
          <cell r="AS71">
            <v>69</v>
          </cell>
          <cell r="AT71" t="str">
            <v>MAD</v>
          </cell>
          <cell r="AW71">
            <v>68</v>
          </cell>
          <cell r="AX71" t="str">
            <v>LP 22,9 kV, 2ø-BARRIOS ALTOS DE TAPRAG_SAN RAFAEL DE MILPO , 2-1x35mm² AAAC</v>
          </cell>
          <cell r="AY71" t="str">
            <v>LP-68</v>
          </cell>
          <cell r="AZ71" t="str">
            <v>HUANUCO</v>
          </cell>
          <cell r="BA71">
            <v>0</v>
          </cell>
        </row>
        <row r="72">
          <cell r="A72">
            <v>70</v>
          </cell>
          <cell r="B72">
            <v>9</v>
          </cell>
          <cell r="C72" t="str">
            <v>LP 22,9 kV, 2ø-SAN AGUSTIN DE CEDRONIYOG_MARIAN , 2-1x35mm² AAAC</v>
          </cell>
          <cell r="D72">
            <v>13</v>
          </cell>
          <cell r="E72" t="str">
            <v>PS1-2</v>
          </cell>
          <cell r="G72" t="str">
            <v>AAAC-35</v>
          </cell>
          <cell r="H72">
            <v>4244.97</v>
          </cell>
          <cell r="I72">
            <v>3327.59</v>
          </cell>
          <cell r="K72" t="str">
            <v>0°</v>
          </cell>
          <cell r="L72">
            <v>181.67</v>
          </cell>
          <cell r="M72">
            <v>1</v>
          </cell>
          <cell r="N72" t="str">
            <v>11/C6</v>
          </cell>
          <cell r="O72">
            <v>76.8</v>
          </cell>
          <cell r="P72">
            <v>216.5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PAT-1C</v>
          </cell>
          <cell r="W72" t="str">
            <v>CIM1</v>
          </cell>
          <cell r="Y72" t="str">
            <v>S</v>
          </cell>
          <cell r="Z72">
            <v>0</v>
          </cell>
          <cell r="AA72">
            <v>100</v>
          </cell>
          <cell r="AB72">
            <v>0</v>
          </cell>
          <cell r="AC72">
            <v>0</v>
          </cell>
          <cell r="AK72">
            <v>1</v>
          </cell>
          <cell r="AL72" t="str">
            <v>0</v>
          </cell>
          <cell r="AM72">
            <v>0</v>
          </cell>
          <cell r="AN72">
            <v>0</v>
          </cell>
          <cell r="AO72" t="str">
            <v>56-4</v>
          </cell>
          <cell r="AP72" t="str">
            <v>IPB-36</v>
          </cell>
          <cell r="AQ72" t="str">
            <v>2</v>
          </cell>
          <cell r="AS72">
            <v>70</v>
          </cell>
          <cell r="AT72" t="str">
            <v>MAD</v>
          </cell>
          <cell r="AW72">
            <v>69</v>
          </cell>
          <cell r="AX72" t="str">
            <v>LP 22,9 kV, 2ø-TAMBO , 2-1x35mm² AAAC</v>
          </cell>
          <cell r="AY72" t="str">
            <v>LP-69</v>
          </cell>
          <cell r="AZ72" t="str">
            <v>HUANUCO</v>
          </cell>
          <cell r="BA72">
            <v>0</v>
          </cell>
        </row>
        <row r="73">
          <cell r="A73">
            <v>71</v>
          </cell>
          <cell r="B73">
            <v>9</v>
          </cell>
          <cell r="C73" t="str">
            <v>LP 22,9 kV, 2ø-SAN AGUSTIN DE CEDRONIYOG_MARIAN , 2-1x35mm² AAAC</v>
          </cell>
          <cell r="D73">
            <v>14</v>
          </cell>
          <cell r="E73" t="str">
            <v>PTH-2</v>
          </cell>
          <cell r="G73" t="str">
            <v>AAAC-35</v>
          </cell>
          <cell r="H73">
            <v>4426.6400000000003</v>
          </cell>
          <cell r="I73">
            <v>3319.87</v>
          </cell>
          <cell r="J73" t="str">
            <v>FLP</v>
          </cell>
          <cell r="K73" t="str">
            <v>0°</v>
          </cell>
          <cell r="L73">
            <v>0</v>
          </cell>
          <cell r="M73">
            <v>1</v>
          </cell>
          <cell r="N73" t="str">
            <v>11/C6</v>
          </cell>
          <cell r="O73">
            <v>45.36</v>
          </cell>
          <cell r="P73">
            <v>90.83</v>
          </cell>
          <cell r="Q73" t="str">
            <v>1RI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>PAT-1C</v>
          </cell>
          <cell r="W73" t="str">
            <v>CIM1</v>
          </cell>
          <cell r="Y73" t="str">
            <v>S</v>
          </cell>
          <cell r="Z73">
            <v>0</v>
          </cell>
          <cell r="AA73">
            <v>100</v>
          </cell>
          <cell r="AB73">
            <v>0</v>
          </cell>
          <cell r="AC73">
            <v>0</v>
          </cell>
          <cell r="AK73">
            <v>1</v>
          </cell>
          <cell r="AL73" t="str">
            <v>1</v>
          </cell>
          <cell r="AM73">
            <v>0</v>
          </cell>
          <cell r="AN73">
            <v>0</v>
          </cell>
          <cell r="AO73" t="str">
            <v>56-4</v>
          </cell>
          <cell r="AP73" t="str">
            <v>IPB-36</v>
          </cell>
          <cell r="AQ73" t="str">
            <v>2</v>
          </cell>
          <cell r="AS73">
            <v>71</v>
          </cell>
          <cell r="AT73" t="str">
            <v>MAD</v>
          </cell>
          <cell r="AW73">
            <v>70</v>
          </cell>
          <cell r="AX73" t="str">
            <v>LP 22,9 kV, 2ø-HUANUCALLA BAJA , 2-1x35mm² AAAC</v>
          </cell>
          <cell r="AY73" t="str">
            <v>LP-70</v>
          </cell>
          <cell r="AZ73" t="str">
            <v>HUANUCO</v>
          </cell>
          <cell r="BA73">
            <v>0</v>
          </cell>
        </row>
        <row r="74">
          <cell r="A74">
            <v>72</v>
          </cell>
          <cell r="B74">
            <v>10</v>
          </cell>
          <cell r="C74" t="str">
            <v>LP 22,9 kV, 2ø-SAN JOSE DE CAYRAN , 2-1x35mm² AAAC</v>
          </cell>
          <cell r="H74">
            <v>0</v>
          </cell>
          <cell r="I74">
            <v>0</v>
          </cell>
          <cell r="Q74">
            <v>0</v>
          </cell>
          <cell r="Y74" t="str">
            <v>S</v>
          </cell>
          <cell r="Z74">
            <v>0</v>
          </cell>
          <cell r="AA74">
            <v>100</v>
          </cell>
          <cell r="AB74">
            <v>0</v>
          </cell>
          <cell r="AC74">
            <v>0</v>
          </cell>
          <cell r="AK74">
            <v>1</v>
          </cell>
          <cell r="AL74" t="str">
            <v>0</v>
          </cell>
          <cell r="AM74">
            <v>0</v>
          </cell>
          <cell r="AN74">
            <v>0</v>
          </cell>
          <cell r="AO74" t="str">
            <v>56-3</v>
          </cell>
          <cell r="AP74" t="str">
            <v>IPB-36</v>
          </cell>
          <cell r="AQ74" t="str">
            <v>2</v>
          </cell>
          <cell r="AS74">
            <v>72</v>
          </cell>
          <cell r="AW74">
            <v>71</v>
          </cell>
          <cell r="AX74" t="str">
            <v>LP 22,9 kV, 2ø-HUANUCALLA ALTA , 2-1x35mm² AAAC</v>
          </cell>
          <cell r="AY74" t="str">
            <v>LP-71</v>
          </cell>
          <cell r="AZ74" t="str">
            <v>HUANUCO</v>
          </cell>
          <cell r="BA74">
            <v>0</v>
          </cell>
        </row>
        <row r="75">
          <cell r="A75">
            <v>73</v>
          </cell>
          <cell r="B75">
            <v>11</v>
          </cell>
          <cell r="C75" t="str">
            <v>LP 22,9 kV, 2ø-SAN FELIPE , 2-1x35mm² AAAC</v>
          </cell>
          <cell r="D75">
            <v>0</v>
          </cell>
          <cell r="E75" t="str">
            <v>DS-2</v>
          </cell>
          <cell r="G75" t="str">
            <v>AAAC-35</v>
          </cell>
          <cell r="H75">
            <v>0</v>
          </cell>
          <cell r="I75">
            <v>3392.68</v>
          </cell>
          <cell r="J75" t="str">
            <v>EXIST</v>
          </cell>
          <cell r="K75" t="str">
            <v>0°</v>
          </cell>
          <cell r="L75">
            <v>37.909999999999997</v>
          </cell>
          <cell r="M75">
            <v>1</v>
          </cell>
          <cell r="N75" t="str">
            <v>13/400</v>
          </cell>
          <cell r="O75">
            <v>101.5</v>
          </cell>
          <cell r="P75">
            <v>18.95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Y75" t="str">
            <v>S</v>
          </cell>
          <cell r="Z75">
            <v>0</v>
          </cell>
          <cell r="AA75">
            <v>100</v>
          </cell>
          <cell r="AB75">
            <v>0</v>
          </cell>
          <cell r="AC75">
            <v>0</v>
          </cell>
          <cell r="AK75">
            <v>1</v>
          </cell>
          <cell r="AL75" t="str">
            <v>0</v>
          </cell>
          <cell r="AM75">
            <v>0</v>
          </cell>
          <cell r="AN75">
            <v>0</v>
          </cell>
          <cell r="AO75" t="str">
            <v>56-4</v>
          </cell>
          <cell r="AP75" t="str">
            <v>IPB-36</v>
          </cell>
          <cell r="AQ75" t="str">
            <v>2</v>
          </cell>
          <cell r="AS75">
            <v>73</v>
          </cell>
          <cell r="AT75" t="str">
            <v>MAD</v>
          </cell>
          <cell r="AW75">
            <v>72</v>
          </cell>
          <cell r="AX75" t="str">
            <v>LP 22,9 kV, 2ø-SAGRAG , 2-1x35mm² AAAC</v>
          </cell>
          <cell r="AY75" t="str">
            <v>LP-72</v>
          </cell>
          <cell r="AZ75" t="str">
            <v>HUANUCO</v>
          </cell>
          <cell r="BA75">
            <v>0</v>
          </cell>
        </row>
        <row r="76">
          <cell r="A76">
            <v>74</v>
          </cell>
          <cell r="B76">
            <v>11</v>
          </cell>
          <cell r="C76" t="str">
            <v>LP 22,9 kV, 2ø-SAN FELIPE , 2-1x35mm² AAAC</v>
          </cell>
          <cell r="D76">
            <v>1</v>
          </cell>
          <cell r="E76" t="str">
            <v>TS-2</v>
          </cell>
          <cell r="G76" t="str">
            <v>AAAC-35</v>
          </cell>
          <cell r="H76">
            <v>37.909999999999997</v>
          </cell>
          <cell r="I76">
            <v>3384.54</v>
          </cell>
          <cell r="K76" t="str">
            <v>0°</v>
          </cell>
          <cell r="L76">
            <v>278.22000000000003</v>
          </cell>
          <cell r="M76">
            <v>1</v>
          </cell>
          <cell r="N76" t="str">
            <v>11/C6</v>
          </cell>
          <cell r="O76">
            <v>76.05</v>
          </cell>
          <cell r="P76">
            <v>158.07</v>
          </cell>
          <cell r="Q76" t="str">
            <v>1RI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PAT-1C</v>
          </cell>
          <cell r="Y76" t="str">
            <v>S</v>
          </cell>
          <cell r="Z76">
            <v>0</v>
          </cell>
          <cell r="AA76">
            <v>100</v>
          </cell>
          <cell r="AB76">
            <v>0</v>
          </cell>
          <cell r="AC76">
            <v>0</v>
          </cell>
          <cell r="AK76">
            <v>1</v>
          </cell>
          <cell r="AL76" t="str">
            <v>1</v>
          </cell>
          <cell r="AM76">
            <v>0</v>
          </cell>
          <cell r="AN76">
            <v>0</v>
          </cell>
          <cell r="AO76" t="str">
            <v>56-4</v>
          </cell>
          <cell r="AP76" t="str">
            <v>IPB-36</v>
          </cell>
          <cell r="AQ76" t="str">
            <v>2</v>
          </cell>
          <cell r="AS76">
            <v>74</v>
          </cell>
          <cell r="AT76" t="str">
            <v>MAD</v>
          </cell>
          <cell r="AW76">
            <v>73</v>
          </cell>
          <cell r="AX76" t="str">
            <v>LP 22,9 kV, 2ø-NUEVA FLORIDA , 2-1x35mm² AAAC</v>
          </cell>
          <cell r="AY76" t="str">
            <v>LP-73</v>
          </cell>
          <cell r="AZ76" t="str">
            <v>HUANUCO</v>
          </cell>
          <cell r="BA76">
            <v>0</v>
          </cell>
        </row>
        <row r="77">
          <cell r="A77">
            <v>75</v>
          </cell>
          <cell r="B77">
            <v>11</v>
          </cell>
          <cell r="C77" t="str">
            <v>LP 22,9 kV, 2ø-SAN FELIPE , 2-1x35mm² AAAC</v>
          </cell>
          <cell r="D77">
            <v>2</v>
          </cell>
          <cell r="E77" t="str">
            <v>PS1-2</v>
          </cell>
          <cell r="G77" t="str">
            <v>AAAC-35</v>
          </cell>
          <cell r="H77">
            <v>316.13</v>
          </cell>
          <cell r="I77">
            <v>3384.45</v>
          </cell>
          <cell r="K77" t="str">
            <v>0°</v>
          </cell>
          <cell r="L77">
            <v>71.209999999999994</v>
          </cell>
          <cell r="M77">
            <v>1</v>
          </cell>
          <cell r="N77" t="str">
            <v>11/C6</v>
          </cell>
          <cell r="O77">
            <v>215.96</v>
          </cell>
          <cell r="P77">
            <v>174.72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Y77" t="str">
            <v>S</v>
          </cell>
          <cell r="Z77">
            <v>0</v>
          </cell>
          <cell r="AA77">
            <v>100</v>
          </cell>
          <cell r="AB77">
            <v>0</v>
          </cell>
          <cell r="AC77">
            <v>0</v>
          </cell>
          <cell r="AK77">
            <v>1</v>
          </cell>
          <cell r="AL77" t="str">
            <v>0</v>
          </cell>
          <cell r="AM77">
            <v>0</v>
          </cell>
          <cell r="AN77">
            <v>0</v>
          </cell>
          <cell r="AO77" t="str">
            <v>56-4</v>
          </cell>
          <cell r="AP77" t="str">
            <v>IPB-36</v>
          </cell>
          <cell r="AQ77" t="str">
            <v>2</v>
          </cell>
          <cell r="AS77">
            <v>75</v>
          </cell>
          <cell r="AT77" t="str">
            <v>MAD</v>
          </cell>
          <cell r="AW77">
            <v>74</v>
          </cell>
          <cell r="AX77" t="str">
            <v>LP 22,9 kV, 2ø-SAN PEDRO DE CHAUPALLGA , 2-1x35mm² AAAC</v>
          </cell>
          <cell r="AY77" t="str">
            <v>LP-74</v>
          </cell>
          <cell r="AZ77" t="str">
            <v>HUANUCO</v>
          </cell>
          <cell r="BA77">
            <v>0</v>
          </cell>
        </row>
        <row r="78">
          <cell r="A78">
            <v>76</v>
          </cell>
          <cell r="B78">
            <v>11</v>
          </cell>
          <cell r="C78" t="str">
            <v>LP 22,9 kV, 2ø-SAN FELIPE , 2-1x35mm² AAAC</v>
          </cell>
          <cell r="D78">
            <v>3</v>
          </cell>
          <cell r="E78" t="str">
            <v>PTV-2</v>
          </cell>
          <cell r="G78" t="str">
            <v>AAAC-35</v>
          </cell>
          <cell r="H78">
            <v>387.34</v>
          </cell>
          <cell r="I78">
            <v>3381.17</v>
          </cell>
          <cell r="K78" t="str">
            <v>0°</v>
          </cell>
          <cell r="L78">
            <v>0</v>
          </cell>
          <cell r="M78">
            <v>1</v>
          </cell>
          <cell r="N78" t="str">
            <v>11/C6</v>
          </cell>
          <cell r="O78">
            <v>-4.07</v>
          </cell>
          <cell r="P78">
            <v>35.6</v>
          </cell>
          <cell r="Q78" t="str">
            <v>1RI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str">
            <v>PAT-1C</v>
          </cell>
          <cell r="Y78" t="str">
            <v>S</v>
          </cell>
          <cell r="Z78">
            <v>0</v>
          </cell>
          <cell r="AA78">
            <v>100</v>
          </cell>
          <cell r="AB78">
            <v>0</v>
          </cell>
          <cell r="AC78">
            <v>0</v>
          </cell>
          <cell r="AK78">
            <v>1</v>
          </cell>
          <cell r="AL78" t="str">
            <v>1</v>
          </cell>
          <cell r="AM78">
            <v>0</v>
          </cell>
          <cell r="AN78">
            <v>0</v>
          </cell>
          <cell r="AO78" t="str">
            <v>56-4</v>
          </cell>
          <cell r="AP78" t="str">
            <v>IPB-36</v>
          </cell>
          <cell r="AQ78" t="str">
            <v>2</v>
          </cell>
          <cell r="AS78">
            <v>76</v>
          </cell>
          <cell r="AT78" t="str">
            <v>MAD</v>
          </cell>
          <cell r="AW78">
            <v>75</v>
          </cell>
          <cell r="AX78" t="str">
            <v>LP 22,9 kV, 2ø-SHIPA , 2-1x35mm² AAAC</v>
          </cell>
          <cell r="AY78" t="str">
            <v>LP-75</v>
          </cell>
          <cell r="AZ78" t="str">
            <v>HUANUCO</v>
          </cell>
          <cell r="BA78">
            <v>0</v>
          </cell>
        </row>
        <row r="79">
          <cell r="A79">
            <v>77</v>
          </cell>
          <cell r="B79">
            <v>12</v>
          </cell>
          <cell r="C79" t="str">
            <v>LP 22,9 kV, 2ø-GASAJ GRANDE , 2-1x35mm² AAAC</v>
          </cell>
          <cell r="D79">
            <v>0</v>
          </cell>
          <cell r="E79" t="str">
            <v>DS-2</v>
          </cell>
          <cell r="G79" t="str">
            <v>AAAC-35</v>
          </cell>
          <cell r="H79">
            <v>0</v>
          </cell>
          <cell r="I79">
            <v>3889.74</v>
          </cell>
          <cell r="J79" t="str">
            <v>EXIST</v>
          </cell>
          <cell r="K79" t="str">
            <v>0°</v>
          </cell>
          <cell r="L79">
            <v>19.739999999999998</v>
          </cell>
          <cell r="M79">
            <v>1</v>
          </cell>
          <cell r="N79" t="str">
            <v>13/400</v>
          </cell>
          <cell r="O79">
            <v>129.01</v>
          </cell>
          <cell r="P79">
            <v>9.8699999999999992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Y79" t="str">
            <v>S</v>
          </cell>
          <cell r="Z79">
            <v>0</v>
          </cell>
          <cell r="AA79">
            <v>100</v>
          </cell>
          <cell r="AB79">
            <v>0</v>
          </cell>
          <cell r="AC79">
            <v>0</v>
          </cell>
          <cell r="AK79">
            <v>1</v>
          </cell>
          <cell r="AL79" t="str">
            <v>0</v>
          </cell>
          <cell r="AM79">
            <v>0</v>
          </cell>
          <cell r="AN79">
            <v>0</v>
          </cell>
          <cell r="AO79" t="str">
            <v>56-4</v>
          </cell>
          <cell r="AP79" t="str">
            <v>IPB-36</v>
          </cell>
          <cell r="AQ79" t="str">
            <v>2</v>
          </cell>
          <cell r="AS79">
            <v>77</v>
          </cell>
          <cell r="AT79" t="str">
            <v>MAD</v>
          </cell>
          <cell r="AW79">
            <v>76</v>
          </cell>
          <cell r="AX79" t="str">
            <v>LP 22,9 kV, 2ø-BUENOS AIRES DE PICAHUAY , 2-1x35mm² AAAC</v>
          </cell>
          <cell r="AY79" t="str">
            <v>LP-76</v>
          </cell>
          <cell r="AZ79" t="str">
            <v>HUANUCO</v>
          </cell>
          <cell r="BA79">
            <v>0</v>
          </cell>
        </row>
        <row r="80">
          <cell r="A80">
            <v>78</v>
          </cell>
          <cell r="B80">
            <v>12</v>
          </cell>
          <cell r="C80" t="str">
            <v>LP 22,9 kV, 2ø-GASAJ GRANDE , 2-1x35mm² AAAC</v>
          </cell>
          <cell r="D80">
            <v>1</v>
          </cell>
          <cell r="E80" t="str">
            <v>TS-2</v>
          </cell>
          <cell r="G80" t="str">
            <v>AAAC-35</v>
          </cell>
          <cell r="H80">
            <v>19.739999999999998</v>
          </cell>
          <cell r="I80">
            <v>3875.92</v>
          </cell>
          <cell r="K80" t="str">
            <v>0°</v>
          </cell>
          <cell r="L80">
            <v>94.76</v>
          </cell>
          <cell r="M80">
            <v>1</v>
          </cell>
          <cell r="N80" t="str">
            <v>11/C6</v>
          </cell>
          <cell r="O80">
            <v>359.68</v>
          </cell>
          <cell r="P80">
            <v>57.25</v>
          </cell>
          <cell r="Q80" t="str">
            <v>1RI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>PAT-1C</v>
          </cell>
          <cell r="Y80" t="str">
            <v>S</v>
          </cell>
          <cell r="Z80">
            <v>0</v>
          </cell>
          <cell r="AA80">
            <v>100</v>
          </cell>
          <cell r="AB80">
            <v>0</v>
          </cell>
          <cell r="AC80">
            <v>0</v>
          </cell>
          <cell r="AK80">
            <v>1</v>
          </cell>
          <cell r="AL80" t="str">
            <v>1</v>
          </cell>
          <cell r="AM80">
            <v>0</v>
          </cell>
          <cell r="AN80">
            <v>0</v>
          </cell>
          <cell r="AO80" t="str">
            <v>56-4</v>
          </cell>
          <cell r="AP80" t="str">
            <v>IPB-36</v>
          </cell>
          <cell r="AQ80" t="str">
            <v>2</v>
          </cell>
          <cell r="AS80">
            <v>78</v>
          </cell>
          <cell r="AT80" t="str">
            <v>MAD</v>
          </cell>
          <cell r="AW80">
            <v>77</v>
          </cell>
          <cell r="AX80" t="str">
            <v>LP 22,9 kV, 2ø-SAN PEDRO DE MONTERREY , 2-1x35mm² AAAC</v>
          </cell>
          <cell r="AY80" t="str">
            <v>LP-77</v>
          </cell>
          <cell r="AZ80" t="str">
            <v>HUANUCO</v>
          </cell>
          <cell r="BA80">
            <v>0</v>
          </cell>
        </row>
        <row r="81">
          <cell r="A81">
            <v>79</v>
          </cell>
          <cell r="B81">
            <v>12</v>
          </cell>
          <cell r="C81" t="str">
            <v>LP 22,9 kV, 2ø-GASAJ GRANDE , 2-1x35mm² AAAC</v>
          </cell>
          <cell r="D81">
            <v>2</v>
          </cell>
          <cell r="E81" t="str">
            <v>PS1-2</v>
          </cell>
          <cell r="G81" t="str">
            <v>AAAC-35</v>
          </cell>
          <cell r="H81">
            <v>114.5</v>
          </cell>
          <cell r="I81">
            <v>3828.71</v>
          </cell>
          <cell r="K81" t="str">
            <v>0°</v>
          </cell>
          <cell r="L81">
            <v>98.45</v>
          </cell>
          <cell r="M81">
            <v>1</v>
          </cell>
          <cell r="N81" t="str">
            <v>11/C6</v>
          </cell>
          <cell r="O81">
            <v>93.58</v>
          </cell>
          <cell r="P81">
            <v>96.6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PAT-1C</v>
          </cell>
          <cell r="Y81" t="str">
            <v>S</v>
          </cell>
          <cell r="Z81">
            <v>0</v>
          </cell>
          <cell r="AA81">
            <v>100</v>
          </cell>
          <cell r="AB81">
            <v>0</v>
          </cell>
          <cell r="AC81">
            <v>0</v>
          </cell>
          <cell r="AK81">
            <v>1</v>
          </cell>
          <cell r="AL81" t="str">
            <v>0</v>
          </cell>
          <cell r="AM81">
            <v>0</v>
          </cell>
          <cell r="AN81">
            <v>0</v>
          </cell>
          <cell r="AO81" t="str">
            <v>56-4</v>
          </cell>
          <cell r="AP81" t="str">
            <v>IPB-36</v>
          </cell>
          <cell r="AQ81" t="str">
            <v>2</v>
          </cell>
          <cell r="AS81">
            <v>79</v>
          </cell>
          <cell r="AW81">
            <v>78</v>
          </cell>
          <cell r="AX81" t="str">
            <v>LP 22,9 kV, 2ø-HUAYRAPATA , 2-1x35mm² AAAC</v>
          </cell>
          <cell r="AY81" t="str">
            <v>LP-78</v>
          </cell>
          <cell r="AZ81" t="str">
            <v>HUANUCO</v>
          </cell>
          <cell r="BA81">
            <v>0</v>
          </cell>
        </row>
        <row r="82">
          <cell r="A82">
            <v>80</v>
          </cell>
          <cell r="B82">
            <v>12</v>
          </cell>
          <cell r="C82" t="str">
            <v>LP 22,9 kV, 2ø-GASAJ GRANDE , 2-1x35mm² AAAC</v>
          </cell>
          <cell r="D82">
            <v>3</v>
          </cell>
          <cell r="E82" t="str">
            <v>2PR3-0</v>
          </cell>
          <cell r="G82" t="str">
            <v>AAAC-35</v>
          </cell>
          <cell r="H82">
            <v>212.95</v>
          </cell>
          <cell r="I82">
            <v>3781.56</v>
          </cell>
          <cell r="K82" t="str">
            <v>0°</v>
          </cell>
          <cell r="L82">
            <v>493.55</v>
          </cell>
          <cell r="M82">
            <v>2</v>
          </cell>
          <cell r="N82" t="str">
            <v>11/C6</v>
          </cell>
          <cell r="O82">
            <v>430.53</v>
          </cell>
          <cell r="P82">
            <v>296</v>
          </cell>
          <cell r="Q82" t="str">
            <v>4RI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PAT-1C</v>
          </cell>
          <cell r="Y82" t="str">
            <v>S</v>
          </cell>
          <cell r="Z82">
            <v>0</v>
          </cell>
          <cell r="AA82">
            <v>100</v>
          </cell>
          <cell r="AB82">
            <v>0</v>
          </cell>
          <cell r="AC82">
            <v>0</v>
          </cell>
          <cell r="AK82">
            <v>1</v>
          </cell>
          <cell r="AL82" t="str">
            <v>4</v>
          </cell>
          <cell r="AM82">
            <v>0</v>
          </cell>
          <cell r="AN82">
            <v>0</v>
          </cell>
          <cell r="AO82" t="str">
            <v>56-4</v>
          </cell>
          <cell r="AP82" t="str">
            <v>IPB-36</v>
          </cell>
          <cell r="AQ82" t="str">
            <v>2</v>
          </cell>
          <cell r="AS82">
            <v>80</v>
          </cell>
          <cell r="AT82" t="str">
            <v>MAD</v>
          </cell>
          <cell r="AW82">
            <v>79</v>
          </cell>
          <cell r="AX82" t="str">
            <v>LP 22,9 kV, 2ø-PARADA , 2-1x35mm² AAAC</v>
          </cell>
          <cell r="AY82" t="str">
            <v>LP-79</v>
          </cell>
          <cell r="AZ82" t="str">
            <v>HUANUCO</v>
          </cell>
          <cell r="BA82">
            <v>0</v>
          </cell>
        </row>
        <row r="83">
          <cell r="A83">
            <v>81</v>
          </cell>
          <cell r="B83">
            <v>12</v>
          </cell>
          <cell r="C83" t="str">
            <v>LP 22,9 kV, 2ø-GASAJ GRANDE , 2-1x35mm² AAAC</v>
          </cell>
          <cell r="D83">
            <v>4</v>
          </cell>
          <cell r="E83" t="str">
            <v>PTH-2</v>
          </cell>
          <cell r="G83" t="str">
            <v>AAAC-35</v>
          </cell>
          <cell r="H83">
            <v>706.5</v>
          </cell>
          <cell r="I83">
            <v>3616</v>
          </cell>
          <cell r="J83" t="str">
            <v>FLP</v>
          </cell>
          <cell r="K83" t="str">
            <v>0°</v>
          </cell>
          <cell r="L83">
            <v>0</v>
          </cell>
          <cell r="M83">
            <v>1</v>
          </cell>
          <cell r="N83" t="str">
            <v>11/C6</v>
          </cell>
          <cell r="O83">
            <v>-250.15</v>
          </cell>
          <cell r="P83">
            <v>246.78</v>
          </cell>
          <cell r="Q83" t="str">
            <v>1RI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PAT-1C</v>
          </cell>
          <cell r="Y83" t="str">
            <v>S</v>
          </cell>
          <cell r="Z83">
            <v>0</v>
          </cell>
          <cell r="AA83">
            <v>100</v>
          </cell>
          <cell r="AB83">
            <v>0</v>
          </cell>
          <cell r="AC83">
            <v>0</v>
          </cell>
          <cell r="AK83">
            <v>1</v>
          </cell>
          <cell r="AL83" t="str">
            <v>1</v>
          </cell>
          <cell r="AM83">
            <v>0</v>
          </cell>
          <cell r="AN83">
            <v>0</v>
          </cell>
          <cell r="AO83" t="str">
            <v>56-4</v>
          </cell>
          <cell r="AP83" t="str">
            <v>IPB-36</v>
          </cell>
          <cell r="AQ83" t="str">
            <v>2</v>
          </cell>
          <cell r="AS83">
            <v>81</v>
          </cell>
          <cell r="AT83" t="str">
            <v>MAD</v>
          </cell>
          <cell r="AW83">
            <v>80</v>
          </cell>
          <cell r="AX83" t="str">
            <v>LP 22,9 kV, 2ø-LAS ESTELAS , 2-1x35mm² AAAC</v>
          </cell>
          <cell r="AY83" t="str">
            <v>LP-80</v>
          </cell>
          <cell r="AZ83" t="str">
            <v>HUANUCO</v>
          </cell>
          <cell r="BA83">
            <v>0</v>
          </cell>
        </row>
        <row r="84">
          <cell r="A84">
            <v>82</v>
          </cell>
          <cell r="B84">
            <v>13</v>
          </cell>
          <cell r="C84" t="str">
            <v>LP 22,9 kV, 2ø-SAN SEBASTIAN DE GORAMARCA , 2-1x35mm² AAAC</v>
          </cell>
          <cell r="H84">
            <v>0</v>
          </cell>
          <cell r="I84">
            <v>0</v>
          </cell>
          <cell r="Q84">
            <v>0</v>
          </cell>
          <cell r="Y84" t="str">
            <v>S</v>
          </cell>
          <cell r="Z84">
            <v>0</v>
          </cell>
          <cell r="AA84">
            <v>100</v>
          </cell>
          <cell r="AB84">
            <v>0</v>
          </cell>
          <cell r="AC84">
            <v>0</v>
          </cell>
          <cell r="AK84">
            <v>1</v>
          </cell>
          <cell r="AL84" t="str">
            <v>0</v>
          </cell>
          <cell r="AM84">
            <v>0</v>
          </cell>
          <cell r="AN84">
            <v>0</v>
          </cell>
          <cell r="AO84" t="str">
            <v>56-3</v>
          </cell>
          <cell r="AP84" t="str">
            <v>IPB-36</v>
          </cell>
          <cell r="AQ84" t="str">
            <v>2</v>
          </cell>
          <cell r="AS84">
            <v>82</v>
          </cell>
          <cell r="AT84" t="str">
            <v>MAD</v>
          </cell>
          <cell r="AW84">
            <v>81</v>
          </cell>
          <cell r="AX84" t="str">
            <v>LP 22,9 kV, 2ø-HUANACAURE SECTOR SUR , 2-1x35mm² AAAC</v>
          </cell>
          <cell r="AY84" t="str">
            <v>LP-81</v>
          </cell>
          <cell r="AZ84" t="str">
            <v>HUANUCO</v>
          </cell>
          <cell r="BA84">
            <v>0</v>
          </cell>
        </row>
        <row r="85">
          <cell r="A85">
            <v>83</v>
          </cell>
          <cell r="B85">
            <v>14</v>
          </cell>
          <cell r="C85" t="str">
            <v>LP 22,9 kV, 2ø-SAN ASUNCION DE RACCHECANCHA , 2-1x35mm² AAAC</v>
          </cell>
          <cell r="D85">
            <v>0</v>
          </cell>
          <cell r="E85" t="str">
            <v>DS-2</v>
          </cell>
          <cell r="G85" t="str">
            <v>AAAC-35</v>
          </cell>
          <cell r="H85">
            <v>0</v>
          </cell>
          <cell r="I85">
            <v>2646.95</v>
          </cell>
          <cell r="J85" t="str">
            <v>EXIST</v>
          </cell>
          <cell r="K85" t="str">
            <v>0°</v>
          </cell>
          <cell r="L85">
            <v>41.56</v>
          </cell>
          <cell r="M85">
            <v>1</v>
          </cell>
          <cell r="N85" t="str">
            <v>12/200</v>
          </cell>
          <cell r="O85">
            <v>-200.88</v>
          </cell>
          <cell r="P85">
            <v>20.78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Y85" t="str">
            <v>S</v>
          </cell>
          <cell r="Z85">
            <v>0</v>
          </cell>
          <cell r="AA85">
            <v>100</v>
          </cell>
          <cell r="AB85">
            <v>0</v>
          </cell>
          <cell r="AC85">
            <v>0</v>
          </cell>
          <cell r="AK85">
            <v>1</v>
          </cell>
          <cell r="AL85" t="str">
            <v>0</v>
          </cell>
          <cell r="AM85">
            <v>0</v>
          </cell>
          <cell r="AN85">
            <v>0</v>
          </cell>
          <cell r="AO85" t="str">
            <v>56-3</v>
          </cell>
          <cell r="AP85" t="str">
            <v>IPB-36</v>
          </cell>
          <cell r="AQ85" t="str">
            <v>2</v>
          </cell>
          <cell r="AS85">
            <v>83</v>
          </cell>
          <cell r="AT85" t="str">
            <v>MAD</v>
          </cell>
          <cell r="AW85">
            <v>82</v>
          </cell>
          <cell r="AX85" t="str">
            <v>LP 22,9 kV, 2ø-PAMPA ALEGRE DE HUANACAURE , 2-1x35mm² AAAC</v>
          </cell>
          <cell r="AY85" t="str">
            <v>LP-82</v>
          </cell>
          <cell r="AZ85" t="str">
            <v>HUANUCO</v>
          </cell>
          <cell r="BA85">
            <v>0</v>
          </cell>
        </row>
        <row r="86">
          <cell r="A86">
            <v>84</v>
          </cell>
          <cell r="B86">
            <v>14</v>
          </cell>
          <cell r="C86" t="str">
            <v>LP 22,9 kV, 2ø-SAN ASUNCION DE RACCHECANCHA , 2-1x35mm² AAAC</v>
          </cell>
          <cell r="D86">
            <v>1</v>
          </cell>
          <cell r="E86" t="str">
            <v>TS-2</v>
          </cell>
          <cell r="G86" t="str">
            <v>AAAC-35</v>
          </cell>
          <cell r="H86">
            <v>41.56</v>
          </cell>
          <cell r="I86">
            <v>2665.01</v>
          </cell>
          <cell r="K86" t="str">
            <v>0°</v>
          </cell>
          <cell r="L86">
            <v>37.6</v>
          </cell>
          <cell r="M86">
            <v>1</v>
          </cell>
          <cell r="N86" t="str">
            <v>11/C6</v>
          </cell>
          <cell r="O86">
            <v>66.13</v>
          </cell>
          <cell r="P86">
            <v>39.58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PAT-1C</v>
          </cell>
          <cell r="W86" t="str">
            <v>CIM1</v>
          </cell>
          <cell r="Y86" t="str">
            <v>S</v>
          </cell>
          <cell r="Z86">
            <v>0</v>
          </cell>
          <cell r="AA86">
            <v>100</v>
          </cell>
          <cell r="AB86">
            <v>0</v>
          </cell>
          <cell r="AC86">
            <v>0</v>
          </cell>
          <cell r="AK86">
            <v>1</v>
          </cell>
          <cell r="AL86" t="str">
            <v>0</v>
          </cell>
          <cell r="AM86">
            <v>0</v>
          </cell>
          <cell r="AN86">
            <v>0</v>
          </cell>
          <cell r="AO86" t="str">
            <v>56-3</v>
          </cell>
          <cell r="AP86" t="str">
            <v>IPB-36</v>
          </cell>
          <cell r="AQ86" t="str">
            <v>2</v>
          </cell>
          <cell r="AS86">
            <v>84</v>
          </cell>
          <cell r="AT86" t="str">
            <v>MAD</v>
          </cell>
          <cell r="AW86">
            <v>83</v>
          </cell>
          <cell r="AX86" t="str">
            <v>LP 22,9 kV, 2ø-PICAHUAY , 2-1x35mm² AAAC</v>
          </cell>
          <cell r="AY86" t="str">
            <v>LP-83</v>
          </cell>
          <cell r="AZ86" t="str">
            <v>HUANUCO</v>
          </cell>
          <cell r="BA86">
            <v>0</v>
          </cell>
        </row>
        <row r="87">
          <cell r="A87">
            <v>85</v>
          </cell>
          <cell r="B87">
            <v>14</v>
          </cell>
          <cell r="C87" t="str">
            <v>LP 22,9 kV, 2ø-SAN ASUNCION DE RACCHECANCHA , 2-1x35mm² AAAC</v>
          </cell>
          <cell r="D87">
            <v>2</v>
          </cell>
          <cell r="E87" t="str">
            <v>PTH-2</v>
          </cell>
          <cell r="G87" t="str">
            <v>AAAC-35</v>
          </cell>
          <cell r="H87">
            <v>79.17</v>
          </cell>
          <cell r="I87">
            <v>2680.44</v>
          </cell>
          <cell r="J87" t="str">
            <v>FLP</v>
          </cell>
          <cell r="K87" t="str">
            <v>0°</v>
          </cell>
          <cell r="L87">
            <v>0</v>
          </cell>
          <cell r="M87">
            <v>1</v>
          </cell>
          <cell r="N87" t="str">
            <v>11/C6</v>
          </cell>
          <cell r="O87">
            <v>220.63</v>
          </cell>
          <cell r="P87">
            <v>18.8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PAT-1C</v>
          </cell>
          <cell r="W87" t="str">
            <v>CIM1</v>
          </cell>
          <cell r="Y87" t="str">
            <v>S</v>
          </cell>
          <cell r="Z87">
            <v>0</v>
          </cell>
          <cell r="AA87">
            <v>100</v>
          </cell>
          <cell r="AB87">
            <v>0</v>
          </cell>
          <cell r="AC87">
            <v>0</v>
          </cell>
          <cell r="AK87">
            <v>1</v>
          </cell>
          <cell r="AL87" t="str">
            <v>0</v>
          </cell>
          <cell r="AM87">
            <v>0</v>
          </cell>
          <cell r="AN87">
            <v>0</v>
          </cell>
          <cell r="AO87" t="str">
            <v>56-3</v>
          </cell>
          <cell r="AP87" t="str">
            <v>IPB-36</v>
          </cell>
          <cell r="AQ87" t="str">
            <v>2</v>
          </cell>
          <cell r="AS87">
            <v>85</v>
          </cell>
          <cell r="AT87" t="str">
            <v>MAD</v>
          </cell>
          <cell r="AW87">
            <v>84</v>
          </cell>
          <cell r="AX87" t="str">
            <v>LP 22,9 kV, 2ø-CANGRA BAJA , 2-1x35mm² AAAC</v>
          </cell>
          <cell r="AY87" t="str">
            <v>LP-84</v>
          </cell>
          <cell r="AZ87" t="str">
            <v>HUANUCO</v>
          </cell>
          <cell r="BA87">
            <v>0</v>
          </cell>
        </row>
        <row r="88">
          <cell r="A88">
            <v>86</v>
          </cell>
          <cell r="B88">
            <v>15</v>
          </cell>
          <cell r="C88" t="str">
            <v>LP 22,9 kV, 2ø-SAN SEBASTIAN DE SECCHA , 2-1x35mm² AAAC</v>
          </cell>
          <cell r="D88">
            <v>0</v>
          </cell>
          <cell r="E88" t="str">
            <v>DS-2</v>
          </cell>
          <cell r="G88" t="str">
            <v>AAAC-35</v>
          </cell>
          <cell r="H88">
            <v>0</v>
          </cell>
          <cell r="I88">
            <v>2632</v>
          </cell>
          <cell r="K88" t="str">
            <v>0°</v>
          </cell>
          <cell r="L88">
            <v>10</v>
          </cell>
          <cell r="M88">
            <v>1</v>
          </cell>
          <cell r="N88" t="str">
            <v>11/C6</v>
          </cell>
          <cell r="O88">
            <v>7.92</v>
          </cell>
          <cell r="P88">
            <v>5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Y88" t="str">
            <v>S</v>
          </cell>
          <cell r="Z88">
            <v>0</v>
          </cell>
          <cell r="AA88">
            <v>100</v>
          </cell>
          <cell r="AB88">
            <v>0</v>
          </cell>
          <cell r="AC88">
            <v>0</v>
          </cell>
          <cell r="AK88">
            <v>1</v>
          </cell>
          <cell r="AL88" t="str">
            <v>0</v>
          </cell>
          <cell r="AM88">
            <v>0</v>
          </cell>
          <cell r="AN88">
            <v>0</v>
          </cell>
          <cell r="AO88" t="str">
            <v>56-3</v>
          </cell>
          <cell r="AP88" t="str">
            <v>IPB-36</v>
          </cell>
          <cell r="AQ88" t="str">
            <v>2</v>
          </cell>
          <cell r="AS88">
            <v>86</v>
          </cell>
          <cell r="AT88" t="str">
            <v>MAD</v>
          </cell>
          <cell r="AW88">
            <v>85</v>
          </cell>
          <cell r="AX88" t="str">
            <v>LP 22,9 kV, 2ø-CUCHO BAJO , 2-1x35mm² AAAC</v>
          </cell>
          <cell r="AY88" t="str">
            <v>LP-85</v>
          </cell>
          <cell r="AZ88" t="str">
            <v>HUANUCO</v>
          </cell>
          <cell r="BA88">
            <v>0</v>
          </cell>
        </row>
        <row r="89">
          <cell r="A89">
            <v>87</v>
          </cell>
          <cell r="B89">
            <v>15</v>
          </cell>
          <cell r="C89" t="str">
            <v>LP 22,9 kV, 2ø-SAN SEBASTIAN DE SECCHA , 2-1x35mm² AAAC</v>
          </cell>
          <cell r="D89">
            <v>1</v>
          </cell>
          <cell r="E89" t="str">
            <v>PSEC-2PA</v>
          </cell>
          <cell r="G89" t="str">
            <v>AAAC-35</v>
          </cell>
          <cell r="H89">
            <v>10</v>
          </cell>
          <cell r="I89">
            <v>2631.1</v>
          </cell>
          <cell r="K89" t="str">
            <v>0°</v>
          </cell>
          <cell r="L89">
            <v>87.44</v>
          </cell>
          <cell r="M89">
            <v>1</v>
          </cell>
          <cell r="N89" t="str">
            <v>11/C6</v>
          </cell>
          <cell r="O89">
            <v>-639.41999999999996</v>
          </cell>
          <cell r="P89">
            <v>48.72</v>
          </cell>
          <cell r="Q89" t="str">
            <v>1RI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Y89" t="str">
            <v>S</v>
          </cell>
          <cell r="Z89">
            <v>0</v>
          </cell>
          <cell r="AA89">
            <v>100</v>
          </cell>
          <cell r="AB89">
            <v>0</v>
          </cell>
          <cell r="AC89">
            <v>0</v>
          </cell>
          <cell r="AK89">
            <v>1</v>
          </cell>
          <cell r="AL89" t="str">
            <v>1</v>
          </cell>
          <cell r="AM89">
            <v>0</v>
          </cell>
          <cell r="AN89">
            <v>0</v>
          </cell>
          <cell r="AO89" t="str">
            <v>56-3</v>
          </cell>
          <cell r="AP89" t="str">
            <v>IPB-36</v>
          </cell>
          <cell r="AQ89" t="str">
            <v>2</v>
          </cell>
          <cell r="AS89">
            <v>87</v>
          </cell>
          <cell r="AT89" t="str">
            <v>MAD</v>
          </cell>
          <cell r="AW89">
            <v>86</v>
          </cell>
          <cell r="AX89" t="str">
            <v>LP 22,9 kV, 2ø-CASA BLANCA , 2-1x35mm² AAAC</v>
          </cell>
          <cell r="AY89" t="str">
            <v>LP-86</v>
          </cell>
          <cell r="AZ89" t="str">
            <v>HUANUCO</v>
          </cell>
          <cell r="BA89">
            <v>0</v>
          </cell>
        </row>
        <row r="90">
          <cell r="A90">
            <v>88</v>
          </cell>
          <cell r="B90">
            <v>15</v>
          </cell>
          <cell r="C90" t="str">
            <v>LP 22,9 kV, 2ø-SAN SEBASTIAN DE SECCHA , 2-1x35mm² AAAC</v>
          </cell>
          <cell r="D90">
            <v>2</v>
          </cell>
          <cell r="E90" t="str">
            <v>PS1-2</v>
          </cell>
          <cell r="G90" t="str">
            <v>AAAC-35</v>
          </cell>
          <cell r="H90">
            <v>97.44</v>
          </cell>
          <cell r="I90">
            <v>2661.6</v>
          </cell>
          <cell r="K90" t="str">
            <v>0°</v>
          </cell>
          <cell r="L90">
            <v>82</v>
          </cell>
          <cell r="M90">
            <v>1</v>
          </cell>
          <cell r="N90" t="str">
            <v>11/C6</v>
          </cell>
          <cell r="O90">
            <v>31.51</v>
          </cell>
          <cell r="P90">
            <v>84.72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Y90" t="str">
            <v>S</v>
          </cell>
          <cell r="Z90">
            <v>0</v>
          </cell>
          <cell r="AA90">
            <v>100</v>
          </cell>
          <cell r="AB90">
            <v>0</v>
          </cell>
          <cell r="AC90">
            <v>0</v>
          </cell>
          <cell r="AK90">
            <v>1</v>
          </cell>
          <cell r="AL90" t="str">
            <v>0</v>
          </cell>
          <cell r="AM90">
            <v>0</v>
          </cell>
          <cell r="AN90">
            <v>0</v>
          </cell>
          <cell r="AO90" t="str">
            <v>56-3</v>
          </cell>
          <cell r="AP90" t="str">
            <v>IPB-36</v>
          </cell>
          <cell r="AQ90" t="str">
            <v>2</v>
          </cell>
          <cell r="AS90">
            <v>88</v>
          </cell>
          <cell r="AT90" t="str">
            <v>MAD</v>
          </cell>
          <cell r="AW90">
            <v>87</v>
          </cell>
          <cell r="AX90" t="str">
            <v>LP 22,9 kV, 2ø-OLLUCOLOMA BAJO , 2-1x35mm² AAAC</v>
          </cell>
          <cell r="AY90" t="str">
            <v>LP-87</v>
          </cell>
          <cell r="AZ90" t="str">
            <v>HUANUCO</v>
          </cell>
          <cell r="BA90">
            <v>0</v>
          </cell>
        </row>
        <row r="91">
          <cell r="A91">
            <v>89</v>
          </cell>
          <cell r="B91">
            <v>15</v>
          </cell>
          <cell r="C91" t="str">
            <v>LP 22,9 kV, 2ø-SAN SEBASTIAN DE SECCHA , 2-1x35mm² AAAC</v>
          </cell>
          <cell r="D91">
            <v>3</v>
          </cell>
          <cell r="E91" t="str">
            <v>PS1-2</v>
          </cell>
          <cell r="G91" t="str">
            <v>AAAC-35</v>
          </cell>
          <cell r="H91">
            <v>179.44</v>
          </cell>
          <cell r="I91">
            <v>2693.02</v>
          </cell>
          <cell r="K91" t="str">
            <v>0°</v>
          </cell>
          <cell r="L91">
            <v>68.260000000000005</v>
          </cell>
          <cell r="M91">
            <v>1</v>
          </cell>
          <cell r="N91" t="str">
            <v>11/C6</v>
          </cell>
          <cell r="O91">
            <v>711.68</v>
          </cell>
          <cell r="P91">
            <v>75.13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Y91" t="str">
            <v>S</v>
          </cell>
          <cell r="Z91">
            <v>0</v>
          </cell>
          <cell r="AA91">
            <v>100</v>
          </cell>
          <cell r="AB91">
            <v>0</v>
          </cell>
          <cell r="AC91">
            <v>0</v>
          </cell>
          <cell r="AK91">
            <v>1</v>
          </cell>
          <cell r="AL91" t="str">
            <v>0</v>
          </cell>
          <cell r="AM91">
            <v>0</v>
          </cell>
          <cell r="AN91">
            <v>0</v>
          </cell>
          <cell r="AO91" t="str">
            <v>56-3</v>
          </cell>
          <cell r="AP91" t="str">
            <v>IPB-36</v>
          </cell>
          <cell r="AQ91" t="str">
            <v>2</v>
          </cell>
          <cell r="AS91">
            <v>89</v>
          </cell>
          <cell r="AW91">
            <v>88</v>
          </cell>
          <cell r="AX91" t="str">
            <v>LP 22,9 kV, 2ø-OLLUCOLOMA ALTO , 2-1x35mm² AAAC</v>
          </cell>
          <cell r="AY91" t="str">
            <v>LP-88</v>
          </cell>
          <cell r="AZ91" t="str">
            <v>HUANUCO</v>
          </cell>
          <cell r="BA91">
            <v>0</v>
          </cell>
        </row>
        <row r="92">
          <cell r="A92">
            <v>90</v>
          </cell>
          <cell r="B92">
            <v>15</v>
          </cell>
          <cell r="C92" t="str">
            <v>LP 22,9 kV, 2ø-SAN SEBASTIAN DE SECCHA , 2-1x35mm² AAAC</v>
          </cell>
          <cell r="D92">
            <v>4</v>
          </cell>
          <cell r="E92" t="str">
            <v>PS1-2</v>
          </cell>
          <cell r="G92" t="str">
            <v>AAAC-35</v>
          </cell>
          <cell r="H92">
            <v>247.69</v>
          </cell>
          <cell r="I92">
            <v>2704.44</v>
          </cell>
          <cell r="K92" t="str">
            <v>0°</v>
          </cell>
          <cell r="L92">
            <v>553.46</v>
          </cell>
          <cell r="M92">
            <v>1</v>
          </cell>
          <cell r="N92" t="str">
            <v>11/C6</v>
          </cell>
          <cell r="O92">
            <v>-42.06</v>
          </cell>
          <cell r="P92">
            <v>310.86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Y92" t="str">
            <v>S</v>
          </cell>
          <cell r="Z92">
            <v>0</v>
          </cell>
          <cell r="AA92">
            <v>100</v>
          </cell>
          <cell r="AB92">
            <v>0</v>
          </cell>
          <cell r="AC92">
            <v>0</v>
          </cell>
          <cell r="AK92">
            <v>1</v>
          </cell>
          <cell r="AL92" t="str">
            <v>0</v>
          </cell>
          <cell r="AM92">
            <v>0</v>
          </cell>
          <cell r="AN92">
            <v>0</v>
          </cell>
          <cell r="AO92" t="str">
            <v>56-3</v>
          </cell>
          <cell r="AP92" t="str">
            <v>IPB-36</v>
          </cell>
          <cell r="AQ92" t="str">
            <v>2</v>
          </cell>
          <cell r="AS92">
            <v>90</v>
          </cell>
          <cell r="AW92">
            <v>89</v>
          </cell>
          <cell r="AX92" t="str">
            <v>LP 22,9 kV, 2ø-TAMBILLO ALTO , 2-1x35mm² AAAC</v>
          </cell>
          <cell r="AY92" t="str">
            <v>LP-89</v>
          </cell>
          <cell r="AZ92" t="str">
            <v>HUANUCO</v>
          </cell>
          <cell r="BA92">
            <v>0</v>
          </cell>
        </row>
        <row r="93">
          <cell r="A93">
            <v>91</v>
          </cell>
          <cell r="B93">
            <v>15</v>
          </cell>
          <cell r="C93" t="str">
            <v>LP 22,9 kV, 2ø-SAN SEBASTIAN DE SECCHA , 2-1x35mm² AAAC</v>
          </cell>
          <cell r="D93">
            <v>5</v>
          </cell>
          <cell r="E93" t="str">
            <v>PR3-2</v>
          </cell>
          <cell r="G93" t="str">
            <v>AAAC-35</v>
          </cell>
          <cell r="H93">
            <v>801.15</v>
          </cell>
          <cell r="I93">
            <v>2844</v>
          </cell>
          <cell r="K93" t="str">
            <v>0°</v>
          </cell>
          <cell r="L93">
            <v>265.14</v>
          </cell>
          <cell r="M93">
            <v>1</v>
          </cell>
          <cell r="N93" t="str">
            <v>11/C6</v>
          </cell>
          <cell r="O93">
            <v>165.76</v>
          </cell>
          <cell r="P93">
            <v>409.3</v>
          </cell>
          <cell r="Q93" t="str">
            <v>2RI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Y93" t="str">
            <v>S</v>
          </cell>
          <cell r="Z93">
            <v>0</v>
          </cell>
          <cell r="AA93">
            <v>100</v>
          </cell>
          <cell r="AB93">
            <v>0</v>
          </cell>
          <cell r="AC93">
            <v>0</v>
          </cell>
          <cell r="AK93">
            <v>1</v>
          </cell>
          <cell r="AL93" t="str">
            <v>2</v>
          </cell>
          <cell r="AM93">
            <v>0</v>
          </cell>
          <cell r="AN93">
            <v>0</v>
          </cell>
          <cell r="AO93" t="str">
            <v>56-3</v>
          </cell>
          <cell r="AP93" t="str">
            <v>IPB-36</v>
          </cell>
          <cell r="AQ93" t="str">
            <v>2</v>
          </cell>
          <cell r="AS93">
            <v>91</v>
          </cell>
          <cell r="AW93">
            <v>90</v>
          </cell>
          <cell r="AX93" t="str">
            <v>LP 22,9 kV, 2ø-SHALLA BAJA , 2-1x35mm² AAAC</v>
          </cell>
          <cell r="AY93" t="str">
            <v>LP-90</v>
          </cell>
          <cell r="AZ93" t="str">
            <v>HUANUCO</v>
          </cell>
          <cell r="BA93">
            <v>0</v>
          </cell>
        </row>
        <row r="94">
          <cell r="A94">
            <v>92</v>
          </cell>
          <cell r="B94">
            <v>15</v>
          </cell>
          <cell r="C94" t="str">
            <v>LP 22,9 kV, 2ø-SAN SEBASTIAN DE SECCHA , 2-1x35mm² AAAC</v>
          </cell>
          <cell r="D94">
            <v>6</v>
          </cell>
          <cell r="E94" t="str">
            <v>PS1-2</v>
          </cell>
          <cell r="G94" t="str">
            <v>AAAC-35</v>
          </cell>
          <cell r="H94">
            <v>1066.29</v>
          </cell>
          <cell r="I94">
            <v>2969.63</v>
          </cell>
          <cell r="K94" t="str">
            <v>0°</v>
          </cell>
          <cell r="L94">
            <v>44.74</v>
          </cell>
          <cell r="M94">
            <v>1</v>
          </cell>
          <cell r="N94" t="str">
            <v>11/C6</v>
          </cell>
          <cell r="O94">
            <v>210.76</v>
          </cell>
          <cell r="P94">
            <v>154.94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Y94" t="str">
            <v>S</v>
          </cell>
          <cell r="Z94">
            <v>0</v>
          </cell>
          <cell r="AA94">
            <v>100</v>
          </cell>
          <cell r="AB94">
            <v>0</v>
          </cell>
          <cell r="AC94">
            <v>0</v>
          </cell>
          <cell r="AK94">
            <v>1</v>
          </cell>
          <cell r="AL94" t="str">
            <v>0</v>
          </cell>
          <cell r="AM94">
            <v>0</v>
          </cell>
          <cell r="AN94">
            <v>0</v>
          </cell>
          <cell r="AO94" t="str">
            <v>56-3</v>
          </cell>
          <cell r="AP94" t="str">
            <v>IPB-36</v>
          </cell>
          <cell r="AQ94" t="str">
            <v>2</v>
          </cell>
          <cell r="AS94">
            <v>92</v>
          </cell>
          <cell r="AT94" t="str">
            <v>MAD</v>
          </cell>
          <cell r="AW94">
            <v>91</v>
          </cell>
          <cell r="AX94" t="str">
            <v>LP 22,9 kV, 2ø-CHOJNI , 2-1x35mm² AAAC</v>
          </cell>
          <cell r="AY94" t="str">
            <v>LP-91</v>
          </cell>
          <cell r="AZ94" t="str">
            <v>HUANUCO</v>
          </cell>
          <cell r="BA94">
            <v>0</v>
          </cell>
        </row>
        <row r="95">
          <cell r="A95">
            <v>93</v>
          </cell>
          <cell r="B95">
            <v>15</v>
          </cell>
          <cell r="C95" t="str">
            <v>LP 22,9 kV, 2ø-SAN SEBASTIAN DE SECCHA , 2-1x35mm² AAAC</v>
          </cell>
          <cell r="D95">
            <v>7</v>
          </cell>
          <cell r="E95" t="str">
            <v>PS1-2</v>
          </cell>
          <cell r="G95" t="str">
            <v>AAAC-35</v>
          </cell>
          <cell r="H95">
            <v>1111.03</v>
          </cell>
          <cell r="I95">
            <v>2986</v>
          </cell>
          <cell r="K95" t="str">
            <v>1°55'18.47"</v>
          </cell>
          <cell r="L95">
            <v>90</v>
          </cell>
          <cell r="M95">
            <v>1</v>
          </cell>
          <cell r="N95" t="str">
            <v>11/C6</v>
          </cell>
          <cell r="O95">
            <v>191.81</v>
          </cell>
          <cell r="P95">
            <v>67.37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Y95" t="str">
            <v>S</v>
          </cell>
          <cell r="Z95">
            <v>0</v>
          </cell>
          <cell r="AA95">
            <v>100</v>
          </cell>
          <cell r="AB95">
            <v>0</v>
          </cell>
          <cell r="AC95">
            <v>0</v>
          </cell>
          <cell r="AK95">
            <v>1</v>
          </cell>
          <cell r="AL95" t="str">
            <v>0</v>
          </cell>
          <cell r="AM95">
            <v>0</v>
          </cell>
          <cell r="AN95">
            <v>0</v>
          </cell>
          <cell r="AO95" t="str">
            <v>56-3</v>
          </cell>
          <cell r="AP95" t="str">
            <v>IPB-36</v>
          </cell>
          <cell r="AQ95" t="str">
            <v>2</v>
          </cell>
          <cell r="AS95">
            <v>93</v>
          </cell>
          <cell r="AT95" t="str">
            <v>MAD</v>
          </cell>
          <cell r="AW95">
            <v>92</v>
          </cell>
          <cell r="AX95" t="str">
            <v>LP 22,9 kV, 2ø-TAYAPAMPA_BARRIOS ALTOS DE CUCHO , 2-1x35mm² AAAC</v>
          </cell>
          <cell r="AY95" t="str">
            <v>LP-92</v>
          </cell>
          <cell r="AZ95" t="str">
            <v>HUANUCO</v>
          </cell>
          <cell r="BA95">
            <v>0</v>
          </cell>
        </row>
        <row r="96">
          <cell r="A96">
            <v>94</v>
          </cell>
          <cell r="B96">
            <v>15</v>
          </cell>
          <cell r="C96" t="str">
            <v>LP 22,9 kV, 2ø-SAN SEBASTIAN DE SECCHA , 2-1x35mm² AAAC</v>
          </cell>
          <cell r="D96">
            <v>8</v>
          </cell>
          <cell r="E96" t="str">
            <v>PS1-2</v>
          </cell>
          <cell r="G96" t="str">
            <v>AAAC-35</v>
          </cell>
          <cell r="H96">
            <v>1201.03</v>
          </cell>
          <cell r="I96">
            <v>3012.95</v>
          </cell>
          <cell r="K96" t="str">
            <v>0°</v>
          </cell>
          <cell r="L96">
            <v>135.69999999999999</v>
          </cell>
          <cell r="M96">
            <v>1</v>
          </cell>
          <cell r="N96" t="str">
            <v>11/C6</v>
          </cell>
          <cell r="O96">
            <v>336.32</v>
          </cell>
          <cell r="P96">
            <v>112.85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Y96" t="str">
            <v>S</v>
          </cell>
          <cell r="Z96">
            <v>0</v>
          </cell>
          <cell r="AA96">
            <v>100</v>
          </cell>
          <cell r="AB96">
            <v>0</v>
          </cell>
          <cell r="AC96">
            <v>0</v>
          </cell>
          <cell r="AK96">
            <v>1</v>
          </cell>
          <cell r="AL96" t="str">
            <v>0</v>
          </cell>
          <cell r="AM96">
            <v>0</v>
          </cell>
          <cell r="AN96">
            <v>0</v>
          </cell>
          <cell r="AO96" t="str">
            <v>56-4</v>
          </cell>
          <cell r="AP96" t="str">
            <v>IPB-36</v>
          </cell>
          <cell r="AQ96" t="str">
            <v>2</v>
          </cell>
          <cell r="AS96">
            <v>94</v>
          </cell>
          <cell r="AT96" t="str">
            <v>MAD</v>
          </cell>
          <cell r="AW96">
            <v>93</v>
          </cell>
          <cell r="AX96" t="str">
            <v>LP 22,9 kV, 2ø-AMBAR , 2-1x35mm² AAAC</v>
          </cell>
          <cell r="AY96" t="str">
            <v>LP-93</v>
          </cell>
          <cell r="AZ96" t="str">
            <v>HUANUCO</v>
          </cell>
          <cell r="BA96">
            <v>0</v>
          </cell>
        </row>
        <row r="97">
          <cell r="A97">
            <v>95</v>
          </cell>
          <cell r="B97">
            <v>15</v>
          </cell>
          <cell r="C97" t="str">
            <v>LP 22,9 kV, 2ø-SAN SEBASTIAN DE SECCHA , 2-1x35mm² AAAC</v>
          </cell>
          <cell r="D97">
            <v>9</v>
          </cell>
          <cell r="E97" t="str">
            <v>PS1-2</v>
          </cell>
          <cell r="G97" t="str">
            <v>AAAC-35</v>
          </cell>
          <cell r="H97">
            <v>1336.72</v>
          </cell>
          <cell r="I97">
            <v>3051.13</v>
          </cell>
          <cell r="K97" t="str">
            <v>0°</v>
          </cell>
          <cell r="L97">
            <v>73.510000000000005</v>
          </cell>
          <cell r="M97">
            <v>1</v>
          </cell>
          <cell r="N97" t="str">
            <v>11/C6</v>
          </cell>
          <cell r="O97">
            <v>356.36</v>
          </cell>
          <cell r="P97">
            <v>104.6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Y97" t="str">
            <v>S</v>
          </cell>
          <cell r="Z97">
            <v>0</v>
          </cell>
          <cell r="AA97">
            <v>100</v>
          </cell>
          <cell r="AB97">
            <v>0</v>
          </cell>
          <cell r="AC97">
            <v>0</v>
          </cell>
          <cell r="AK97">
            <v>1</v>
          </cell>
          <cell r="AL97" t="str">
            <v>0</v>
          </cell>
          <cell r="AM97">
            <v>0</v>
          </cell>
          <cell r="AN97">
            <v>0</v>
          </cell>
          <cell r="AO97" t="str">
            <v>56-4</v>
          </cell>
          <cell r="AP97" t="str">
            <v>IPB-36</v>
          </cell>
          <cell r="AQ97" t="str">
            <v>2</v>
          </cell>
          <cell r="AS97">
            <v>95</v>
          </cell>
          <cell r="AT97" t="str">
            <v>MAD</v>
          </cell>
          <cell r="AW97">
            <v>94</v>
          </cell>
          <cell r="AX97" t="str">
            <v>LP 22,9 kV, 2ø-CARANCHO , 2-1x35mm² AAAC</v>
          </cell>
          <cell r="AY97" t="str">
            <v>LP-94</v>
          </cell>
          <cell r="AZ97" t="str">
            <v>HUANUCO</v>
          </cell>
          <cell r="BA97">
            <v>0</v>
          </cell>
        </row>
        <row r="98">
          <cell r="A98">
            <v>96</v>
          </cell>
          <cell r="B98">
            <v>15</v>
          </cell>
          <cell r="C98" t="str">
            <v>LP 22,9 kV, 2ø-SAN SEBASTIAN DE SECCHA , 2-1x35mm² AAAC</v>
          </cell>
          <cell r="D98">
            <v>10</v>
          </cell>
          <cell r="E98" t="str">
            <v>PS1-2</v>
          </cell>
          <cell r="G98" t="str">
            <v>AAAC-35</v>
          </cell>
          <cell r="H98">
            <v>1410.23</v>
          </cell>
          <cell r="I98">
            <v>3063</v>
          </cell>
          <cell r="K98" t="str">
            <v>-0°14'51.14"</v>
          </cell>
          <cell r="L98">
            <v>153.57</v>
          </cell>
          <cell r="M98">
            <v>1</v>
          </cell>
          <cell r="N98" t="str">
            <v>11/C6</v>
          </cell>
          <cell r="O98">
            <v>-85.25</v>
          </cell>
          <cell r="P98">
            <v>113.54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Y98" t="str">
            <v>S</v>
          </cell>
          <cell r="Z98">
            <v>0</v>
          </cell>
          <cell r="AA98">
            <v>100</v>
          </cell>
          <cell r="AB98">
            <v>0</v>
          </cell>
          <cell r="AC98">
            <v>0</v>
          </cell>
          <cell r="AK98">
            <v>1</v>
          </cell>
          <cell r="AL98" t="str">
            <v>0</v>
          </cell>
          <cell r="AM98">
            <v>0</v>
          </cell>
          <cell r="AN98">
            <v>0</v>
          </cell>
          <cell r="AO98" t="str">
            <v>56-4</v>
          </cell>
          <cell r="AP98" t="str">
            <v>IPB-36</v>
          </cell>
          <cell r="AQ98" t="str">
            <v>2</v>
          </cell>
          <cell r="AS98">
            <v>96</v>
          </cell>
          <cell r="AT98" t="str">
            <v>MAD</v>
          </cell>
          <cell r="AW98">
            <v>95</v>
          </cell>
          <cell r="AX98" t="str">
            <v>LP 22,9 kV, 2ø-USHNO , 2-1x35mm² AAAC</v>
          </cell>
          <cell r="AY98" t="str">
            <v>LP-95</v>
          </cell>
          <cell r="AZ98" t="str">
            <v>HUANUCO</v>
          </cell>
          <cell r="BA98">
            <v>0</v>
          </cell>
        </row>
        <row r="99">
          <cell r="A99">
            <v>97</v>
          </cell>
          <cell r="B99">
            <v>15</v>
          </cell>
          <cell r="C99" t="str">
            <v>LP 22,9 kV, 2ø-SAN SEBASTIAN DE SECCHA , 2-1x35mm² AAAC</v>
          </cell>
          <cell r="D99">
            <v>11</v>
          </cell>
          <cell r="E99" t="str">
            <v>PS1-2</v>
          </cell>
          <cell r="G99" t="str">
            <v>AAAC-35</v>
          </cell>
          <cell r="H99">
            <v>1563.8</v>
          </cell>
          <cell r="I99">
            <v>3098.92</v>
          </cell>
          <cell r="K99" t="str">
            <v>0°</v>
          </cell>
          <cell r="L99">
            <v>61.48</v>
          </cell>
          <cell r="M99">
            <v>1</v>
          </cell>
          <cell r="N99" t="str">
            <v>11/C6</v>
          </cell>
          <cell r="O99">
            <v>-278.36</v>
          </cell>
          <cell r="P99">
            <v>107.53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Y99" t="str">
            <v>S</v>
          </cell>
          <cell r="Z99">
            <v>0</v>
          </cell>
          <cell r="AA99">
            <v>100</v>
          </cell>
          <cell r="AB99">
            <v>0</v>
          </cell>
          <cell r="AC99">
            <v>0</v>
          </cell>
          <cell r="AK99">
            <v>1</v>
          </cell>
          <cell r="AL99" t="str">
            <v>0</v>
          </cell>
          <cell r="AM99">
            <v>0</v>
          </cell>
          <cell r="AN99">
            <v>0</v>
          </cell>
          <cell r="AO99" t="str">
            <v>56-4</v>
          </cell>
          <cell r="AP99" t="str">
            <v>IPB-36</v>
          </cell>
          <cell r="AQ99" t="str">
            <v>2</v>
          </cell>
          <cell r="AS99">
            <v>97</v>
          </cell>
          <cell r="AW99">
            <v>96</v>
          </cell>
          <cell r="AX99" t="str">
            <v>LP 22,9 kV, 2ø-COCHAPAMPA , 2-1x35mm² AAAC</v>
          </cell>
          <cell r="AY99" t="str">
            <v>LP-96</v>
          </cell>
          <cell r="AZ99" t="str">
            <v>HUANUCO</v>
          </cell>
          <cell r="BA99">
            <v>0</v>
          </cell>
        </row>
        <row r="100">
          <cell r="A100">
            <v>98</v>
          </cell>
          <cell r="B100">
            <v>15</v>
          </cell>
          <cell r="C100" t="str">
            <v>LP 22,9 kV, 2ø-SAN SEBASTIAN DE SECCHA , 2-1x35mm² AAAC</v>
          </cell>
          <cell r="D100">
            <v>12</v>
          </cell>
          <cell r="E100" t="str">
            <v>PTV-2</v>
          </cell>
          <cell r="G100" t="str">
            <v>AAAC-35</v>
          </cell>
          <cell r="H100">
            <v>1625.29</v>
          </cell>
          <cell r="I100">
            <v>3113</v>
          </cell>
          <cell r="K100" t="str">
            <v>0°</v>
          </cell>
          <cell r="L100">
            <v>0</v>
          </cell>
          <cell r="M100">
            <v>1</v>
          </cell>
          <cell r="N100" t="str">
            <v>11/C6</v>
          </cell>
          <cell r="O100">
            <v>736.94</v>
          </cell>
          <cell r="P100">
            <v>30.74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Y100" t="str">
            <v>S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K100">
            <v>1</v>
          </cell>
          <cell r="AL100" t="str">
            <v>0</v>
          </cell>
          <cell r="AM100">
            <v>0</v>
          </cell>
          <cell r="AN100">
            <v>0</v>
          </cell>
          <cell r="AO100" t="str">
            <v>56-4</v>
          </cell>
          <cell r="AP100" t="str">
            <v>IPB-36</v>
          </cell>
          <cell r="AQ100" t="str">
            <v>2</v>
          </cell>
          <cell r="AS100">
            <v>98</v>
          </cell>
          <cell r="AT100" t="str">
            <v>MAD</v>
          </cell>
          <cell r="AW100">
            <v>97</v>
          </cell>
          <cell r="AX100" t="str">
            <v>LP 22,9 kV, 2ø-INCA POZO , 2-1x35mm² AAAC</v>
          </cell>
          <cell r="AY100" t="str">
            <v>LP-97</v>
          </cell>
          <cell r="AZ100" t="str">
            <v>HUANUCO</v>
          </cell>
          <cell r="BA100">
            <v>0</v>
          </cell>
        </row>
        <row r="101">
          <cell r="A101">
            <v>99</v>
          </cell>
          <cell r="B101">
            <v>16</v>
          </cell>
          <cell r="C101" t="str">
            <v>LP 22,9 kV, 2ø-HUAYLLAPATA , 2-1x35mm² AAAC</v>
          </cell>
          <cell r="D101">
            <v>0</v>
          </cell>
          <cell r="E101" t="str">
            <v>DS-2</v>
          </cell>
          <cell r="G101" t="str">
            <v>AAAC-35</v>
          </cell>
          <cell r="H101">
            <v>0</v>
          </cell>
          <cell r="I101">
            <v>2641</v>
          </cell>
          <cell r="K101" t="str">
            <v>0°</v>
          </cell>
          <cell r="L101">
            <v>30</v>
          </cell>
          <cell r="M101">
            <v>1</v>
          </cell>
          <cell r="N101" t="str">
            <v>11/C6</v>
          </cell>
          <cell r="O101">
            <v>62.5</v>
          </cell>
          <cell r="P101">
            <v>15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Y101" t="str">
            <v>S</v>
          </cell>
          <cell r="Z101">
            <v>0</v>
          </cell>
          <cell r="AA101">
            <v>100</v>
          </cell>
          <cell r="AB101">
            <v>0</v>
          </cell>
          <cell r="AC101">
            <v>0</v>
          </cell>
          <cell r="AK101">
            <v>1</v>
          </cell>
          <cell r="AL101" t="str">
            <v>0</v>
          </cell>
          <cell r="AM101">
            <v>0</v>
          </cell>
          <cell r="AN101">
            <v>0</v>
          </cell>
          <cell r="AO101" t="str">
            <v>56-3</v>
          </cell>
          <cell r="AP101" t="str">
            <v>IPB-36</v>
          </cell>
          <cell r="AQ101" t="str">
            <v>2</v>
          </cell>
          <cell r="AS101">
            <v>99</v>
          </cell>
          <cell r="AT101" t="str">
            <v>MAD</v>
          </cell>
          <cell r="AW101">
            <v>98</v>
          </cell>
          <cell r="AX101" t="str">
            <v>LP 22,9 kV, 2ø-ISHISPICALLA , 2-1x35mm² AAAC</v>
          </cell>
          <cell r="AY101" t="str">
            <v>LP-98</v>
          </cell>
          <cell r="AZ101" t="str">
            <v>HUANUCO</v>
          </cell>
          <cell r="BA101">
            <v>0</v>
          </cell>
        </row>
        <row r="102">
          <cell r="A102">
            <v>100</v>
          </cell>
          <cell r="B102">
            <v>16</v>
          </cell>
          <cell r="C102" t="str">
            <v>LP 22,9 kV, 2ø-HUAYLLAPATA , 2-1x35mm² AAAC</v>
          </cell>
          <cell r="D102">
            <v>1</v>
          </cell>
          <cell r="E102" t="str">
            <v>TS-2</v>
          </cell>
          <cell r="G102" t="str">
            <v>AAAC-35</v>
          </cell>
          <cell r="H102">
            <v>30</v>
          </cell>
          <cell r="I102">
            <v>2635.24</v>
          </cell>
          <cell r="K102" t="str">
            <v>0°</v>
          </cell>
          <cell r="L102">
            <v>698.13</v>
          </cell>
          <cell r="M102">
            <v>1</v>
          </cell>
          <cell r="N102" t="str">
            <v>11/C6</v>
          </cell>
          <cell r="O102">
            <v>-484.72</v>
          </cell>
          <cell r="P102">
            <v>364.07</v>
          </cell>
          <cell r="Q102" t="str">
            <v>1RI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Y102" t="str">
            <v>S</v>
          </cell>
          <cell r="Z102">
            <v>0</v>
          </cell>
          <cell r="AA102">
            <v>100</v>
          </cell>
          <cell r="AB102">
            <v>0</v>
          </cell>
          <cell r="AC102">
            <v>0</v>
          </cell>
          <cell r="AK102">
            <v>1</v>
          </cell>
          <cell r="AL102" t="str">
            <v>1</v>
          </cell>
          <cell r="AM102">
            <v>0</v>
          </cell>
          <cell r="AN102">
            <v>0</v>
          </cell>
          <cell r="AO102" t="str">
            <v>56-3</v>
          </cell>
          <cell r="AP102" t="str">
            <v>IPB-36</v>
          </cell>
          <cell r="AQ102" t="str">
            <v>2</v>
          </cell>
          <cell r="AS102">
            <v>100</v>
          </cell>
          <cell r="AT102" t="str">
            <v>MAD</v>
          </cell>
          <cell r="AW102">
            <v>99</v>
          </cell>
          <cell r="AX102" t="str">
            <v>LP 22,9 kV, 2ø-PICHANAYOC , 2-1x35mm² AAAC</v>
          </cell>
          <cell r="AY102" t="str">
            <v>LP-99</v>
          </cell>
          <cell r="AZ102" t="str">
            <v>HUANUCO</v>
          </cell>
          <cell r="BA102">
            <v>0</v>
          </cell>
        </row>
        <row r="103">
          <cell r="A103">
            <v>101</v>
          </cell>
          <cell r="B103">
            <v>16</v>
          </cell>
          <cell r="C103" t="str">
            <v>LP 22,9 kV, 2ø-HUAYLLAPATA , 2-1x35mm² AAAC</v>
          </cell>
          <cell r="D103">
            <v>2</v>
          </cell>
          <cell r="E103" t="str">
            <v>TS-2</v>
          </cell>
          <cell r="G103" t="str">
            <v>AAAC-35</v>
          </cell>
          <cell r="H103">
            <v>728.13</v>
          </cell>
          <cell r="I103">
            <v>2933</v>
          </cell>
          <cell r="J103" t="str">
            <v>E</v>
          </cell>
          <cell r="K103" t="str">
            <v>38°41'7.15"</v>
          </cell>
          <cell r="L103">
            <v>27.46</v>
          </cell>
          <cell r="M103">
            <v>1</v>
          </cell>
          <cell r="N103" t="str">
            <v>11/C6</v>
          </cell>
          <cell r="O103">
            <v>646.92999999999995</v>
          </cell>
          <cell r="P103">
            <v>362.8</v>
          </cell>
          <cell r="Q103" t="str">
            <v>1RI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Y103" t="str">
            <v>S</v>
          </cell>
          <cell r="Z103">
            <v>0</v>
          </cell>
          <cell r="AA103">
            <v>100</v>
          </cell>
          <cell r="AB103">
            <v>0</v>
          </cell>
          <cell r="AC103">
            <v>0</v>
          </cell>
          <cell r="AK103">
            <v>1</v>
          </cell>
          <cell r="AL103" t="str">
            <v>1</v>
          </cell>
          <cell r="AM103">
            <v>0</v>
          </cell>
          <cell r="AN103">
            <v>0</v>
          </cell>
          <cell r="AO103" t="str">
            <v>56-3</v>
          </cell>
          <cell r="AP103" t="str">
            <v>IPB-36</v>
          </cell>
          <cell r="AQ103" t="str">
            <v>2</v>
          </cell>
          <cell r="AS103">
            <v>101</v>
          </cell>
          <cell r="AT103" t="str">
            <v>MAD</v>
          </cell>
          <cell r="AW103">
            <v>100</v>
          </cell>
          <cell r="AX103" t="str">
            <v>LP 22,9 kV, 2ø-MARAYPAMPA , 2-1x35mm² AAAC</v>
          </cell>
          <cell r="AY103" t="str">
            <v>LP-100</v>
          </cell>
          <cell r="AZ103" t="str">
            <v>HUANUCO</v>
          </cell>
          <cell r="BA103">
            <v>0</v>
          </cell>
        </row>
        <row r="104">
          <cell r="A104">
            <v>102</v>
          </cell>
          <cell r="B104">
            <v>16</v>
          </cell>
          <cell r="C104" t="str">
            <v>LP 22,9 kV, 2ø-HUAYLLAPATA , 2-1x35mm² AAAC</v>
          </cell>
          <cell r="D104">
            <v>3</v>
          </cell>
          <cell r="E104" t="str">
            <v>PS1-2</v>
          </cell>
          <cell r="G104" t="str">
            <v>AAAC-35</v>
          </cell>
          <cell r="H104">
            <v>755.59</v>
          </cell>
          <cell r="I104">
            <v>2941</v>
          </cell>
          <cell r="K104" t="str">
            <v>0°</v>
          </cell>
          <cell r="L104">
            <v>0</v>
          </cell>
          <cell r="M104">
            <v>1</v>
          </cell>
          <cell r="N104" t="str">
            <v>11/C6</v>
          </cell>
          <cell r="O104">
            <v>596.91</v>
          </cell>
          <cell r="P104">
            <v>13.73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 t="str">
            <v>PAT-1C</v>
          </cell>
          <cell r="Y104" t="str">
            <v>S</v>
          </cell>
          <cell r="Z104">
            <v>0</v>
          </cell>
          <cell r="AA104">
            <v>100</v>
          </cell>
          <cell r="AB104">
            <v>0</v>
          </cell>
          <cell r="AC104">
            <v>0</v>
          </cell>
          <cell r="AK104">
            <v>1</v>
          </cell>
          <cell r="AL104" t="str">
            <v>0</v>
          </cell>
          <cell r="AM104">
            <v>0</v>
          </cell>
          <cell r="AN104">
            <v>0</v>
          </cell>
          <cell r="AO104" t="str">
            <v>56-3</v>
          </cell>
          <cell r="AP104" t="str">
            <v>IPB-36</v>
          </cell>
          <cell r="AQ104" t="str">
            <v>2</v>
          </cell>
          <cell r="AS104">
            <v>102</v>
          </cell>
          <cell r="AT104" t="str">
            <v>MAD</v>
          </cell>
          <cell r="AW104">
            <v>101</v>
          </cell>
          <cell r="AX104" t="str">
            <v>LP 22,9 kV, 2ø-WILLCA BAJA , 2-1x35mm² AAAC</v>
          </cell>
          <cell r="AY104" t="str">
            <v>LP-101</v>
          </cell>
          <cell r="AZ104" t="str">
            <v>HUANUCO</v>
          </cell>
          <cell r="BA104">
            <v>0</v>
          </cell>
        </row>
        <row r="105">
          <cell r="A105">
            <v>103</v>
          </cell>
          <cell r="B105">
            <v>17</v>
          </cell>
          <cell r="C105" t="str">
            <v>LP 22,9 kV, 2ø-MARAYPAMPA , 2-1x35mm² AAAC</v>
          </cell>
          <cell r="D105">
            <v>0</v>
          </cell>
          <cell r="E105" t="str">
            <v>DS-2</v>
          </cell>
          <cell r="G105" t="str">
            <v>AAAC-35</v>
          </cell>
          <cell r="H105">
            <v>0.21</v>
          </cell>
          <cell r="I105">
            <v>2714.97</v>
          </cell>
          <cell r="K105" t="str">
            <v>0°</v>
          </cell>
          <cell r="L105">
            <v>26.96</v>
          </cell>
          <cell r="M105">
            <v>1</v>
          </cell>
          <cell r="N105" t="str">
            <v>11/C6</v>
          </cell>
          <cell r="O105">
            <v>62.35</v>
          </cell>
          <cell r="P105">
            <v>13.48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Y105" t="str">
            <v>S</v>
          </cell>
          <cell r="Z105">
            <v>0</v>
          </cell>
          <cell r="AA105">
            <v>100</v>
          </cell>
          <cell r="AB105">
            <v>0</v>
          </cell>
          <cell r="AC105">
            <v>0</v>
          </cell>
          <cell r="AK105">
            <v>1</v>
          </cell>
          <cell r="AL105" t="str">
            <v>0</v>
          </cell>
          <cell r="AM105">
            <v>0</v>
          </cell>
          <cell r="AN105">
            <v>0</v>
          </cell>
          <cell r="AO105" t="str">
            <v>56-3</v>
          </cell>
          <cell r="AP105" t="str">
            <v>IPB-36</v>
          </cell>
          <cell r="AQ105" t="str">
            <v>2</v>
          </cell>
          <cell r="AS105">
            <v>103</v>
          </cell>
          <cell r="AT105" t="str">
            <v>MAD</v>
          </cell>
          <cell r="AW105">
            <v>102</v>
          </cell>
          <cell r="AX105" t="str">
            <v>LP 22,9 kV, 2ø-WILLCA ALTA , 2-1x35mm² AAAC</v>
          </cell>
          <cell r="AY105" t="str">
            <v>LP-102</v>
          </cell>
          <cell r="AZ105" t="str">
            <v>HUANUCO</v>
          </cell>
          <cell r="BA105">
            <v>0</v>
          </cell>
        </row>
        <row r="106">
          <cell r="A106">
            <v>104</v>
          </cell>
          <cell r="B106">
            <v>17</v>
          </cell>
          <cell r="C106" t="str">
            <v>LP 22,9 kV, 2ø-MARAYPAMPA , 2-1x35mm² AAAC</v>
          </cell>
          <cell r="D106">
            <v>1</v>
          </cell>
          <cell r="E106" t="str">
            <v>TS-0</v>
          </cell>
          <cell r="G106" t="str">
            <v>AAAC-35</v>
          </cell>
          <cell r="H106">
            <v>27.17</v>
          </cell>
          <cell r="I106">
            <v>2709</v>
          </cell>
          <cell r="K106" t="str">
            <v>0°</v>
          </cell>
          <cell r="L106">
            <v>67.33</v>
          </cell>
          <cell r="M106">
            <v>1</v>
          </cell>
          <cell r="N106" t="str">
            <v>11/C6</v>
          </cell>
          <cell r="O106">
            <v>516.02</v>
          </cell>
          <cell r="P106">
            <v>47.15</v>
          </cell>
          <cell r="Q106" t="str">
            <v>1RI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Y106" t="str">
            <v>S</v>
          </cell>
          <cell r="Z106">
            <v>0</v>
          </cell>
          <cell r="AA106">
            <v>100</v>
          </cell>
          <cell r="AB106">
            <v>0</v>
          </cell>
          <cell r="AC106">
            <v>0</v>
          </cell>
          <cell r="AK106">
            <v>1</v>
          </cell>
          <cell r="AL106" t="str">
            <v>1</v>
          </cell>
          <cell r="AM106">
            <v>0</v>
          </cell>
          <cell r="AN106">
            <v>0</v>
          </cell>
          <cell r="AO106" t="str">
            <v>56-3</v>
          </cell>
          <cell r="AP106" t="str">
            <v>IPB-36</v>
          </cell>
          <cell r="AQ106" t="str">
            <v>2</v>
          </cell>
          <cell r="AS106">
            <v>104</v>
          </cell>
          <cell r="AT106" t="str">
            <v>MAD</v>
          </cell>
          <cell r="AW106">
            <v>103</v>
          </cell>
          <cell r="AX106" t="str">
            <v>LP 22,9 kV, 2ø-CHALHUAYOC , 2-1x35mm² AAAC</v>
          </cell>
          <cell r="AY106" t="str">
            <v>LP-103</v>
          </cell>
          <cell r="AZ106" t="str">
            <v>HUANUCO</v>
          </cell>
          <cell r="BA106">
            <v>0</v>
          </cell>
        </row>
        <row r="107">
          <cell r="A107">
            <v>105</v>
          </cell>
          <cell r="B107">
            <v>17</v>
          </cell>
          <cell r="C107" t="str">
            <v>LP 22,9 kV, 2ø-MARAYPAMPA , 2-1x35mm² AAAC</v>
          </cell>
          <cell r="D107">
            <v>2</v>
          </cell>
          <cell r="E107" t="str">
            <v>PS1-0</v>
          </cell>
          <cell r="G107" t="str">
            <v>AAAC-35</v>
          </cell>
          <cell r="H107">
            <v>94.5</v>
          </cell>
          <cell r="I107">
            <v>2690.63</v>
          </cell>
          <cell r="K107" t="str">
            <v>0°</v>
          </cell>
          <cell r="L107">
            <v>255.68</v>
          </cell>
          <cell r="M107">
            <v>1</v>
          </cell>
          <cell r="N107" t="str">
            <v>11/C6</v>
          </cell>
          <cell r="O107">
            <v>-13.45</v>
          </cell>
          <cell r="P107">
            <v>161.5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Y107" t="str">
            <v>S</v>
          </cell>
          <cell r="Z107">
            <v>0</v>
          </cell>
          <cell r="AA107">
            <v>100</v>
          </cell>
          <cell r="AB107">
            <v>0</v>
          </cell>
          <cell r="AC107">
            <v>0</v>
          </cell>
          <cell r="AK107">
            <v>1</v>
          </cell>
          <cell r="AL107" t="str">
            <v>0</v>
          </cell>
          <cell r="AM107">
            <v>0</v>
          </cell>
          <cell r="AN107">
            <v>0</v>
          </cell>
          <cell r="AO107" t="str">
            <v>56-3</v>
          </cell>
          <cell r="AP107" t="str">
            <v>IPB-36</v>
          </cell>
          <cell r="AQ107" t="str">
            <v>2</v>
          </cell>
          <cell r="AS107">
            <v>105</v>
          </cell>
          <cell r="AT107" t="str">
            <v>MAD</v>
          </cell>
          <cell r="AW107">
            <v>104</v>
          </cell>
          <cell r="AX107" t="str">
            <v>LP 22,9 kV, 2ø-TRANCA DE MITOQUERA , 2-1x35mm² AAAC</v>
          </cell>
          <cell r="AY107" t="str">
            <v>LP-104</v>
          </cell>
          <cell r="AZ107" t="str">
            <v>HUANUCO</v>
          </cell>
          <cell r="BA107">
            <v>0</v>
          </cell>
        </row>
        <row r="108">
          <cell r="A108">
            <v>106</v>
          </cell>
          <cell r="B108">
            <v>17</v>
          </cell>
          <cell r="C108" t="str">
            <v>LP 22,9 kV, 2ø-MARAYPAMPA , 2-1x35mm² AAAC</v>
          </cell>
          <cell r="D108">
            <v>3</v>
          </cell>
          <cell r="E108" t="str">
            <v>PTV-2</v>
          </cell>
          <cell r="G108" t="str">
            <v>AAAC-35</v>
          </cell>
          <cell r="H108">
            <v>350.17</v>
          </cell>
          <cell r="I108">
            <v>2636.49</v>
          </cell>
          <cell r="K108" t="str">
            <v>0°</v>
          </cell>
          <cell r="L108">
            <v>138.93</v>
          </cell>
          <cell r="M108">
            <v>1</v>
          </cell>
          <cell r="N108" t="str">
            <v>11/C6</v>
          </cell>
          <cell r="O108">
            <v>183.98</v>
          </cell>
          <cell r="P108">
            <v>197.3</v>
          </cell>
          <cell r="Q108" t="str">
            <v>1RI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Y108" t="str">
            <v>S</v>
          </cell>
          <cell r="Z108">
            <v>0</v>
          </cell>
          <cell r="AA108">
            <v>100</v>
          </cell>
          <cell r="AB108">
            <v>0</v>
          </cell>
          <cell r="AC108">
            <v>0</v>
          </cell>
          <cell r="AK108">
            <v>1</v>
          </cell>
          <cell r="AL108" t="str">
            <v>1</v>
          </cell>
          <cell r="AM108">
            <v>0</v>
          </cell>
          <cell r="AN108">
            <v>0</v>
          </cell>
          <cell r="AO108" t="str">
            <v>56-3</v>
          </cell>
          <cell r="AP108" t="str">
            <v>IPB-36</v>
          </cell>
          <cell r="AQ108" t="str">
            <v>2</v>
          </cell>
          <cell r="AS108">
            <v>106</v>
          </cell>
          <cell r="AT108" t="str">
            <v>MAD</v>
          </cell>
          <cell r="AW108">
            <v>105</v>
          </cell>
          <cell r="AX108" t="str">
            <v>LP 22,9 kV, 2ø-INGENIO BAJO , 2-1x35mm² AAAC</v>
          </cell>
          <cell r="AY108" t="str">
            <v>LP-105</v>
          </cell>
          <cell r="AZ108" t="str">
            <v>HUANUCO</v>
          </cell>
          <cell r="BA108">
            <v>0</v>
          </cell>
        </row>
        <row r="109">
          <cell r="A109">
            <v>107</v>
          </cell>
          <cell r="B109">
            <v>17</v>
          </cell>
          <cell r="C109" t="str">
            <v>LP 22,9 kV, 2ø-MARAYPAMPA , 2-1x35mm² AAAC</v>
          </cell>
          <cell r="D109">
            <v>4</v>
          </cell>
          <cell r="E109" t="str">
            <v>PS1-0</v>
          </cell>
          <cell r="G109" t="str">
            <v>AAAC-35</v>
          </cell>
          <cell r="H109">
            <v>489.1</v>
          </cell>
          <cell r="I109">
            <v>2600</v>
          </cell>
          <cell r="K109" t="str">
            <v>0°</v>
          </cell>
          <cell r="L109">
            <v>0</v>
          </cell>
          <cell r="M109">
            <v>1</v>
          </cell>
          <cell r="N109" t="str">
            <v>12/6D</v>
          </cell>
          <cell r="O109">
            <v>-247.08</v>
          </cell>
          <cell r="P109">
            <v>69.459999999999994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Y109" t="str">
            <v>S</v>
          </cell>
          <cell r="Z109">
            <v>0</v>
          </cell>
          <cell r="AA109">
            <v>100</v>
          </cell>
          <cell r="AB109">
            <v>0</v>
          </cell>
          <cell r="AC109">
            <v>0</v>
          </cell>
          <cell r="AK109">
            <v>1</v>
          </cell>
          <cell r="AL109" t="str">
            <v>0</v>
          </cell>
          <cell r="AM109">
            <v>0</v>
          </cell>
          <cell r="AN109">
            <v>0</v>
          </cell>
          <cell r="AO109" t="str">
            <v>56-3</v>
          </cell>
          <cell r="AP109" t="str">
            <v>IPB-36</v>
          </cell>
          <cell r="AQ109" t="str">
            <v>2</v>
          </cell>
          <cell r="AS109">
            <v>107</v>
          </cell>
          <cell r="AT109" t="str">
            <v>MAD</v>
          </cell>
          <cell r="AW109">
            <v>106</v>
          </cell>
          <cell r="AX109" t="str">
            <v>LP 22,9 kV, 2ø-MARANQUILLA , 2-1x35mm² AAAC</v>
          </cell>
          <cell r="AY109" t="str">
            <v>LP-106</v>
          </cell>
          <cell r="AZ109" t="str">
            <v>HUANUCO</v>
          </cell>
          <cell r="BA109">
            <v>0</v>
          </cell>
        </row>
        <row r="110">
          <cell r="A110">
            <v>108</v>
          </cell>
          <cell r="B110">
            <v>18</v>
          </cell>
          <cell r="C110" t="str">
            <v>LP 22,9 kV, 2ø-SAN MATEO DE CHINCHAN , 2-1x35mm² AAAC</v>
          </cell>
          <cell r="D110">
            <v>0</v>
          </cell>
          <cell r="E110" t="str">
            <v>DT-2</v>
          </cell>
          <cell r="F110">
            <v>0</v>
          </cell>
          <cell r="G110" t="str">
            <v>AAAC-35</v>
          </cell>
          <cell r="H110">
            <v>0</v>
          </cell>
          <cell r="I110">
            <v>2371.06</v>
          </cell>
          <cell r="J110" t="str">
            <v>EXIST</v>
          </cell>
          <cell r="K110" t="str">
            <v>0°</v>
          </cell>
          <cell r="L110">
            <v>59.7</v>
          </cell>
          <cell r="M110">
            <v>1</v>
          </cell>
          <cell r="N110" t="str">
            <v>11/C6</v>
          </cell>
          <cell r="O110">
            <v>-182.61</v>
          </cell>
          <cell r="P110">
            <v>29.85</v>
          </cell>
          <cell r="Q110" t="str">
            <v>1RI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Y110" t="str">
            <v>S</v>
          </cell>
          <cell r="Z110">
            <v>0</v>
          </cell>
          <cell r="AA110">
            <v>100</v>
          </cell>
          <cell r="AB110">
            <v>0</v>
          </cell>
          <cell r="AC110">
            <v>0</v>
          </cell>
          <cell r="AK110">
            <v>1</v>
          </cell>
          <cell r="AL110" t="str">
            <v>1</v>
          </cell>
          <cell r="AM110">
            <v>0</v>
          </cell>
          <cell r="AN110">
            <v>0</v>
          </cell>
          <cell r="AO110" t="str">
            <v>56-3</v>
          </cell>
          <cell r="AP110" t="str">
            <v>IPB-36</v>
          </cell>
          <cell r="AQ110" t="str">
            <v>2</v>
          </cell>
          <cell r="AS110">
            <v>108</v>
          </cell>
          <cell r="AT110" t="str">
            <v>CAC</v>
          </cell>
          <cell r="AW110">
            <v>107</v>
          </cell>
          <cell r="AX110" t="str">
            <v>LP 22,9 kV, 2ø-LLAMAPUNTA , 2-1x35mm² AAAC</v>
          </cell>
          <cell r="AY110" t="str">
            <v>LP-107</v>
          </cell>
          <cell r="AZ110" t="str">
            <v>HUANUCO</v>
          </cell>
          <cell r="BA110">
            <v>0</v>
          </cell>
        </row>
        <row r="111">
          <cell r="A111">
            <v>109</v>
          </cell>
          <cell r="B111">
            <v>18</v>
          </cell>
          <cell r="C111" t="str">
            <v>LP 22,9 kV, 2ø-SAN MATEO DE CHINCHAN , 2-1x35mm² AAAC</v>
          </cell>
          <cell r="D111">
            <v>1</v>
          </cell>
          <cell r="E111" t="str">
            <v>PR3-2</v>
          </cell>
          <cell r="F111">
            <v>0</v>
          </cell>
          <cell r="G111" t="str">
            <v>AAAC-35</v>
          </cell>
          <cell r="H111">
            <v>59.7</v>
          </cell>
          <cell r="I111">
            <v>2389.5300000000002</v>
          </cell>
          <cell r="J111" t="str">
            <v>E1</v>
          </cell>
          <cell r="K111" t="str">
            <v>22°48'1.95"</v>
          </cell>
          <cell r="L111">
            <v>464.23</v>
          </cell>
          <cell r="M111">
            <v>1</v>
          </cell>
          <cell r="N111" t="str">
            <v>11/C6</v>
          </cell>
          <cell r="O111">
            <v>22.01</v>
          </cell>
          <cell r="P111">
            <v>261.97000000000003</v>
          </cell>
          <cell r="Q111" t="str">
            <v>1RI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 t="str">
            <v>PAT-1C</v>
          </cell>
          <cell r="W111" t="str">
            <v>CIM1</v>
          </cell>
          <cell r="Y111" t="str">
            <v>S</v>
          </cell>
          <cell r="Z111">
            <v>0</v>
          </cell>
          <cell r="AA111">
            <v>100</v>
          </cell>
          <cell r="AB111">
            <v>0</v>
          </cell>
          <cell r="AC111">
            <v>0</v>
          </cell>
          <cell r="AK111">
            <v>1</v>
          </cell>
          <cell r="AL111" t="str">
            <v>1</v>
          </cell>
          <cell r="AM111">
            <v>0</v>
          </cell>
          <cell r="AN111">
            <v>0</v>
          </cell>
          <cell r="AO111" t="str">
            <v>56-3</v>
          </cell>
          <cell r="AP111" t="str">
            <v>IPB-36</v>
          </cell>
          <cell r="AQ111" t="str">
            <v>2</v>
          </cell>
          <cell r="AS111">
            <v>109</v>
          </cell>
          <cell r="AT111" t="str">
            <v>CAC</v>
          </cell>
          <cell r="AW111">
            <v>108</v>
          </cell>
          <cell r="AX111" t="str">
            <v>LP 22,9 kV, 2ø-VINCHOS CUCHO , 2-1x35mm² AAAC</v>
          </cell>
          <cell r="AY111" t="str">
            <v>LP-108</v>
          </cell>
          <cell r="AZ111" t="str">
            <v>HUANUCO</v>
          </cell>
          <cell r="BA111">
            <v>0</v>
          </cell>
        </row>
        <row r="112">
          <cell r="A112">
            <v>110</v>
          </cell>
          <cell r="B112">
            <v>18</v>
          </cell>
          <cell r="C112" t="str">
            <v>LP 22,9 kV, 2ø-SAN MATEO DE CHINCHAN , 2-1x35mm² AAAC</v>
          </cell>
          <cell r="D112">
            <v>2</v>
          </cell>
          <cell r="E112" t="str">
            <v>PRH-2</v>
          </cell>
          <cell r="F112">
            <v>0</v>
          </cell>
          <cell r="G112" t="str">
            <v>AAAC-35</v>
          </cell>
          <cell r="H112">
            <v>523.92999999999995</v>
          </cell>
          <cell r="I112">
            <v>2508.4499999999998</v>
          </cell>
          <cell r="J112">
            <v>0</v>
          </cell>
          <cell r="K112" t="str">
            <v>0°</v>
          </cell>
          <cell r="L112">
            <v>512.75</v>
          </cell>
          <cell r="M112">
            <v>2</v>
          </cell>
          <cell r="N112" t="str">
            <v>11/C6</v>
          </cell>
          <cell r="O112">
            <v>158.63</v>
          </cell>
          <cell r="P112">
            <v>488.49</v>
          </cell>
          <cell r="Q112" t="str">
            <v>8RI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 t="str">
            <v>PAT-1C</v>
          </cell>
          <cell r="W112" t="str">
            <v>CIM1</v>
          </cell>
          <cell r="Y112" t="str">
            <v>S</v>
          </cell>
          <cell r="Z112">
            <v>0</v>
          </cell>
          <cell r="AA112">
            <v>100</v>
          </cell>
          <cell r="AB112">
            <v>0</v>
          </cell>
          <cell r="AC112">
            <v>0</v>
          </cell>
          <cell r="AK112">
            <v>1</v>
          </cell>
          <cell r="AL112" t="str">
            <v>8</v>
          </cell>
          <cell r="AM112">
            <v>0</v>
          </cell>
          <cell r="AN112">
            <v>0</v>
          </cell>
          <cell r="AO112" t="str">
            <v>56-3</v>
          </cell>
          <cell r="AP112" t="str">
            <v>IPB-36</v>
          </cell>
          <cell r="AQ112" t="str">
            <v>2</v>
          </cell>
          <cell r="AS112">
            <v>110</v>
          </cell>
          <cell r="AT112" t="str">
            <v>CAC</v>
          </cell>
          <cell r="AW112">
            <v>109</v>
          </cell>
          <cell r="AX112" t="str">
            <v>LP 22,9 kV, 2ø-CHOGOPAMPA , 2-1x35mm² AAAC</v>
          </cell>
          <cell r="AY112" t="str">
            <v>LP-109</v>
          </cell>
          <cell r="AZ112" t="str">
            <v>HUANUCO</v>
          </cell>
          <cell r="BA112">
            <v>0</v>
          </cell>
        </row>
        <row r="113">
          <cell r="A113">
            <v>111</v>
          </cell>
          <cell r="B113">
            <v>18</v>
          </cell>
          <cell r="C113" t="str">
            <v>LP 22,9 kV, 2ø-SAN MATEO DE CHINCHAN , 2-1x35mm² AAAC</v>
          </cell>
          <cell r="D113">
            <v>3</v>
          </cell>
          <cell r="E113" t="str">
            <v>2PR3-0</v>
          </cell>
          <cell r="F113">
            <v>0</v>
          </cell>
          <cell r="G113" t="str">
            <v>AAAC-35</v>
          </cell>
          <cell r="H113">
            <v>1036.68</v>
          </cell>
          <cell r="I113">
            <v>2736.65</v>
          </cell>
          <cell r="J113">
            <v>0</v>
          </cell>
          <cell r="K113" t="str">
            <v>0°</v>
          </cell>
          <cell r="L113">
            <v>119.42</v>
          </cell>
          <cell r="M113">
            <v>2</v>
          </cell>
          <cell r="N113" t="str">
            <v>11/C6</v>
          </cell>
          <cell r="O113">
            <v>610.27</v>
          </cell>
          <cell r="P113">
            <v>316.08</v>
          </cell>
          <cell r="Q113" t="str">
            <v>8RI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>2PAT-1C</v>
          </cell>
          <cell r="W113" t="str">
            <v>CIM1</v>
          </cell>
          <cell r="Y113" t="str">
            <v>S</v>
          </cell>
          <cell r="Z113">
            <v>0</v>
          </cell>
          <cell r="AA113">
            <v>100</v>
          </cell>
          <cell r="AB113">
            <v>0</v>
          </cell>
          <cell r="AC113">
            <v>0</v>
          </cell>
          <cell r="AK113">
            <v>1</v>
          </cell>
          <cell r="AL113" t="str">
            <v>8</v>
          </cell>
          <cell r="AM113">
            <v>0</v>
          </cell>
          <cell r="AN113">
            <v>0</v>
          </cell>
          <cell r="AO113" t="str">
            <v>56-3</v>
          </cell>
          <cell r="AP113" t="str">
            <v>IPB-36</v>
          </cell>
          <cell r="AQ113" t="str">
            <v>2</v>
          </cell>
          <cell r="AS113">
            <v>111</v>
          </cell>
          <cell r="AT113" t="str">
            <v>CAC</v>
          </cell>
          <cell r="AW113">
            <v>110</v>
          </cell>
          <cell r="AX113" t="str">
            <v xml:space="preserve">REHABILITACIÓN DE ALIMENTADORES 4259 Y 4260 </v>
          </cell>
          <cell r="AY113" t="str">
            <v>LP-110</v>
          </cell>
          <cell r="AZ113" t="str">
            <v>HUANUCO</v>
          </cell>
          <cell r="BA113">
            <v>0</v>
          </cell>
        </row>
        <row r="114">
          <cell r="A114">
            <v>112</v>
          </cell>
          <cell r="B114">
            <v>18</v>
          </cell>
          <cell r="C114" t="str">
            <v>LP 22,9 kV, 2ø-SAN MATEO DE CHINCHAN , 2-1x35mm² AAAC</v>
          </cell>
          <cell r="D114">
            <v>4</v>
          </cell>
          <cell r="E114" t="str">
            <v>PTH-2</v>
          </cell>
          <cell r="F114">
            <v>0</v>
          </cell>
          <cell r="G114" t="str">
            <v>AAAC-35</v>
          </cell>
          <cell r="H114">
            <v>1156.0999999999999</v>
          </cell>
          <cell r="I114">
            <v>2804</v>
          </cell>
          <cell r="J114" t="str">
            <v>FLP</v>
          </cell>
          <cell r="K114" t="str">
            <v>0°</v>
          </cell>
          <cell r="L114">
            <v>0</v>
          </cell>
          <cell r="M114">
            <v>1</v>
          </cell>
          <cell r="N114" t="str">
            <v>11/C6</v>
          </cell>
          <cell r="O114">
            <v>634.82000000000005</v>
          </cell>
          <cell r="P114">
            <v>59.71</v>
          </cell>
          <cell r="Q114" t="str">
            <v>1RI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>PAT-1C</v>
          </cell>
          <cell r="W114" t="str">
            <v>CIM1</v>
          </cell>
          <cell r="Y114" t="str">
            <v>S</v>
          </cell>
          <cell r="Z114">
            <v>0</v>
          </cell>
          <cell r="AA114">
            <v>100</v>
          </cell>
          <cell r="AB114">
            <v>0</v>
          </cell>
          <cell r="AC114">
            <v>0</v>
          </cell>
          <cell r="AK114">
            <v>1</v>
          </cell>
          <cell r="AL114" t="str">
            <v>1</v>
          </cell>
          <cell r="AM114">
            <v>0</v>
          </cell>
          <cell r="AN114">
            <v>0</v>
          </cell>
          <cell r="AO114" t="str">
            <v>56-3</v>
          </cell>
          <cell r="AP114" t="str">
            <v>IPB-36</v>
          </cell>
          <cell r="AQ114" t="str">
            <v>2</v>
          </cell>
          <cell r="AS114">
            <v>112</v>
          </cell>
          <cell r="AT114" t="str">
            <v>CAC</v>
          </cell>
          <cell r="AW114">
            <v>111</v>
          </cell>
          <cell r="AX114" t="str">
            <v>LP 22,9 kV, 2ø-TINYAHUAIN ALTO1 , 2-1x35mm² AAAC</v>
          </cell>
          <cell r="AY114" t="str">
            <v>LP-111</v>
          </cell>
          <cell r="AZ114" t="str">
            <v>HUANUCO</v>
          </cell>
          <cell r="BA114">
            <v>0</v>
          </cell>
        </row>
        <row r="115">
          <cell r="A115">
            <v>113</v>
          </cell>
          <cell r="B115">
            <v>19</v>
          </cell>
          <cell r="C115" t="str">
            <v>LP 22,9 kV, 2ø-PIKI TAMBO_HUANCAN , 2-1x35mm² AAAC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Y115" t="str">
            <v>S</v>
          </cell>
          <cell r="Z115">
            <v>0</v>
          </cell>
          <cell r="AA115">
            <v>100</v>
          </cell>
          <cell r="AB115">
            <v>0</v>
          </cell>
          <cell r="AC115">
            <v>0</v>
          </cell>
          <cell r="AK115">
            <v>1</v>
          </cell>
          <cell r="AL115">
            <v>0</v>
          </cell>
          <cell r="AM115">
            <v>0</v>
          </cell>
          <cell r="AN115">
            <v>0</v>
          </cell>
          <cell r="AO115" t="str">
            <v>56-3</v>
          </cell>
          <cell r="AP115" t="str">
            <v>IPB-36</v>
          </cell>
          <cell r="AQ115" t="str">
            <v>2</v>
          </cell>
          <cell r="AS115">
            <v>113</v>
          </cell>
          <cell r="AT115" t="str">
            <v>CAC</v>
          </cell>
          <cell r="AW115">
            <v>112</v>
          </cell>
          <cell r="AX115" t="str">
            <v>LP 22,9 kV, 2ø-SALAPAMPA_MICHO BAJO1 , 2-1x35mm² AAAC</v>
          </cell>
          <cell r="AY115" t="str">
            <v>LP-112</v>
          </cell>
          <cell r="AZ115" t="str">
            <v>HUANUCO</v>
          </cell>
          <cell r="BA115">
            <v>0</v>
          </cell>
        </row>
        <row r="116">
          <cell r="A116">
            <v>114</v>
          </cell>
          <cell r="B116">
            <v>20</v>
          </cell>
          <cell r="C116" t="str">
            <v>LP 22,9 kV, 2ø-CHICOPAMPA , 2-1x35mm² AAAC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Y116" t="str">
            <v>S</v>
          </cell>
          <cell r="Z116">
            <v>0</v>
          </cell>
          <cell r="AA116">
            <v>100</v>
          </cell>
          <cell r="AB116">
            <v>0</v>
          </cell>
          <cell r="AC116">
            <v>0</v>
          </cell>
          <cell r="AK116">
            <v>1</v>
          </cell>
          <cell r="AL116">
            <v>0</v>
          </cell>
          <cell r="AM116">
            <v>0</v>
          </cell>
          <cell r="AN116">
            <v>0</v>
          </cell>
          <cell r="AO116" t="str">
            <v>56-3</v>
          </cell>
          <cell r="AP116" t="str">
            <v>IPB-36</v>
          </cell>
          <cell r="AQ116" t="str">
            <v>2</v>
          </cell>
          <cell r="AS116">
            <v>114</v>
          </cell>
          <cell r="AT116" t="str">
            <v>CAC</v>
          </cell>
          <cell r="AY116">
            <v>0</v>
          </cell>
        </row>
        <row r="117">
          <cell r="A117">
            <v>115</v>
          </cell>
          <cell r="B117">
            <v>21</v>
          </cell>
          <cell r="C117" t="str">
            <v>LP 22,9 kV, 2ø-YANARUMI , 2-1x35mm² AAAC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Y117" t="str">
            <v>S</v>
          </cell>
          <cell r="Z117">
            <v>0</v>
          </cell>
          <cell r="AA117">
            <v>100</v>
          </cell>
          <cell r="AB117">
            <v>0</v>
          </cell>
          <cell r="AC117">
            <v>0</v>
          </cell>
          <cell r="AK117">
            <v>1</v>
          </cell>
          <cell r="AL117">
            <v>0</v>
          </cell>
          <cell r="AM117">
            <v>0</v>
          </cell>
          <cell r="AN117">
            <v>0</v>
          </cell>
          <cell r="AO117" t="str">
            <v>56-3</v>
          </cell>
          <cell r="AP117" t="str">
            <v>IPB-36</v>
          </cell>
          <cell r="AQ117" t="str">
            <v>2</v>
          </cell>
          <cell r="AS117">
            <v>115</v>
          </cell>
          <cell r="AT117" t="str">
            <v>CAC</v>
          </cell>
          <cell r="AY117">
            <v>0</v>
          </cell>
        </row>
        <row r="118">
          <cell r="A118">
            <v>116</v>
          </cell>
          <cell r="B118">
            <v>22</v>
          </cell>
          <cell r="C118" t="str">
            <v>LP 22,9 kV, 2ø-AMBAR , 2-1x35mm² AAAC</v>
          </cell>
          <cell r="D118">
            <v>0</v>
          </cell>
          <cell r="E118" t="str">
            <v>DS-2</v>
          </cell>
          <cell r="F118">
            <v>0</v>
          </cell>
          <cell r="G118" t="str">
            <v>AAAC-35</v>
          </cell>
          <cell r="H118">
            <v>0</v>
          </cell>
          <cell r="I118">
            <v>2948.07</v>
          </cell>
          <cell r="J118" t="str">
            <v>EXIST</v>
          </cell>
          <cell r="K118" t="str">
            <v>0°</v>
          </cell>
          <cell r="L118">
            <v>28.68</v>
          </cell>
          <cell r="M118">
            <v>1</v>
          </cell>
          <cell r="N118" t="str">
            <v>13/400</v>
          </cell>
          <cell r="O118">
            <v>4.66</v>
          </cell>
          <cell r="P118">
            <v>14.34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Y118" t="str">
            <v>S</v>
          </cell>
          <cell r="Z118">
            <v>0</v>
          </cell>
          <cell r="AA118">
            <v>100</v>
          </cell>
          <cell r="AB118">
            <v>0</v>
          </cell>
          <cell r="AC118">
            <v>0</v>
          </cell>
          <cell r="AK118">
            <v>1</v>
          </cell>
          <cell r="AL118" t="str">
            <v>0</v>
          </cell>
          <cell r="AM118">
            <v>0</v>
          </cell>
          <cell r="AN118">
            <v>0</v>
          </cell>
          <cell r="AO118" t="str">
            <v>56-3</v>
          </cell>
          <cell r="AP118" t="str">
            <v>IPB-36</v>
          </cell>
          <cell r="AQ118" t="str">
            <v>2</v>
          </cell>
          <cell r="AS118">
            <v>116</v>
          </cell>
          <cell r="AT118" t="str">
            <v>CAC</v>
          </cell>
          <cell r="AY118">
            <v>0</v>
          </cell>
        </row>
        <row r="119">
          <cell r="A119">
            <v>117</v>
          </cell>
          <cell r="B119">
            <v>22</v>
          </cell>
          <cell r="C119" t="str">
            <v>LP 22,9 kV, 2ø-AMBAR , 2-1x35mm² AAAC</v>
          </cell>
          <cell r="D119">
            <v>1</v>
          </cell>
          <cell r="E119" t="str">
            <v>TS-2</v>
          </cell>
          <cell r="F119">
            <v>0</v>
          </cell>
          <cell r="G119" t="str">
            <v>AAAC-35</v>
          </cell>
          <cell r="H119">
            <v>28.68</v>
          </cell>
          <cell r="I119">
            <v>2950.55</v>
          </cell>
          <cell r="J119">
            <v>0</v>
          </cell>
          <cell r="K119" t="str">
            <v>0°</v>
          </cell>
          <cell r="L119">
            <v>139.05000000000001</v>
          </cell>
          <cell r="M119">
            <v>1</v>
          </cell>
          <cell r="N119" t="str">
            <v>11/C6</v>
          </cell>
          <cell r="O119">
            <v>-82.07</v>
          </cell>
          <cell r="P119">
            <v>83.86</v>
          </cell>
          <cell r="Q119" t="str">
            <v>1RI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PAT-1C</v>
          </cell>
          <cell r="Y119" t="str">
            <v>S</v>
          </cell>
          <cell r="Z119">
            <v>0</v>
          </cell>
          <cell r="AA119">
            <v>100</v>
          </cell>
          <cell r="AB119">
            <v>0</v>
          </cell>
          <cell r="AC119">
            <v>0</v>
          </cell>
          <cell r="AK119">
            <v>1</v>
          </cell>
          <cell r="AL119" t="str">
            <v>1</v>
          </cell>
          <cell r="AM119">
            <v>0</v>
          </cell>
          <cell r="AN119">
            <v>0</v>
          </cell>
          <cell r="AO119" t="str">
            <v>56-3</v>
          </cell>
          <cell r="AP119" t="str">
            <v>IPB-36</v>
          </cell>
          <cell r="AQ119" t="str">
            <v>2</v>
          </cell>
          <cell r="AS119">
            <v>117</v>
          </cell>
          <cell r="AT119" t="str">
            <v>CAC</v>
          </cell>
          <cell r="AY119">
            <v>0</v>
          </cell>
        </row>
        <row r="120">
          <cell r="A120">
            <v>118</v>
          </cell>
          <cell r="B120">
            <v>22</v>
          </cell>
          <cell r="C120" t="str">
            <v>LP 22,9 kV, 2ø-AMBAR , 2-1x35mm² AAAC</v>
          </cell>
          <cell r="D120">
            <v>2</v>
          </cell>
          <cell r="E120" t="str">
            <v>PS1-2</v>
          </cell>
          <cell r="F120">
            <v>0</v>
          </cell>
          <cell r="G120" t="str">
            <v>AAAC-35</v>
          </cell>
          <cell r="H120">
            <v>167.73</v>
          </cell>
          <cell r="I120">
            <v>2992.99</v>
          </cell>
          <cell r="J120">
            <v>0</v>
          </cell>
          <cell r="K120" t="str">
            <v>0°</v>
          </cell>
          <cell r="L120">
            <v>71.34</v>
          </cell>
          <cell r="M120">
            <v>1</v>
          </cell>
          <cell r="N120" t="str">
            <v>11/C6</v>
          </cell>
          <cell r="O120">
            <v>48.88</v>
          </cell>
          <cell r="P120">
            <v>105.2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 t="str">
            <v>PAT-1C</v>
          </cell>
          <cell r="Y120" t="str">
            <v>S</v>
          </cell>
          <cell r="Z120">
            <v>0</v>
          </cell>
          <cell r="AA120">
            <v>100</v>
          </cell>
          <cell r="AB120">
            <v>0</v>
          </cell>
          <cell r="AC120">
            <v>0</v>
          </cell>
          <cell r="AK120">
            <v>1</v>
          </cell>
          <cell r="AL120" t="str">
            <v>0</v>
          </cell>
          <cell r="AM120">
            <v>0</v>
          </cell>
          <cell r="AN120">
            <v>0</v>
          </cell>
          <cell r="AO120" t="str">
            <v>56-3</v>
          </cell>
          <cell r="AP120" t="str">
            <v>IPB-36</v>
          </cell>
          <cell r="AQ120" t="str">
            <v>2</v>
          </cell>
          <cell r="AS120">
            <v>118</v>
          </cell>
          <cell r="AT120" t="str">
            <v>CAC</v>
          </cell>
          <cell r="AY120">
            <v>0</v>
          </cell>
        </row>
        <row r="121">
          <cell r="A121">
            <v>119</v>
          </cell>
          <cell r="B121">
            <v>22</v>
          </cell>
          <cell r="C121" t="str">
            <v>LP 22,9 kV, 2ø-AMBAR , 2-1x35mm² AAAC</v>
          </cell>
          <cell r="D121">
            <v>3</v>
          </cell>
          <cell r="E121" t="str">
            <v>PS1-2</v>
          </cell>
          <cell r="G121" t="str">
            <v>AAAC-35</v>
          </cell>
          <cell r="H121">
            <v>239.07</v>
          </cell>
          <cell r="I121">
            <v>3012.71</v>
          </cell>
          <cell r="K121" t="str">
            <v>0°</v>
          </cell>
          <cell r="L121">
            <v>177.89</v>
          </cell>
          <cell r="M121">
            <v>1</v>
          </cell>
          <cell r="N121" t="str">
            <v>11/C6</v>
          </cell>
          <cell r="O121">
            <v>210.04</v>
          </cell>
          <cell r="P121">
            <v>124.62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 t="str">
            <v>PAT-1C</v>
          </cell>
          <cell r="Y121" t="str">
            <v>S</v>
          </cell>
          <cell r="Z121">
            <v>0</v>
          </cell>
          <cell r="AA121">
            <v>100</v>
          </cell>
          <cell r="AB121">
            <v>0</v>
          </cell>
          <cell r="AC121">
            <v>0</v>
          </cell>
          <cell r="AK121">
            <v>1</v>
          </cell>
          <cell r="AL121" t="str">
            <v>0</v>
          </cell>
          <cell r="AM121">
            <v>0</v>
          </cell>
          <cell r="AN121">
            <v>0</v>
          </cell>
          <cell r="AO121" t="str">
            <v>56-4</v>
          </cell>
          <cell r="AP121" t="str">
            <v>IPB-36</v>
          </cell>
          <cell r="AQ121" t="str">
            <v>2</v>
          </cell>
          <cell r="AS121">
            <v>119</v>
          </cell>
        </row>
        <row r="122">
          <cell r="A122">
            <v>120</v>
          </cell>
          <cell r="B122">
            <v>22</v>
          </cell>
          <cell r="C122" t="str">
            <v>LP 22,9 kV, 2ø-AMBAR , 2-1x35mm² AAAC</v>
          </cell>
          <cell r="D122">
            <v>4</v>
          </cell>
          <cell r="E122" t="str">
            <v>PS1-2</v>
          </cell>
          <cell r="G122" t="str">
            <v>AAAC-35</v>
          </cell>
          <cell r="H122">
            <v>416.97</v>
          </cell>
          <cell r="I122">
            <v>3058.89</v>
          </cell>
          <cell r="K122" t="str">
            <v>0°</v>
          </cell>
          <cell r="L122">
            <v>51.56</v>
          </cell>
          <cell r="M122">
            <v>1</v>
          </cell>
          <cell r="N122" t="str">
            <v>11/C6</v>
          </cell>
          <cell r="O122">
            <v>69.42</v>
          </cell>
          <cell r="P122">
            <v>114.73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PAT-1C</v>
          </cell>
          <cell r="Y122" t="str">
            <v>S</v>
          </cell>
          <cell r="Z122">
            <v>0</v>
          </cell>
          <cell r="AA122">
            <v>100</v>
          </cell>
          <cell r="AB122">
            <v>0</v>
          </cell>
          <cell r="AC122">
            <v>0</v>
          </cell>
          <cell r="AK122">
            <v>1</v>
          </cell>
          <cell r="AL122" t="str">
            <v>0</v>
          </cell>
          <cell r="AM122">
            <v>0</v>
          </cell>
          <cell r="AN122">
            <v>0</v>
          </cell>
          <cell r="AO122" t="str">
            <v>56-4</v>
          </cell>
          <cell r="AP122" t="str">
            <v>IPB-36</v>
          </cell>
          <cell r="AQ122" t="str">
            <v>2</v>
          </cell>
          <cell r="AS122">
            <v>120</v>
          </cell>
          <cell r="AT122" t="str">
            <v>MAD</v>
          </cell>
        </row>
        <row r="123">
          <cell r="A123">
            <v>121</v>
          </cell>
          <cell r="B123">
            <v>22</v>
          </cell>
          <cell r="C123" t="str">
            <v>LP 22,9 kV, 2ø-AMBAR , 2-1x35mm² AAAC</v>
          </cell>
          <cell r="D123">
            <v>5</v>
          </cell>
          <cell r="E123" t="str">
            <v>PS1-2</v>
          </cell>
          <cell r="G123" t="str">
            <v>AAAC-35</v>
          </cell>
          <cell r="H123">
            <v>468.53</v>
          </cell>
          <cell r="I123">
            <v>3076.32</v>
          </cell>
          <cell r="K123" t="str">
            <v>0°</v>
          </cell>
          <cell r="L123">
            <v>151.51</v>
          </cell>
          <cell r="M123">
            <v>1</v>
          </cell>
          <cell r="N123" t="str">
            <v>11/C6</v>
          </cell>
          <cell r="O123">
            <v>172.2</v>
          </cell>
          <cell r="P123">
            <v>101.53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PAT-1C</v>
          </cell>
          <cell r="Y123" t="str">
            <v>S</v>
          </cell>
          <cell r="Z123">
            <v>0</v>
          </cell>
          <cell r="AA123">
            <v>100</v>
          </cell>
          <cell r="AB123">
            <v>0</v>
          </cell>
          <cell r="AC123">
            <v>0</v>
          </cell>
          <cell r="AK123">
            <v>1</v>
          </cell>
          <cell r="AL123" t="str">
            <v>0</v>
          </cell>
          <cell r="AM123">
            <v>0</v>
          </cell>
          <cell r="AN123">
            <v>0</v>
          </cell>
          <cell r="AO123" t="str">
            <v>56-4</v>
          </cell>
          <cell r="AP123" t="str">
            <v>IPB-36</v>
          </cell>
          <cell r="AQ123" t="str">
            <v>2</v>
          </cell>
          <cell r="AS123">
            <v>121</v>
          </cell>
          <cell r="AT123" t="str">
            <v>MAD</v>
          </cell>
        </row>
        <row r="124">
          <cell r="A124">
            <v>122</v>
          </cell>
          <cell r="B124">
            <v>22</v>
          </cell>
          <cell r="C124" t="str">
            <v>LP 22,9 kV, 2ø-AMBAR , 2-1x35mm² AAAC</v>
          </cell>
          <cell r="D124">
            <v>6</v>
          </cell>
          <cell r="E124" t="str">
            <v>PS1-2</v>
          </cell>
          <cell r="G124" t="str">
            <v>AAAC-35</v>
          </cell>
          <cell r="H124">
            <v>620.03</v>
          </cell>
          <cell r="I124">
            <v>3112.56</v>
          </cell>
          <cell r="K124" t="str">
            <v>0°</v>
          </cell>
          <cell r="L124">
            <v>101.22</v>
          </cell>
          <cell r="M124">
            <v>1</v>
          </cell>
          <cell r="N124" t="str">
            <v>11/C6</v>
          </cell>
          <cell r="O124">
            <v>157.46</v>
          </cell>
          <cell r="P124">
            <v>126.37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PAT-1C</v>
          </cell>
          <cell r="Y124" t="str">
            <v>S</v>
          </cell>
          <cell r="Z124">
            <v>0</v>
          </cell>
          <cell r="AA124">
            <v>100</v>
          </cell>
          <cell r="AB124">
            <v>0</v>
          </cell>
          <cell r="AC124">
            <v>0</v>
          </cell>
          <cell r="AK124">
            <v>1</v>
          </cell>
          <cell r="AL124" t="str">
            <v>0</v>
          </cell>
          <cell r="AM124">
            <v>0</v>
          </cell>
          <cell r="AN124">
            <v>0</v>
          </cell>
          <cell r="AO124" t="str">
            <v>56-4</v>
          </cell>
          <cell r="AP124" t="str">
            <v>IPB-36</v>
          </cell>
          <cell r="AQ124" t="str">
            <v>2</v>
          </cell>
          <cell r="AS124">
            <v>122</v>
          </cell>
          <cell r="AT124" t="str">
            <v>MAD</v>
          </cell>
        </row>
        <row r="125">
          <cell r="A125">
            <v>123</v>
          </cell>
          <cell r="B125">
            <v>22</v>
          </cell>
          <cell r="C125" t="str">
            <v>LP 22,9 kV, 2ø-AMBAR , 2-1x35mm² AAAC</v>
          </cell>
          <cell r="D125">
            <v>7</v>
          </cell>
          <cell r="E125" t="str">
            <v>PTH-2</v>
          </cell>
          <cell r="G125" t="str">
            <v>AAAC-35</v>
          </cell>
          <cell r="H125">
            <v>721.26</v>
          </cell>
          <cell r="I125">
            <v>3134.6</v>
          </cell>
          <cell r="J125" t="str">
            <v>FLP</v>
          </cell>
          <cell r="K125" t="str">
            <v>0°</v>
          </cell>
          <cell r="L125">
            <v>0</v>
          </cell>
          <cell r="M125">
            <v>1</v>
          </cell>
          <cell r="N125" t="str">
            <v>11/C6</v>
          </cell>
          <cell r="O125">
            <v>166.66</v>
          </cell>
          <cell r="P125">
            <v>50.61</v>
          </cell>
          <cell r="Q125" t="str">
            <v>1RI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PAT-1C</v>
          </cell>
          <cell r="Y125" t="str">
            <v>S</v>
          </cell>
          <cell r="Z125">
            <v>0</v>
          </cell>
          <cell r="AA125">
            <v>100</v>
          </cell>
          <cell r="AB125">
            <v>0</v>
          </cell>
          <cell r="AC125">
            <v>0</v>
          </cell>
          <cell r="AK125">
            <v>1</v>
          </cell>
          <cell r="AL125" t="str">
            <v>1</v>
          </cell>
          <cell r="AM125">
            <v>0</v>
          </cell>
          <cell r="AN125">
            <v>0</v>
          </cell>
          <cell r="AO125" t="str">
            <v>56-4</v>
          </cell>
          <cell r="AP125" t="str">
            <v>IPB-36</v>
          </cell>
          <cell r="AQ125" t="str">
            <v>2</v>
          </cell>
          <cell r="AS125">
            <v>123</v>
          </cell>
          <cell r="AT125" t="str">
            <v>MAD</v>
          </cell>
        </row>
        <row r="126">
          <cell r="A126">
            <v>124</v>
          </cell>
          <cell r="B126">
            <v>23</v>
          </cell>
          <cell r="C126" t="str">
            <v>LP 22,9 kV, 2ø-CASA BLANCA , 2-1x35mm² AAAC</v>
          </cell>
          <cell r="D126">
            <v>0</v>
          </cell>
          <cell r="E126" t="str">
            <v>DS-2</v>
          </cell>
          <cell r="G126" t="str">
            <v>AAAC-35</v>
          </cell>
          <cell r="H126">
            <v>0</v>
          </cell>
          <cell r="I126">
            <v>2859.8</v>
          </cell>
          <cell r="J126" t="str">
            <v>EXIST</v>
          </cell>
          <cell r="K126" t="str">
            <v>0°</v>
          </cell>
          <cell r="L126">
            <v>11.43</v>
          </cell>
          <cell r="M126">
            <v>1</v>
          </cell>
          <cell r="N126" t="str">
            <v>13/400</v>
          </cell>
          <cell r="O126">
            <v>52.15</v>
          </cell>
          <cell r="P126">
            <v>5.72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Y126" t="str">
            <v>S</v>
          </cell>
          <cell r="Z126">
            <v>0</v>
          </cell>
          <cell r="AA126">
            <v>100</v>
          </cell>
          <cell r="AB126">
            <v>0</v>
          </cell>
          <cell r="AC126">
            <v>0</v>
          </cell>
          <cell r="AK126">
            <v>1</v>
          </cell>
          <cell r="AL126" t="str">
            <v>0</v>
          </cell>
          <cell r="AM126">
            <v>0</v>
          </cell>
          <cell r="AN126">
            <v>0</v>
          </cell>
          <cell r="AO126" t="str">
            <v>56-3</v>
          </cell>
          <cell r="AP126" t="str">
            <v>IPB-36</v>
          </cell>
          <cell r="AQ126" t="str">
            <v>2</v>
          </cell>
          <cell r="AS126">
            <v>124</v>
          </cell>
          <cell r="AT126" t="str">
            <v>MAD</v>
          </cell>
        </row>
        <row r="127">
          <cell r="A127">
            <v>125</v>
          </cell>
          <cell r="B127">
            <v>23</v>
          </cell>
          <cell r="C127" t="str">
            <v>LP 22,9 kV, 2ø-CASA BLANCA , 2-1x35mm² AAAC</v>
          </cell>
          <cell r="D127">
            <v>1</v>
          </cell>
          <cell r="E127" t="str">
            <v>TS-2</v>
          </cell>
          <cell r="G127" t="str">
            <v>AAAC-35</v>
          </cell>
          <cell r="H127">
            <v>11.43</v>
          </cell>
          <cell r="I127">
            <v>2855.38</v>
          </cell>
          <cell r="J127" t="str">
            <v>E_DER</v>
          </cell>
          <cell r="K127" t="str">
            <v>60°17'18.45"</v>
          </cell>
          <cell r="L127">
            <v>105.34</v>
          </cell>
          <cell r="M127">
            <v>1</v>
          </cell>
          <cell r="N127" t="str">
            <v>11/C6</v>
          </cell>
          <cell r="O127">
            <v>-60.47</v>
          </cell>
          <cell r="P127">
            <v>58.39</v>
          </cell>
          <cell r="Q127" t="str">
            <v>1RI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 t="str">
            <v>PAT-1C</v>
          </cell>
          <cell r="Y127" t="str">
            <v>S</v>
          </cell>
          <cell r="Z127">
            <v>0</v>
          </cell>
          <cell r="AA127">
            <v>100</v>
          </cell>
          <cell r="AB127">
            <v>0</v>
          </cell>
          <cell r="AC127">
            <v>0</v>
          </cell>
          <cell r="AK127">
            <v>1</v>
          </cell>
          <cell r="AL127" t="str">
            <v>1</v>
          </cell>
          <cell r="AM127">
            <v>0</v>
          </cell>
          <cell r="AN127">
            <v>0</v>
          </cell>
          <cell r="AO127" t="str">
            <v>56-3</v>
          </cell>
          <cell r="AP127" t="str">
            <v>IPB-36</v>
          </cell>
          <cell r="AQ127" t="str">
            <v>2</v>
          </cell>
          <cell r="AS127">
            <v>125</v>
          </cell>
          <cell r="AT127" t="str">
            <v>MAD</v>
          </cell>
        </row>
        <row r="128">
          <cell r="A128">
            <v>126</v>
          </cell>
          <cell r="B128">
            <v>23</v>
          </cell>
          <cell r="C128" t="str">
            <v>LP 22,9 kV, 2ø-CASA BLANCA , 2-1x35mm² AAAC</v>
          </cell>
          <cell r="D128">
            <v>2</v>
          </cell>
          <cell r="E128" t="str">
            <v>PS1-2</v>
          </cell>
          <cell r="G128" t="str">
            <v>AAAC-35</v>
          </cell>
          <cell r="H128">
            <v>116.78</v>
          </cell>
          <cell r="I128">
            <v>2865.29</v>
          </cell>
          <cell r="K128" t="str">
            <v>0°</v>
          </cell>
          <cell r="L128">
            <v>137.22</v>
          </cell>
          <cell r="M128">
            <v>1</v>
          </cell>
          <cell r="N128" t="str">
            <v>11/C6</v>
          </cell>
          <cell r="O128">
            <v>83.24</v>
          </cell>
          <cell r="P128">
            <v>121.28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 t="str">
            <v>PAT-1C</v>
          </cell>
          <cell r="Y128" t="str">
            <v>S</v>
          </cell>
          <cell r="Z128">
            <v>0</v>
          </cell>
          <cell r="AA128">
            <v>100</v>
          </cell>
          <cell r="AB128">
            <v>0</v>
          </cell>
          <cell r="AC128">
            <v>0</v>
          </cell>
          <cell r="AK128">
            <v>1</v>
          </cell>
          <cell r="AL128" t="str">
            <v>0</v>
          </cell>
          <cell r="AM128">
            <v>0</v>
          </cell>
          <cell r="AN128">
            <v>0</v>
          </cell>
          <cell r="AO128" t="str">
            <v>56-3</v>
          </cell>
          <cell r="AP128" t="str">
            <v>IPB-36</v>
          </cell>
          <cell r="AQ128" t="str">
            <v>2</v>
          </cell>
          <cell r="AS128">
            <v>126</v>
          </cell>
          <cell r="AT128" t="str">
            <v>MAD</v>
          </cell>
        </row>
        <row r="129">
          <cell r="A129">
            <v>127</v>
          </cell>
          <cell r="B129">
            <v>23</v>
          </cell>
          <cell r="C129" t="str">
            <v>LP 22,9 kV, 2ø-CASA BLANCA , 2-1x35mm² AAAC</v>
          </cell>
          <cell r="D129">
            <v>3</v>
          </cell>
          <cell r="E129" t="str">
            <v>PS1-2</v>
          </cell>
          <cell r="G129" t="str">
            <v>AAAC-35</v>
          </cell>
          <cell r="H129">
            <v>254</v>
          </cell>
          <cell r="I129">
            <v>2883.58</v>
          </cell>
          <cell r="K129" t="str">
            <v>0°</v>
          </cell>
          <cell r="L129">
            <v>306.70999999999998</v>
          </cell>
          <cell r="M129">
            <v>1</v>
          </cell>
          <cell r="N129" t="str">
            <v>11/C6</v>
          </cell>
          <cell r="O129">
            <v>98.63</v>
          </cell>
          <cell r="P129">
            <v>221.97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 t="str">
            <v>PAT-1C</v>
          </cell>
          <cell r="Y129" t="str">
            <v>S</v>
          </cell>
          <cell r="Z129">
            <v>0</v>
          </cell>
          <cell r="AA129">
            <v>100</v>
          </cell>
          <cell r="AB129">
            <v>0</v>
          </cell>
          <cell r="AC129">
            <v>0</v>
          </cell>
          <cell r="AK129">
            <v>1</v>
          </cell>
          <cell r="AL129" t="str">
            <v>0</v>
          </cell>
          <cell r="AM129">
            <v>0</v>
          </cell>
          <cell r="AN129">
            <v>0</v>
          </cell>
          <cell r="AO129" t="str">
            <v>56-3</v>
          </cell>
          <cell r="AP129" t="str">
            <v>IPB-36</v>
          </cell>
          <cell r="AQ129" t="str">
            <v>2</v>
          </cell>
          <cell r="AS129">
            <v>127</v>
          </cell>
          <cell r="AT129" t="str">
            <v>MAD</v>
          </cell>
        </row>
        <row r="130">
          <cell r="A130">
            <v>128</v>
          </cell>
          <cell r="B130">
            <v>23</v>
          </cell>
          <cell r="C130" t="str">
            <v>LP 22,9 kV, 2ø-CASA BLANCA , 2-1x35mm² AAAC</v>
          </cell>
          <cell r="D130">
            <v>4</v>
          </cell>
          <cell r="E130" t="str">
            <v>PSH-2</v>
          </cell>
          <cell r="G130" t="str">
            <v>AAAC-35</v>
          </cell>
          <cell r="H130">
            <v>560.71</v>
          </cell>
          <cell r="I130">
            <v>2951.08</v>
          </cell>
          <cell r="K130" t="str">
            <v>0°</v>
          </cell>
          <cell r="L130">
            <v>136.33000000000001</v>
          </cell>
          <cell r="M130">
            <v>2</v>
          </cell>
          <cell r="N130" t="str">
            <v>11/C6</v>
          </cell>
          <cell r="O130">
            <v>208.96</v>
          </cell>
          <cell r="P130">
            <v>221.52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PAT-1C</v>
          </cell>
          <cell r="Y130" t="str">
            <v>S</v>
          </cell>
          <cell r="Z130">
            <v>0</v>
          </cell>
          <cell r="AA130">
            <v>100</v>
          </cell>
          <cell r="AB130">
            <v>0</v>
          </cell>
          <cell r="AC130">
            <v>0</v>
          </cell>
          <cell r="AK130">
            <v>1</v>
          </cell>
          <cell r="AL130" t="str">
            <v>0</v>
          </cell>
          <cell r="AM130">
            <v>0</v>
          </cell>
          <cell r="AN130">
            <v>0</v>
          </cell>
          <cell r="AO130" t="str">
            <v>56-3</v>
          </cell>
          <cell r="AP130" t="str">
            <v>IPB-36</v>
          </cell>
          <cell r="AQ130" t="str">
            <v>2</v>
          </cell>
          <cell r="AS130">
            <v>128</v>
          </cell>
          <cell r="AT130" t="str">
            <v>MAD</v>
          </cell>
        </row>
        <row r="131">
          <cell r="A131">
            <v>129</v>
          </cell>
          <cell r="B131">
            <v>23</v>
          </cell>
          <cell r="C131" t="str">
            <v>LP 22,9 kV, 2ø-CASA BLANCA , 2-1x35mm² AAAC</v>
          </cell>
          <cell r="D131">
            <v>5</v>
          </cell>
          <cell r="E131" t="str">
            <v>P3A2-2</v>
          </cell>
          <cell r="G131" t="str">
            <v>AAAC-35</v>
          </cell>
          <cell r="H131">
            <v>697.04</v>
          </cell>
          <cell r="I131">
            <v>2994</v>
          </cell>
          <cell r="J131" t="str">
            <v>V1</v>
          </cell>
          <cell r="K131" t="str">
            <v>-13°43'3.20"</v>
          </cell>
          <cell r="L131">
            <v>63.85</v>
          </cell>
          <cell r="M131">
            <v>2</v>
          </cell>
          <cell r="N131" t="str">
            <v>11/C6</v>
          </cell>
          <cell r="O131">
            <v>388.98</v>
          </cell>
          <cell r="P131">
            <v>100.09</v>
          </cell>
          <cell r="Q131" t="str">
            <v>4RI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PAT-1C</v>
          </cell>
          <cell r="Y131" t="str">
            <v>S</v>
          </cell>
          <cell r="Z131">
            <v>0</v>
          </cell>
          <cell r="AA131">
            <v>100</v>
          </cell>
          <cell r="AB131">
            <v>0</v>
          </cell>
          <cell r="AC131">
            <v>0</v>
          </cell>
          <cell r="AK131">
            <v>1</v>
          </cell>
          <cell r="AL131" t="str">
            <v>4</v>
          </cell>
          <cell r="AM131">
            <v>0</v>
          </cell>
          <cell r="AN131">
            <v>0</v>
          </cell>
          <cell r="AO131" t="str">
            <v>56-3</v>
          </cell>
          <cell r="AP131" t="str">
            <v>IPB-36</v>
          </cell>
          <cell r="AQ131" t="str">
            <v>2</v>
          </cell>
          <cell r="AS131">
            <v>129</v>
          </cell>
          <cell r="AT131" t="str">
            <v>MAD</v>
          </cell>
        </row>
        <row r="132">
          <cell r="A132">
            <v>130</v>
          </cell>
          <cell r="B132">
            <v>23</v>
          </cell>
          <cell r="C132" t="str">
            <v>LP 22,9 kV, 2ø-CASA BLANCA , 2-1x35mm² AAAC</v>
          </cell>
          <cell r="D132">
            <v>6</v>
          </cell>
          <cell r="E132" t="str">
            <v>PA1-2</v>
          </cell>
          <cell r="G132" t="str">
            <v>AAAC-35</v>
          </cell>
          <cell r="H132">
            <v>760.89</v>
          </cell>
          <cell r="I132">
            <v>2991.13</v>
          </cell>
          <cell r="J132" t="str">
            <v>V2</v>
          </cell>
          <cell r="K132" t="str">
            <v>9°51'45.90"</v>
          </cell>
          <cell r="L132">
            <v>239.69</v>
          </cell>
          <cell r="M132">
            <v>1</v>
          </cell>
          <cell r="N132" t="str">
            <v>11/C6</v>
          </cell>
          <cell r="O132">
            <v>307.12</v>
          </cell>
          <cell r="P132">
            <v>151.77000000000001</v>
          </cell>
          <cell r="Q132" t="str">
            <v>1RI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PAT-1C</v>
          </cell>
          <cell r="Y132" t="str">
            <v>S</v>
          </cell>
          <cell r="Z132">
            <v>0</v>
          </cell>
          <cell r="AA132">
            <v>100</v>
          </cell>
          <cell r="AB132">
            <v>0</v>
          </cell>
          <cell r="AC132">
            <v>0</v>
          </cell>
          <cell r="AK132">
            <v>1</v>
          </cell>
          <cell r="AL132" t="str">
            <v>1</v>
          </cell>
          <cell r="AM132">
            <v>0</v>
          </cell>
          <cell r="AN132">
            <v>0</v>
          </cell>
          <cell r="AO132" t="str">
            <v>56-3</v>
          </cell>
          <cell r="AP132" t="str">
            <v>IPB-36</v>
          </cell>
          <cell r="AQ132" t="str">
            <v>2</v>
          </cell>
          <cell r="AS132">
            <v>130</v>
          </cell>
          <cell r="AT132" t="str">
            <v>MAD</v>
          </cell>
        </row>
        <row r="133">
          <cell r="A133">
            <v>131</v>
          </cell>
          <cell r="B133">
            <v>23</v>
          </cell>
          <cell r="C133" t="str">
            <v>LP 22,9 kV, 2ø-CASA BLANCA , 2-1x35mm² AAAC</v>
          </cell>
          <cell r="D133">
            <v>7</v>
          </cell>
          <cell r="E133" t="str">
            <v>PTH-2</v>
          </cell>
          <cell r="G133" t="str">
            <v>AAAC-35</v>
          </cell>
          <cell r="H133">
            <v>1000.58</v>
          </cell>
          <cell r="I133">
            <v>2949.25</v>
          </cell>
          <cell r="J133" t="str">
            <v>FLP</v>
          </cell>
          <cell r="K133" t="str">
            <v>0°</v>
          </cell>
          <cell r="L133">
            <v>0</v>
          </cell>
          <cell r="M133">
            <v>1</v>
          </cell>
          <cell r="N133" t="str">
            <v>11/C6</v>
          </cell>
          <cell r="O133">
            <v>-55.36</v>
          </cell>
          <cell r="P133">
            <v>119.85</v>
          </cell>
          <cell r="Q133" t="str">
            <v>1RI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 t="str">
            <v>PAT-1C</v>
          </cell>
          <cell r="Y133" t="str">
            <v>S</v>
          </cell>
          <cell r="Z133">
            <v>0</v>
          </cell>
          <cell r="AA133">
            <v>100</v>
          </cell>
          <cell r="AB133">
            <v>0</v>
          </cell>
          <cell r="AC133">
            <v>0</v>
          </cell>
          <cell r="AK133">
            <v>1</v>
          </cell>
          <cell r="AL133" t="str">
            <v>1</v>
          </cell>
          <cell r="AM133">
            <v>0</v>
          </cell>
          <cell r="AN133">
            <v>0</v>
          </cell>
          <cell r="AO133" t="str">
            <v>56-3</v>
          </cell>
          <cell r="AP133" t="str">
            <v>IPB-36</v>
          </cell>
          <cell r="AQ133" t="str">
            <v>2</v>
          </cell>
          <cell r="AS133">
            <v>131</v>
          </cell>
          <cell r="AT133" t="str">
            <v>MAD</v>
          </cell>
        </row>
        <row r="134">
          <cell r="A134">
            <v>132</v>
          </cell>
          <cell r="B134">
            <v>24</v>
          </cell>
          <cell r="C134" t="str">
            <v>LP 22,9 kV, 2ø-CHAMBIRIN , 2-1x35mm² AAAC</v>
          </cell>
          <cell r="D134">
            <v>0</v>
          </cell>
          <cell r="E134" t="str">
            <v>DS-2</v>
          </cell>
          <cell r="G134" t="str">
            <v>AAAC-35</v>
          </cell>
          <cell r="H134">
            <v>0</v>
          </cell>
          <cell r="I134">
            <v>2545.89</v>
          </cell>
          <cell r="J134" t="str">
            <v>EXIST</v>
          </cell>
          <cell r="K134" t="str">
            <v>0°</v>
          </cell>
          <cell r="L134">
            <v>25.83</v>
          </cell>
          <cell r="M134">
            <v>1</v>
          </cell>
          <cell r="N134" t="str">
            <v>13/400</v>
          </cell>
          <cell r="O134">
            <v>165.64</v>
          </cell>
          <cell r="P134">
            <v>12.91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Y134" t="str">
            <v>S</v>
          </cell>
          <cell r="Z134">
            <v>0</v>
          </cell>
          <cell r="AA134">
            <v>100</v>
          </cell>
          <cell r="AB134">
            <v>0</v>
          </cell>
          <cell r="AC134">
            <v>0</v>
          </cell>
          <cell r="AK134">
            <v>1</v>
          </cell>
          <cell r="AL134" t="str">
            <v>0</v>
          </cell>
          <cell r="AM134">
            <v>0</v>
          </cell>
          <cell r="AN134">
            <v>0</v>
          </cell>
          <cell r="AO134" t="str">
            <v>56-3</v>
          </cell>
          <cell r="AP134" t="str">
            <v>IPB-36</v>
          </cell>
          <cell r="AQ134" t="str">
            <v>2</v>
          </cell>
          <cell r="AS134">
            <v>132</v>
          </cell>
          <cell r="AT134" t="str">
            <v>MAD</v>
          </cell>
        </row>
        <row r="135">
          <cell r="A135">
            <v>133</v>
          </cell>
          <cell r="B135">
            <v>24</v>
          </cell>
          <cell r="C135" t="str">
            <v>LP 22,9 kV, 2ø-CHAMBIRIN , 2-1x35mm² AAAC</v>
          </cell>
          <cell r="D135">
            <v>1</v>
          </cell>
          <cell r="E135" t="str">
            <v>P3A2-2</v>
          </cell>
          <cell r="G135" t="str">
            <v>AAAC-70</v>
          </cell>
          <cell r="H135">
            <v>25.83</v>
          </cell>
          <cell r="I135">
            <v>2535.89</v>
          </cell>
          <cell r="K135" t="str">
            <v>0°</v>
          </cell>
          <cell r="L135">
            <v>1311.84</v>
          </cell>
          <cell r="M135">
            <v>2</v>
          </cell>
          <cell r="N135" t="str">
            <v>11/C6</v>
          </cell>
          <cell r="O135">
            <v>609.11</v>
          </cell>
          <cell r="P135">
            <v>668.83</v>
          </cell>
          <cell r="Q135" t="str">
            <v>4RI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PAT-1C</v>
          </cell>
          <cell r="Y135" t="str">
            <v>S</v>
          </cell>
          <cell r="Z135">
            <v>0</v>
          </cell>
          <cell r="AA135">
            <v>100</v>
          </cell>
          <cell r="AB135">
            <v>0</v>
          </cell>
          <cell r="AC135">
            <v>0</v>
          </cell>
          <cell r="AK135">
            <v>1</v>
          </cell>
          <cell r="AL135" t="str">
            <v>4</v>
          </cell>
          <cell r="AM135">
            <v>0</v>
          </cell>
          <cell r="AN135">
            <v>0</v>
          </cell>
          <cell r="AO135" t="str">
            <v>56-3</v>
          </cell>
          <cell r="AP135" t="str">
            <v>IPB-36</v>
          </cell>
          <cell r="AQ135" t="str">
            <v>2</v>
          </cell>
          <cell r="AS135">
            <v>133</v>
          </cell>
          <cell r="AT135" t="str">
            <v>MAD</v>
          </cell>
        </row>
        <row r="136">
          <cell r="A136">
            <v>134</v>
          </cell>
          <cell r="B136">
            <v>24</v>
          </cell>
          <cell r="C136" t="str">
            <v>LP 22,9 kV, 2ø-CHAMBIRIN , 2-1x35mm² AAAC</v>
          </cell>
          <cell r="D136">
            <v>2</v>
          </cell>
          <cell r="E136" t="str">
            <v>2TS-0</v>
          </cell>
          <cell r="G136" t="str">
            <v>AAAC-35</v>
          </cell>
          <cell r="H136">
            <v>1337.66</v>
          </cell>
          <cell r="I136">
            <v>2485</v>
          </cell>
          <cell r="J136" t="str">
            <v>FLP</v>
          </cell>
          <cell r="K136" t="str">
            <v>0°</v>
          </cell>
          <cell r="L136">
            <v>0</v>
          </cell>
          <cell r="M136">
            <v>2</v>
          </cell>
          <cell r="N136" t="str">
            <v>11/C6</v>
          </cell>
          <cell r="O136">
            <v>591.51</v>
          </cell>
          <cell r="P136">
            <v>655.92</v>
          </cell>
          <cell r="Q136" t="str">
            <v>4RI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PAT-1C</v>
          </cell>
          <cell r="Y136" t="str">
            <v>S</v>
          </cell>
          <cell r="Z136">
            <v>0</v>
          </cell>
          <cell r="AA136">
            <v>100</v>
          </cell>
          <cell r="AB136">
            <v>0</v>
          </cell>
          <cell r="AC136">
            <v>0</v>
          </cell>
          <cell r="AK136">
            <v>1</v>
          </cell>
          <cell r="AL136" t="str">
            <v>4</v>
          </cell>
          <cell r="AM136">
            <v>0</v>
          </cell>
          <cell r="AN136">
            <v>0</v>
          </cell>
          <cell r="AO136" t="str">
            <v>56-3</v>
          </cell>
          <cell r="AP136" t="str">
            <v>IPB-36</v>
          </cell>
          <cell r="AQ136" t="str">
            <v>2</v>
          </cell>
          <cell r="AS136">
            <v>134</v>
          </cell>
          <cell r="AT136" t="str">
            <v>MAD</v>
          </cell>
        </row>
        <row r="137">
          <cell r="A137">
            <v>135</v>
          </cell>
          <cell r="B137">
            <v>25</v>
          </cell>
          <cell r="C137" t="str">
            <v>LP 22,9 kV, 2ø-PAMPACHACRA , 2-1x35mm² AAAC</v>
          </cell>
          <cell r="D137">
            <v>0</v>
          </cell>
          <cell r="E137" t="str">
            <v>DS-2</v>
          </cell>
          <cell r="G137" t="str">
            <v>AAAC-35</v>
          </cell>
          <cell r="H137">
            <v>0</v>
          </cell>
          <cell r="I137">
            <v>2221.58</v>
          </cell>
          <cell r="J137" t="str">
            <v>EXIST</v>
          </cell>
          <cell r="K137" t="str">
            <v>0°</v>
          </cell>
          <cell r="L137">
            <v>16.84</v>
          </cell>
          <cell r="M137">
            <v>1</v>
          </cell>
          <cell r="N137" t="str">
            <v>13/400</v>
          </cell>
          <cell r="O137">
            <v>2.5</v>
          </cell>
          <cell r="P137">
            <v>8.42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Y137" t="str">
            <v>S</v>
          </cell>
          <cell r="Z137">
            <v>0</v>
          </cell>
          <cell r="AA137">
            <v>100</v>
          </cell>
          <cell r="AB137">
            <v>0</v>
          </cell>
          <cell r="AC137">
            <v>0</v>
          </cell>
          <cell r="AK137">
            <v>1</v>
          </cell>
          <cell r="AL137" t="str">
            <v>0</v>
          </cell>
          <cell r="AM137">
            <v>0</v>
          </cell>
          <cell r="AN137">
            <v>0</v>
          </cell>
          <cell r="AO137" t="str">
            <v>56-3</v>
          </cell>
          <cell r="AP137" t="str">
            <v>IPB-36</v>
          </cell>
          <cell r="AQ137" t="str">
            <v>2</v>
          </cell>
          <cell r="AS137">
            <v>135</v>
          </cell>
          <cell r="AT137" t="str">
            <v>MAD</v>
          </cell>
        </row>
        <row r="138">
          <cell r="A138">
            <v>136</v>
          </cell>
          <cell r="B138">
            <v>25</v>
          </cell>
          <cell r="C138" t="str">
            <v>LP 22,9 kV, 2ø-PAMPACHACRA , 2-1x35mm² AAAC</v>
          </cell>
          <cell r="D138">
            <v>1</v>
          </cell>
          <cell r="E138" t="str">
            <v>TS-2</v>
          </cell>
          <cell r="G138" t="str">
            <v>AAAC-35</v>
          </cell>
          <cell r="H138">
            <v>16.84</v>
          </cell>
          <cell r="I138">
            <v>2224.02</v>
          </cell>
          <cell r="K138" t="str">
            <v>0°</v>
          </cell>
          <cell r="L138">
            <v>227.01</v>
          </cell>
          <cell r="M138">
            <v>1</v>
          </cell>
          <cell r="N138" t="str">
            <v>11/C6</v>
          </cell>
          <cell r="O138">
            <v>-65.19</v>
          </cell>
          <cell r="P138">
            <v>121.92</v>
          </cell>
          <cell r="Q138" t="str">
            <v>1RI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PAT-1C</v>
          </cell>
          <cell r="Y138" t="str">
            <v>S</v>
          </cell>
          <cell r="Z138">
            <v>0</v>
          </cell>
          <cell r="AA138">
            <v>100</v>
          </cell>
          <cell r="AB138">
            <v>0</v>
          </cell>
          <cell r="AC138">
            <v>0</v>
          </cell>
          <cell r="AK138">
            <v>1</v>
          </cell>
          <cell r="AL138" t="str">
            <v>1</v>
          </cell>
          <cell r="AM138">
            <v>0</v>
          </cell>
          <cell r="AN138">
            <v>0</v>
          </cell>
          <cell r="AO138" t="str">
            <v>56-3</v>
          </cell>
          <cell r="AP138" t="str">
            <v>IPB-36</v>
          </cell>
          <cell r="AQ138" t="str">
            <v>2</v>
          </cell>
          <cell r="AS138">
            <v>136</v>
          </cell>
          <cell r="AT138" t="str">
            <v>MAD</v>
          </cell>
        </row>
        <row r="139">
          <cell r="A139">
            <v>137</v>
          </cell>
          <cell r="B139">
            <v>25</v>
          </cell>
          <cell r="C139" t="str">
            <v>LP 22,9 kV, 2ø-PAMPACHACRA , 2-1x35mm² AAAC</v>
          </cell>
          <cell r="D139">
            <v>2</v>
          </cell>
          <cell r="E139" t="str">
            <v>PTH-2</v>
          </cell>
          <cell r="G139" t="str">
            <v>AAAC-35</v>
          </cell>
          <cell r="H139">
            <v>243.85</v>
          </cell>
          <cell r="I139">
            <v>2268</v>
          </cell>
          <cell r="J139" t="str">
            <v>FLP</v>
          </cell>
          <cell r="K139" t="str">
            <v>0°</v>
          </cell>
          <cell r="L139">
            <v>0</v>
          </cell>
          <cell r="M139">
            <v>1</v>
          </cell>
          <cell r="N139" t="str">
            <v>11/C6</v>
          </cell>
          <cell r="O139">
            <v>311.29000000000002</v>
          </cell>
          <cell r="P139">
            <v>113.5</v>
          </cell>
          <cell r="Q139" t="str">
            <v>1RI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 t="str">
            <v>PAT-1C</v>
          </cell>
          <cell r="Y139" t="str">
            <v>S</v>
          </cell>
          <cell r="Z139">
            <v>0</v>
          </cell>
          <cell r="AA139">
            <v>100</v>
          </cell>
          <cell r="AB139">
            <v>0</v>
          </cell>
          <cell r="AC139">
            <v>0</v>
          </cell>
          <cell r="AK139">
            <v>1</v>
          </cell>
          <cell r="AL139" t="str">
            <v>1</v>
          </cell>
          <cell r="AM139">
            <v>0</v>
          </cell>
          <cell r="AN139">
            <v>0</v>
          </cell>
          <cell r="AO139" t="str">
            <v>56-3</v>
          </cell>
          <cell r="AP139" t="str">
            <v>IPB-36</v>
          </cell>
          <cell r="AQ139" t="str">
            <v>2</v>
          </cell>
          <cell r="AS139">
            <v>137</v>
          </cell>
          <cell r="AT139" t="str">
            <v>MAD</v>
          </cell>
        </row>
        <row r="140">
          <cell r="A140">
            <v>138</v>
          </cell>
          <cell r="B140">
            <v>26</v>
          </cell>
          <cell r="C140" t="str">
            <v>LP 22,9 kV, 2ø-QUIMIN , 2-1x35mm² AAAC</v>
          </cell>
          <cell r="D140">
            <v>0</v>
          </cell>
          <cell r="E140" t="str">
            <v>DS-2</v>
          </cell>
          <cell r="G140" t="str">
            <v>AAAC-35</v>
          </cell>
          <cell r="H140">
            <v>0</v>
          </cell>
          <cell r="I140">
            <v>2736.45</v>
          </cell>
          <cell r="J140" t="str">
            <v>EXIST</v>
          </cell>
          <cell r="K140" t="str">
            <v>0°</v>
          </cell>
          <cell r="L140">
            <v>28.5</v>
          </cell>
          <cell r="M140">
            <v>1</v>
          </cell>
          <cell r="N140" t="str">
            <v>13/400</v>
          </cell>
          <cell r="O140">
            <v>9.41</v>
          </cell>
          <cell r="P140">
            <v>14.25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Y140" t="str">
            <v>S</v>
          </cell>
          <cell r="Z140">
            <v>0</v>
          </cell>
          <cell r="AA140">
            <v>100</v>
          </cell>
          <cell r="AB140">
            <v>0</v>
          </cell>
          <cell r="AC140">
            <v>0</v>
          </cell>
          <cell r="AK140">
            <v>1</v>
          </cell>
          <cell r="AL140" t="str">
            <v>0</v>
          </cell>
          <cell r="AM140">
            <v>0</v>
          </cell>
          <cell r="AN140">
            <v>0</v>
          </cell>
          <cell r="AO140" t="str">
            <v>56-3</v>
          </cell>
          <cell r="AP140" t="str">
            <v>IPB-36</v>
          </cell>
          <cell r="AQ140" t="str">
            <v>2</v>
          </cell>
          <cell r="AS140">
            <v>138</v>
          </cell>
          <cell r="AT140" t="str">
            <v>MAD</v>
          </cell>
        </row>
        <row r="141">
          <cell r="A141">
            <v>139</v>
          </cell>
          <cell r="B141">
            <v>26</v>
          </cell>
          <cell r="C141" t="str">
            <v>LP 22,9 kV, 2ø-QUIMIN , 2-1x35mm² AAAC</v>
          </cell>
          <cell r="D141">
            <v>1</v>
          </cell>
          <cell r="E141" t="str">
            <v>PS1-2</v>
          </cell>
          <cell r="G141" t="str">
            <v>AAAC-35</v>
          </cell>
          <cell r="H141">
            <v>28.5</v>
          </cell>
          <cell r="I141">
            <v>2738.35</v>
          </cell>
          <cell r="K141" t="str">
            <v>0°</v>
          </cell>
          <cell r="L141">
            <v>33.700000000000003</v>
          </cell>
          <cell r="M141">
            <v>1</v>
          </cell>
          <cell r="N141" t="str">
            <v>11/C6</v>
          </cell>
          <cell r="O141">
            <v>50.32</v>
          </cell>
          <cell r="P141">
            <v>31.1</v>
          </cell>
          <cell r="Q141" t="str">
            <v>1RV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PAT-1C</v>
          </cell>
          <cell r="Y141" t="str">
            <v>S</v>
          </cell>
          <cell r="Z141">
            <v>0</v>
          </cell>
          <cell r="AA141">
            <v>100</v>
          </cell>
          <cell r="AB141">
            <v>0</v>
          </cell>
          <cell r="AC141">
            <v>0</v>
          </cell>
          <cell r="AK141">
            <v>1</v>
          </cell>
          <cell r="AL141" t="str">
            <v>1</v>
          </cell>
          <cell r="AM141">
            <v>0</v>
          </cell>
          <cell r="AN141">
            <v>0</v>
          </cell>
          <cell r="AO141" t="str">
            <v>56-3</v>
          </cell>
          <cell r="AP141" t="str">
            <v>IPB-36</v>
          </cell>
          <cell r="AQ141" t="str">
            <v>2</v>
          </cell>
          <cell r="AS141">
            <v>139</v>
          </cell>
          <cell r="AT141" t="str">
            <v>MAD</v>
          </cell>
        </row>
        <row r="142">
          <cell r="A142">
            <v>140</v>
          </cell>
          <cell r="B142">
            <v>26</v>
          </cell>
          <cell r="C142" t="str">
            <v>LP 22,9 kV, 2ø-QUIMIN , 2-1x35mm² AAAC</v>
          </cell>
          <cell r="D142">
            <v>2</v>
          </cell>
          <cell r="E142" t="str">
            <v>TS-2</v>
          </cell>
          <cell r="G142" t="str">
            <v>AAAC-35</v>
          </cell>
          <cell r="H142">
            <v>62.2</v>
          </cell>
          <cell r="I142">
            <v>2735.84</v>
          </cell>
          <cell r="J142">
            <v>0</v>
          </cell>
          <cell r="K142" t="str">
            <v>-14°45'46.46"</v>
          </cell>
          <cell r="L142">
            <v>197.18</v>
          </cell>
          <cell r="M142">
            <v>1</v>
          </cell>
          <cell r="N142" t="str">
            <v>11/C6</v>
          </cell>
          <cell r="O142">
            <v>-104.21</v>
          </cell>
          <cell r="P142">
            <v>115.44</v>
          </cell>
          <cell r="Q142" t="str">
            <v>1RI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PAT-1C</v>
          </cell>
          <cell r="Y142" t="str">
            <v>S</v>
          </cell>
          <cell r="Z142">
            <v>0</v>
          </cell>
          <cell r="AA142">
            <v>100</v>
          </cell>
          <cell r="AB142">
            <v>0</v>
          </cell>
          <cell r="AC142">
            <v>0</v>
          </cell>
          <cell r="AK142">
            <v>1</v>
          </cell>
          <cell r="AL142" t="str">
            <v>1</v>
          </cell>
          <cell r="AM142">
            <v>0</v>
          </cell>
          <cell r="AN142">
            <v>0</v>
          </cell>
          <cell r="AO142" t="str">
            <v>56-3</v>
          </cell>
          <cell r="AP142" t="str">
            <v>IPB-36</v>
          </cell>
          <cell r="AQ142" t="str">
            <v>2</v>
          </cell>
          <cell r="AS142">
            <v>140</v>
          </cell>
          <cell r="AT142" t="str">
            <v>MAD</v>
          </cell>
        </row>
        <row r="143">
          <cell r="A143">
            <v>141</v>
          </cell>
          <cell r="B143">
            <v>26</v>
          </cell>
          <cell r="C143" t="str">
            <v>LP 22,9 kV, 2ø-QUIMIN , 2-1x35mm² AAAC</v>
          </cell>
          <cell r="D143">
            <v>3</v>
          </cell>
          <cell r="E143" t="str">
            <v>PS1-2</v>
          </cell>
          <cell r="G143" t="str">
            <v>AAAC-35</v>
          </cell>
          <cell r="H143">
            <v>259.38</v>
          </cell>
          <cell r="I143">
            <v>2784.26</v>
          </cell>
          <cell r="K143" t="str">
            <v>0°</v>
          </cell>
          <cell r="L143">
            <v>200.54</v>
          </cell>
          <cell r="M143">
            <v>1</v>
          </cell>
          <cell r="N143" t="str">
            <v>11/C6</v>
          </cell>
          <cell r="O143">
            <v>196.45</v>
          </cell>
          <cell r="P143">
            <v>198.86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PAT-1C</v>
          </cell>
          <cell r="Y143" t="str">
            <v>S</v>
          </cell>
          <cell r="Z143">
            <v>0</v>
          </cell>
          <cell r="AA143">
            <v>100</v>
          </cell>
          <cell r="AB143">
            <v>0</v>
          </cell>
          <cell r="AC143">
            <v>0</v>
          </cell>
          <cell r="AK143">
            <v>1</v>
          </cell>
          <cell r="AL143" t="str">
            <v>0</v>
          </cell>
          <cell r="AM143">
            <v>0</v>
          </cell>
          <cell r="AN143">
            <v>0</v>
          </cell>
          <cell r="AO143" t="str">
            <v>56-3</v>
          </cell>
          <cell r="AP143" t="str">
            <v>IPB-36</v>
          </cell>
          <cell r="AQ143" t="str">
            <v>2</v>
          </cell>
          <cell r="AS143">
            <v>141</v>
          </cell>
          <cell r="AT143" t="str">
            <v>MAD</v>
          </cell>
        </row>
        <row r="144">
          <cell r="A144">
            <v>142</v>
          </cell>
          <cell r="B144">
            <v>26</v>
          </cell>
          <cell r="C144" t="str">
            <v>LP 22,9 kV, 2ø-QUIMIN , 2-1x35mm² AAAC</v>
          </cell>
          <cell r="D144">
            <v>4</v>
          </cell>
          <cell r="E144" t="str">
            <v>PS1-2</v>
          </cell>
          <cell r="G144" t="str">
            <v>AAAC-35</v>
          </cell>
          <cell r="H144">
            <v>459.92</v>
          </cell>
          <cell r="I144">
            <v>2835.79</v>
          </cell>
          <cell r="K144" t="str">
            <v>0°</v>
          </cell>
          <cell r="L144">
            <v>77.52</v>
          </cell>
          <cell r="M144">
            <v>1</v>
          </cell>
          <cell r="N144" t="str">
            <v>11/C6</v>
          </cell>
          <cell r="O144">
            <v>24.61</v>
          </cell>
          <cell r="P144">
            <v>139.03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PAT-1C</v>
          </cell>
          <cell r="Y144" t="str">
            <v>S</v>
          </cell>
          <cell r="Z144">
            <v>0</v>
          </cell>
          <cell r="AA144">
            <v>100</v>
          </cell>
          <cell r="AB144">
            <v>0</v>
          </cell>
          <cell r="AC144">
            <v>0</v>
          </cell>
          <cell r="AK144">
            <v>1</v>
          </cell>
          <cell r="AL144" t="str">
            <v>0</v>
          </cell>
          <cell r="AM144">
            <v>0</v>
          </cell>
          <cell r="AN144">
            <v>0</v>
          </cell>
          <cell r="AO144" t="str">
            <v>56-3</v>
          </cell>
          <cell r="AP144" t="str">
            <v>IPB-36</v>
          </cell>
          <cell r="AQ144" t="str">
            <v>2</v>
          </cell>
          <cell r="AS144">
            <v>142</v>
          </cell>
          <cell r="AT144" t="str">
            <v>MAD</v>
          </cell>
        </row>
        <row r="145">
          <cell r="A145">
            <v>143</v>
          </cell>
          <cell r="B145">
            <v>26</v>
          </cell>
          <cell r="C145" t="str">
            <v>LP 22,9 kV, 2ø-QUIMIN , 2-1x35mm² AAAC</v>
          </cell>
          <cell r="D145">
            <v>5</v>
          </cell>
          <cell r="E145" t="str">
            <v>PS1-2</v>
          </cell>
          <cell r="G145" t="str">
            <v>AAAC-35</v>
          </cell>
          <cell r="H145">
            <v>537.44000000000005</v>
          </cell>
          <cell r="I145">
            <v>2856.18</v>
          </cell>
          <cell r="K145" t="str">
            <v>0°</v>
          </cell>
          <cell r="L145">
            <v>41.52</v>
          </cell>
          <cell r="M145">
            <v>1</v>
          </cell>
          <cell r="N145" t="str">
            <v>11/C6</v>
          </cell>
          <cell r="O145">
            <v>361.78</v>
          </cell>
          <cell r="P145">
            <v>59.52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PAT-1C</v>
          </cell>
          <cell r="Y145" t="str">
            <v>S</v>
          </cell>
          <cell r="Z145">
            <v>0</v>
          </cell>
          <cell r="AA145">
            <v>100</v>
          </cell>
          <cell r="AB145">
            <v>0</v>
          </cell>
          <cell r="AC145">
            <v>0</v>
          </cell>
          <cell r="AK145">
            <v>1</v>
          </cell>
          <cell r="AL145" t="str">
            <v>0</v>
          </cell>
          <cell r="AM145">
            <v>0</v>
          </cell>
          <cell r="AN145">
            <v>0</v>
          </cell>
          <cell r="AO145" t="str">
            <v>56-3</v>
          </cell>
          <cell r="AP145" t="str">
            <v>IPB-36</v>
          </cell>
          <cell r="AQ145" t="str">
            <v>2</v>
          </cell>
          <cell r="AS145">
            <v>143</v>
          </cell>
          <cell r="AT145" t="str">
            <v>MAD</v>
          </cell>
        </row>
        <row r="146">
          <cell r="A146">
            <v>144</v>
          </cell>
          <cell r="B146">
            <v>26</v>
          </cell>
          <cell r="C146" t="str">
            <v>LP 22,9 kV, 2ø-QUIMIN , 2-1x35mm² AAAC</v>
          </cell>
          <cell r="D146">
            <v>6</v>
          </cell>
          <cell r="E146" t="str">
            <v>PS1-2</v>
          </cell>
          <cell r="G146" t="str">
            <v>AAAC-35</v>
          </cell>
          <cell r="H146">
            <v>578.96</v>
          </cell>
          <cell r="I146">
            <v>2859.84</v>
          </cell>
          <cell r="K146" t="str">
            <v>0°</v>
          </cell>
          <cell r="L146">
            <v>168.76</v>
          </cell>
          <cell r="M146">
            <v>1</v>
          </cell>
          <cell r="N146" t="str">
            <v>11/C6</v>
          </cell>
          <cell r="O146">
            <v>156.76</v>
          </cell>
          <cell r="P146">
            <v>105.14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 t="str">
            <v>PAT-1C</v>
          </cell>
          <cell r="Y146" t="str">
            <v>S</v>
          </cell>
          <cell r="Z146">
            <v>0</v>
          </cell>
          <cell r="AA146">
            <v>100</v>
          </cell>
          <cell r="AB146">
            <v>0</v>
          </cell>
          <cell r="AC146">
            <v>0</v>
          </cell>
          <cell r="AK146">
            <v>1</v>
          </cell>
          <cell r="AL146" t="str">
            <v>0</v>
          </cell>
          <cell r="AM146">
            <v>0</v>
          </cell>
          <cell r="AN146">
            <v>0</v>
          </cell>
          <cell r="AO146" t="str">
            <v>56-3</v>
          </cell>
          <cell r="AP146" t="str">
            <v>IPB-36</v>
          </cell>
          <cell r="AQ146" t="str">
            <v>2</v>
          </cell>
          <cell r="AS146">
            <v>144</v>
          </cell>
        </row>
        <row r="147">
          <cell r="A147">
            <v>145</v>
          </cell>
          <cell r="B147">
            <v>26</v>
          </cell>
          <cell r="C147" t="str">
            <v>LP 22,9 kV, 2ø-QUIMIN , 2-1x35mm² AAAC</v>
          </cell>
          <cell r="D147">
            <v>7</v>
          </cell>
          <cell r="E147" t="str">
            <v>PS1-2</v>
          </cell>
          <cell r="G147" t="str">
            <v>AAAC-35</v>
          </cell>
          <cell r="H147">
            <v>747.72</v>
          </cell>
          <cell r="I147">
            <v>2856.68</v>
          </cell>
          <cell r="K147" t="str">
            <v>0°</v>
          </cell>
          <cell r="L147">
            <v>80.88</v>
          </cell>
          <cell r="M147">
            <v>1</v>
          </cell>
          <cell r="N147" t="str">
            <v>11/C6</v>
          </cell>
          <cell r="O147">
            <v>118.31</v>
          </cell>
          <cell r="P147">
            <v>124.82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PAT-1C</v>
          </cell>
          <cell r="Y147" t="str">
            <v>S</v>
          </cell>
          <cell r="Z147">
            <v>0</v>
          </cell>
          <cell r="AA147">
            <v>100</v>
          </cell>
          <cell r="AB147">
            <v>0</v>
          </cell>
          <cell r="AC147">
            <v>0</v>
          </cell>
          <cell r="AK147">
            <v>1</v>
          </cell>
          <cell r="AL147" t="str">
            <v>0</v>
          </cell>
          <cell r="AM147">
            <v>0</v>
          </cell>
          <cell r="AN147">
            <v>0</v>
          </cell>
          <cell r="AO147" t="str">
            <v>56-3</v>
          </cell>
          <cell r="AP147" t="str">
            <v>IPB-36</v>
          </cell>
          <cell r="AQ147" t="str">
            <v>2</v>
          </cell>
          <cell r="AS147">
            <v>145</v>
          </cell>
          <cell r="AT147" t="str">
            <v>MAD</v>
          </cell>
        </row>
        <row r="148">
          <cell r="A148">
            <v>146</v>
          </cell>
          <cell r="B148">
            <v>26</v>
          </cell>
          <cell r="C148" t="str">
            <v>LP 22,9 kV, 2ø-QUIMIN , 2-1x35mm² AAAC</v>
          </cell>
          <cell r="D148">
            <v>8</v>
          </cell>
          <cell r="E148" t="str">
            <v>PS1-2</v>
          </cell>
          <cell r="G148" t="str">
            <v>AAAC-35</v>
          </cell>
          <cell r="H148">
            <v>828.6</v>
          </cell>
          <cell r="I148">
            <v>2855.57</v>
          </cell>
          <cell r="K148" t="str">
            <v>0°</v>
          </cell>
          <cell r="L148">
            <v>80.06</v>
          </cell>
          <cell r="M148">
            <v>1</v>
          </cell>
          <cell r="N148" t="str">
            <v>11/C6</v>
          </cell>
          <cell r="O148">
            <v>269.91000000000003</v>
          </cell>
          <cell r="P148">
            <v>80.47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PAT-1C</v>
          </cell>
          <cell r="Y148" t="str">
            <v>S</v>
          </cell>
          <cell r="Z148">
            <v>0</v>
          </cell>
          <cell r="AA148">
            <v>100</v>
          </cell>
          <cell r="AB148">
            <v>0</v>
          </cell>
          <cell r="AC148">
            <v>0</v>
          </cell>
          <cell r="AK148">
            <v>1</v>
          </cell>
          <cell r="AL148" t="str">
            <v>0</v>
          </cell>
          <cell r="AM148">
            <v>0</v>
          </cell>
          <cell r="AN148">
            <v>0</v>
          </cell>
          <cell r="AO148" t="str">
            <v>56-3</v>
          </cell>
          <cell r="AP148" t="str">
            <v>IPB-36</v>
          </cell>
          <cell r="AQ148" t="str">
            <v>2</v>
          </cell>
          <cell r="AS148">
            <v>146</v>
          </cell>
          <cell r="AT148" t="str">
            <v>MAD</v>
          </cell>
        </row>
        <row r="149">
          <cell r="A149">
            <v>147</v>
          </cell>
          <cell r="B149">
            <v>26</v>
          </cell>
          <cell r="C149" t="str">
            <v>LP 22,9 kV, 2ø-QUIMIN , 2-1x35mm² AAAC</v>
          </cell>
          <cell r="D149">
            <v>9</v>
          </cell>
          <cell r="E149" t="str">
            <v>PTH-2</v>
          </cell>
          <cell r="G149" t="str">
            <v>AAAC-35</v>
          </cell>
          <cell r="H149">
            <v>908.66</v>
          </cell>
          <cell r="I149">
            <v>2837.71</v>
          </cell>
          <cell r="J149" t="str">
            <v>FLP</v>
          </cell>
          <cell r="K149" t="str">
            <v>0°</v>
          </cell>
          <cell r="L149">
            <v>0</v>
          </cell>
          <cell r="M149">
            <v>1</v>
          </cell>
          <cell r="N149" t="str">
            <v>11/C6</v>
          </cell>
          <cell r="O149">
            <v>-155.79</v>
          </cell>
          <cell r="P149">
            <v>40.03</v>
          </cell>
          <cell r="Q149" t="str">
            <v>1RI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PAT-1C</v>
          </cell>
          <cell r="Y149" t="str">
            <v>S</v>
          </cell>
          <cell r="Z149">
            <v>0</v>
          </cell>
          <cell r="AA149">
            <v>100</v>
          </cell>
          <cell r="AB149">
            <v>0</v>
          </cell>
          <cell r="AC149">
            <v>0</v>
          </cell>
          <cell r="AK149">
            <v>1</v>
          </cell>
          <cell r="AL149" t="str">
            <v>1</v>
          </cell>
          <cell r="AM149">
            <v>0</v>
          </cell>
          <cell r="AN149">
            <v>0</v>
          </cell>
          <cell r="AO149" t="str">
            <v>56-3</v>
          </cell>
          <cell r="AP149" t="str">
            <v>IPB-36</v>
          </cell>
          <cell r="AQ149" t="str">
            <v>2</v>
          </cell>
          <cell r="AS149">
            <v>147</v>
          </cell>
          <cell r="AT149" t="str">
            <v>MAD</v>
          </cell>
        </row>
        <row r="150">
          <cell r="A150">
            <v>148</v>
          </cell>
          <cell r="B150">
            <v>27</v>
          </cell>
          <cell r="C150" t="str">
            <v>LP 22,9 kV, 2ø-KERO CORRAL , 2-1x35mm² AAAC</v>
          </cell>
          <cell r="H150">
            <v>0</v>
          </cell>
          <cell r="I150">
            <v>0</v>
          </cell>
          <cell r="Y150" t="str">
            <v>S</v>
          </cell>
          <cell r="Z150">
            <v>0</v>
          </cell>
          <cell r="AA150">
            <v>100</v>
          </cell>
          <cell r="AB150">
            <v>0</v>
          </cell>
          <cell r="AC150">
            <v>0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 t="str">
            <v>56-3</v>
          </cell>
          <cell r="AP150" t="str">
            <v>IPB-36</v>
          </cell>
          <cell r="AQ150" t="str">
            <v>2</v>
          </cell>
          <cell r="AS150">
            <v>148</v>
          </cell>
          <cell r="AT150" t="str">
            <v>MAD</v>
          </cell>
        </row>
        <row r="151">
          <cell r="A151">
            <v>149</v>
          </cell>
          <cell r="B151">
            <v>28</v>
          </cell>
          <cell r="C151" t="str">
            <v>LP 22,9 kV, 2ø-CAPILLA PAMPA_PUCANANI , 2-1x35mm² AAAC</v>
          </cell>
          <cell r="D151">
            <v>0</v>
          </cell>
          <cell r="E151" t="str">
            <v>DS-2</v>
          </cell>
          <cell r="G151" t="str">
            <v>AAAC-35</v>
          </cell>
          <cell r="H151">
            <v>0</v>
          </cell>
          <cell r="I151">
            <v>2839.15</v>
          </cell>
          <cell r="J151" t="str">
            <v>ED-PUC</v>
          </cell>
          <cell r="K151" t="str">
            <v>0°</v>
          </cell>
          <cell r="L151">
            <v>27.04</v>
          </cell>
          <cell r="M151">
            <v>1</v>
          </cell>
          <cell r="N151" t="str">
            <v>12/200</v>
          </cell>
          <cell r="O151">
            <v>36.31</v>
          </cell>
          <cell r="P151">
            <v>13.52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Y151" t="str">
            <v>S</v>
          </cell>
          <cell r="Z151">
            <v>0</v>
          </cell>
          <cell r="AA151">
            <v>100</v>
          </cell>
          <cell r="AB151">
            <v>0</v>
          </cell>
          <cell r="AC151">
            <v>0</v>
          </cell>
          <cell r="AK151">
            <v>1</v>
          </cell>
          <cell r="AL151" t="str">
            <v>0</v>
          </cell>
          <cell r="AM151">
            <v>0</v>
          </cell>
          <cell r="AN151">
            <v>0</v>
          </cell>
          <cell r="AO151" t="str">
            <v>56-3</v>
          </cell>
          <cell r="AP151" t="str">
            <v>IPB-36</v>
          </cell>
          <cell r="AQ151" t="str">
            <v>2</v>
          </cell>
          <cell r="AS151">
            <v>149</v>
          </cell>
        </row>
        <row r="152">
          <cell r="A152">
            <v>150</v>
          </cell>
          <cell r="B152">
            <v>28</v>
          </cell>
          <cell r="C152" t="str">
            <v>LP 22,9 kV, 2ø-CAPILLA PAMPA_PUCANANI , 2-1x35mm² AAAC</v>
          </cell>
          <cell r="D152">
            <v>1</v>
          </cell>
          <cell r="E152" t="str">
            <v>TS-2</v>
          </cell>
          <cell r="G152" t="str">
            <v>AAAC-35</v>
          </cell>
          <cell r="H152">
            <v>27.04</v>
          </cell>
          <cell r="I152">
            <v>2836.45</v>
          </cell>
          <cell r="K152" t="str">
            <v>0°</v>
          </cell>
          <cell r="L152">
            <v>112.38</v>
          </cell>
          <cell r="M152">
            <v>1</v>
          </cell>
          <cell r="N152" t="str">
            <v>11/C6</v>
          </cell>
          <cell r="O152">
            <v>-8.69</v>
          </cell>
          <cell r="P152">
            <v>69.709999999999994</v>
          </cell>
          <cell r="Q152" t="str">
            <v>1RI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 t="str">
            <v>PAT-1C</v>
          </cell>
          <cell r="W152" t="str">
            <v>CIM1</v>
          </cell>
          <cell r="Y152" t="str">
            <v>S</v>
          </cell>
          <cell r="Z152">
            <v>0</v>
          </cell>
          <cell r="AA152">
            <v>100</v>
          </cell>
          <cell r="AB152">
            <v>0</v>
          </cell>
          <cell r="AC152">
            <v>0</v>
          </cell>
          <cell r="AK152">
            <v>1</v>
          </cell>
          <cell r="AL152" t="str">
            <v>1</v>
          </cell>
          <cell r="AM152">
            <v>0</v>
          </cell>
          <cell r="AN152">
            <v>0</v>
          </cell>
          <cell r="AO152" t="str">
            <v>56-3</v>
          </cell>
          <cell r="AP152" t="str">
            <v>IPB-36</v>
          </cell>
          <cell r="AQ152" t="str">
            <v>2</v>
          </cell>
          <cell r="AS152">
            <v>150</v>
          </cell>
          <cell r="AT152" t="str">
            <v>MAD</v>
          </cell>
        </row>
        <row r="153">
          <cell r="A153">
            <v>151</v>
          </cell>
          <cell r="B153">
            <v>28</v>
          </cell>
          <cell r="C153" t="str">
            <v>LP 22,9 kV, 2ø-CAPILLA PAMPA_PUCANANI , 2-1x35mm² AAAC</v>
          </cell>
          <cell r="D153">
            <v>2</v>
          </cell>
          <cell r="E153" t="str">
            <v>PA1-2</v>
          </cell>
          <cell r="G153" t="str">
            <v>AAAC-35</v>
          </cell>
          <cell r="H153">
            <v>139.41999999999999</v>
          </cell>
          <cell r="I153">
            <v>2840.98</v>
          </cell>
          <cell r="J153" t="str">
            <v>V-1-PUC</v>
          </cell>
          <cell r="K153" t="str">
            <v>24°2'35.88"</v>
          </cell>
          <cell r="L153">
            <v>70.28</v>
          </cell>
          <cell r="M153">
            <v>1</v>
          </cell>
          <cell r="N153" t="str">
            <v>11/C6</v>
          </cell>
          <cell r="O153">
            <v>135.41999999999999</v>
          </cell>
          <cell r="P153">
            <v>91.33</v>
          </cell>
          <cell r="Q153" t="str">
            <v>1RI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PAT-1C</v>
          </cell>
          <cell r="W153" t="str">
            <v>CIM1</v>
          </cell>
          <cell r="Y153" t="str">
            <v>S</v>
          </cell>
          <cell r="Z153">
            <v>0</v>
          </cell>
          <cell r="AA153">
            <v>100</v>
          </cell>
          <cell r="AB153">
            <v>0</v>
          </cell>
          <cell r="AC153">
            <v>0</v>
          </cell>
          <cell r="AK153">
            <v>1</v>
          </cell>
          <cell r="AL153" t="str">
            <v>1</v>
          </cell>
          <cell r="AM153">
            <v>0</v>
          </cell>
          <cell r="AN153">
            <v>0</v>
          </cell>
          <cell r="AO153" t="str">
            <v>56-3</v>
          </cell>
          <cell r="AP153" t="str">
            <v>IPB-36</v>
          </cell>
          <cell r="AQ153" t="str">
            <v>2</v>
          </cell>
          <cell r="AS153">
            <v>151</v>
          </cell>
          <cell r="AT153" t="str">
            <v>MAD</v>
          </cell>
        </row>
        <row r="154">
          <cell r="A154">
            <v>152</v>
          </cell>
          <cell r="B154">
            <v>28</v>
          </cell>
          <cell r="C154" t="str">
            <v>LP 22,9 kV, 2ø-CAPILLA PAMPA_PUCANANI , 2-1x35mm² AAAC</v>
          </cell>
          <cell r="D154">
            <v>3</v>
          </cell>
          <cell r="E154" t="str">
            <v>PS1-2</v>
          </cell>
          <cell r="G154" t="str">
            <v>AAAC-35</v>
          </cell>
          <cell r="H154">
            <v>209.7</v>
          </cell>
          <cell r="I154">
            <v>2841.63</v>
          </cell>
          <cell r="K154" t="str">
            <v>0°</v>
          </cell>
          <cell r="L154">
            <v>118.47</v>
          </cell>
          <cell r="M154">
            <v>1</v>
          </cell>
          <cell r="N154" t="str">
            <v>11/C6</v>
          </cell>
          <cell r="O154">
            <v>81.06</v>
          </cell>
          <cell r="P154">
            <v>94.37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 t="str">
            <v>PAT-1C</v>
          </cell>
          <cell r="W154" t="str">
            <v>CIM1</v>
          </cell>
          <cell r="Y154" t="str">
            <v>S</v>
          </cell>
          <cell r="Z154">
            <v>0</v>
          </cell>
          <cell r="AA154">
            <v>100</v>
          </cell>
          <cell r="AB154">
            <v>0</v>
          </cell>
          <cell r="AC154">
            <v>0</v>
          </cell>
          <cell r="AK154">
            <v>1</v>
          </cell>
          <cell r="AL154" t="str">
            <v>0</v>
          </cell>
          <cell r="AM154">
            <v>0</v>
          </cell>
          <cell r="AN154">
            <v>0</v>
          </cell>
          <cell r="AO154" t="str">
            <v>56-3</v>
          </cell>
          <cell r="AP154" t="str">
            <v>IPB-36</v>
          </cell>
          <cell r="AQ154" t="str">
            <v>2</v>
          </cell>
          <cell r="AS154">
            <v>152</v>
          </cell>
          <cell r="AT154" t="str">
            <v>MAD</v>
          </cell>
        </row>
        <row r="155">
          <cell r="A155">
            <v>153</v>
          </cell>
          <cell r="B155">
            <v>28</v>
          </cell>
          <cell r="C155" t="str">
            <v>LP 22,9 kV, 2ø-CAPILLA PAMPA_PUCANANI , 2-1x35mm² AAAC</v>
          </cell>
          <cell r="D155">
            <v>4</v>
          </cell>
          <cell r="E155" t="str">
            <v>PS1-2</v>
          </cell>
          <cell r="G155" t="str">
            <v>AAAC-35</v>
          </cell>
          <cell r="H155">
            <v>328.17</v>
          </cell>
          <cell r="I155">
            <v>2843.95</v>
          </cell>
          <cell r="K155" t="str">
            <v>0°</v>
          </cell>
          <cell r="L155">
            <v>230.51</v>
          </cell>
          <cell r="M155">
            <v>1</v>
          </cell>
          <cell r="N155" t="str">
            <v>11/C6</v>
          </cell>
          <cell r="O155">
            <v>54.58</v>
          </cell>
          <cell r="P155">
            <v>174.49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 t="str">
            <v>PAT-1C</v>
          </cell>
          <cell r="W155" t="str">
            <v>CIM1</v>
          </cell>
          <cell r="Y155" t="str">
            <v>S</v>
          </cell>
          <cell r="Z155">
            <v>0</v>
          </cell>
          <cell r="AA155">
            <v>100</v>
          </cell>
          <cell r="AB155">
            <v>0</v>
          </cell>
          <cell r="AC155">
            <v>0</v>
          </cell>
          <cell r="AK155">
            <v>1</v>
          </cell>
          <cell r="AL155" t="str">
            <v>0</v>
          </cell>
          <cell r="AM155">
            <v>0</v>
          </cell>
          <cell r="AN155">
            <v>0</v>
          </cell>
          <cell r="AO155" t="str">
            <v>56-3</v>
          </cell>
          <cell r="AP155" t="str">
            <v>IPB-36</v>
          </cell>
          <cell r="AQ155" t="str">
            <v>2</v>
          </cell>
          <cell r="AS155">
            <v>153</v>
          </cell>
          <cell r="AT155" t="str">
            <v>MAD</v>
          </cell>
        </row>
        <row r="156">
          <cell r="A156">
            <v>154</v>
          </cell>
          <cell r="B156">
            <v>28</v>
          </cell>
          <cell r="C156" t="str">
            <v>LP 22,9 kV, 2ø-CAPILLA PAMPA_PUCANANI , 2-1x35mm² AAAC</v>
          </cell>
          <cell r="D156">
            <v>5</v>
          </cell>
          <cell r="E156" t="str">
            <v>PS1-2</v>
          </cell>
          <cell r="G156" t="str">
            <v>AAAC-35</v>
          </cell>
          <cell r="H156">
            <v>558.66999999999996</v>
          </cell>
          <cell r="I156">
            <v>2870.08</v>
          </cell>
          <cell r="K156" t="str">
            <v>0°</v>
          </cell>
          <cell r="L156">
            <v>102.09</v>
          </cell>
          <cell r="M156">
            <v>1</v>
          </cell>
          <cell r="N156" t="str">
            <v>11/C6</v>
          </cell>
          <cell r="O156">
            <v>99.13</v>
          </cell>
          <cell r="P156">
            <v>166.3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PAT-1C</v>
          </cell>
          <cell r="W156" t="str">
            <v>CIM1</v>
          </cell>
          <cell r="Y156" t="str">
            <v>S</v>
          </cell>
          <cell r="Z156">
            <v>0</v>
          </cell>
          <cell r="AA156">
            <v>100</v>
          </cell>
          <cell r="AB156">
            <v>0</v>
          </cell>
          <cell r="AC156">
            <v>0</v>
          </cell>
          <cell r="AK156">
            <v>1</v>
          </cell>
          <cell r="AL156" t="str">
            <v>0</v>
          </cell>
          <cell r="AM156">
            <v>0</v>
          </cell>
          <cell r="AN156">
            <v>0</v>
          </cell>
          <cell r="AO156" t="str">
            <v>56-3</v>
          </cell>
          <cell r="AP156" t="str">
            <v>IPB-36</v>
          </cell>
          <cell r="AQ156" t="str">
            <v>2</v>
          </cell>
          <cell r="AS156">
            <v>154</v>
          </cell>
          <cell r="AT156" t="str">
            <v>MAD</v>
          </cell>
        </row>
        <row r="157">
          <cell r="A157">
            <v>155</v>
          </cell>
          <cell r="B157">
            <v>28</v>
          </cell>
          <cell r="C157" t="str">
            <v>LP 22,9 kV, 2ø-CAPILLA PAMPA_PUCANANI , 2-1x35mm² AAAC</v>
          </cell>
          <cell r="D157">
            <v>6</v>
          </cell>
          <cell r="E157" t="str">
            <v>PS1-2</v>
          </cell>
          <cell r="G157" t="str">
            <v>AAAC-35</v>
          </cell>
          <cell r="H157">
            <v>660.76</v>
          </cell>
          <cell r="I157">
            <v>2887.13</v>
          </cell>
          <cell r="K157" t="str">
            <v>0°</v>
          </cell>
          <cell r="L157">
            <v>210.6</v>
          </cell>
          <cell r="M157">
            <v>1</v>
          </cell>
          <cell r="N157" t="str">
            <v>11/C6</v>
          </cell>
          <cell r="O157">
            <v>203.51</v>
          </cell>
          <cell r="P157">
            <v>156.35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PAT-1C</v>
          </cell>
          <cell r="W157" t="str">
            <v>CIM1</v>
          </cell>
          <cell r="Y157" t="str">
            <v>S</v>
          </cell>
          <cell r="Z157">
            <v>0</v>
          </cell>
          <cell r="AA157">
            <v>100</v>
          </cell>
          <cell r="AB157">
            <v>0</v>
          </cell>
          <cell r="AC157">
            <v>0</v>
          </cell>
          <cell r="AK157">
            <v>1</v>
          </cell>
          <cell r="AL157" t="str">
            <v>0</v>
          </cell>
          <cell r="AM157">
            <v>0</v>
          </cell>
          <cell r="AN157">
            <v>0</v>
          </cell>
          <cell r="AO157" t="str">
            <v>56-3</v>
          </cell>
          <cell r="AP157" t="str">
            <v>IPB-36</v>
          </cell>
          <cell r="AQ157" t="str">
            <v>2</v>
          </cell>
          <cell r="AS157">
            <v>155</v>
          </cell>
          <cell r="AT157" t="str">
            <v>MAD</v>
          </cell>
        </row>
        <row r="158">
          <cell r="A158">
            <v>156</v>
          </cell>
          <cell r="B158">
            <v>28</v>
          </cell>
          <cell r="C158" t="str">
            <v>LP 22,9 kV, 2ø-CAPILLA PAMPA_PUCANANI , 2-1x35mm² AAAC</v>
          </cell>
          <cell r="D158">
            <v>7</v>
          </cell>
          <cell r="E158" t="str">
            <v>PA1-2</v>
          </cell>
          <cell r="G158" t="str">
            <v>AAAC-35</v>
          </cell>
          <cell r="H158">
            <v>871.36</v>
          </cell>
          <cell r="I158">
            <v>2914.83</v>
          </cell>
          <cell r="J158" t="str">
            <v>ESTRUCTURA</v>
          </cell>
          <cell r="K158" t="str">
            <v>-3°51'11.30"</v>
          </cell>
          <cell r="L158">
            <v>261.61</v>
          </cell>
          <cell r="M158">
            <v>1</v>
          </cell>
          <cell r="N158" t="str">
            <v>11/C6</v>
          </cell>
          <cell r="O158">
            <v>714.46</v>
          </cell>
          <cell r="P158">
            <v>236.11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PAT-1C</v>
          </cell>
          <cell r="W158" t="str">
            <v>CIM1</v>
          </cell>
          <cell r="Y158" t="str">
            <v>S</v>
          </cell>
          <cell r="Z158">
            <v>0</v>
          </cell>
          <cell r="AA158">
            <v>100</v>
          </cell>
          <cell r="AB158">
            <v>0</v>
          </cell>
          <cell r="AC158">
            <v>0</v>
          </cell>
          <cell r="AK158">
            <v>1</v>
          </cell>
          <cell r="AL158" t="str">
            <v>0</v>
          </cell>
          <cell r="AM158">
            <v>0</v>
          </cell>
          <cell r="AN158">
            <v>0</v>
          </cell>
          <cell r="AO158" t="str">
            <v>56-3</v>
          </cell>
          <cell r="AP158" t="str">
            <v>IPB-36</v>
          </cell>
          <cell r="AQ158" t="str">
            <v>2</v>
          </cell>
          <cell r="AS158">
            <v>156</v>
          </cell>
          <cell r="AT158" t="str">
            <v>MAD</v>
          </cell>
        </row>
        <row r="159">
          <cell r="A159">
            <v>157</v>
          </cell>
          <cell r="B159">
            <v>28</v>
          </cell>
          <cell r="C159" t="str">
            <v>LP 22,9 kV, 2ø-CAPILLA PAMPA_PUCANANI , 2-1x35mm² AAAC</v>
          </cell>
          <cell r="D159">
            <v>8</v>
          </cell>
          <cell r="E159" t="str">
            <v>PS1-2</v>
          </cell>
          <cell r="G159" t="str">
            <v>AAAC-35</v>
          </cell>
          <cell r="H159">
            <v>1132.98</v>
          </cell>
          <cell r="I159">
            <v>2853.14</v>
          </cell>
          <cell r="K159" t="str">
            <v>0°</v>
          </cell>
          <cell r="L159">
            <v>71.489999999999995</v>
          </cell>
          <cell r="M159">
            <v>1</v>
          </cell>
          <cell r="N159" t="str">
            <v>11/C6</v>
          </cell>
          <cell r="O159">
            <v>141.96</v>
          </cell>
          <cell r="P159">
            <v>166.55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>PAT-1C</v>
          </cell>
          <cell r="W159" t="str">
            <v>CIM1</v>
          </cell>
          <cell r="Y159" t="str">
            <v>S</v>
          </cell>
          <cell r="Z159">
            <v>0</v>
          </cell>
          <cell r="AA159">
            <v>100</v>
          </cell>
          <cell r="AB159">
            <v>0</v>
          </cell>
          <cell r="AC159">
            <v>0</v>
          </cell>
          <cell r="AK159">
            <v>1</v>
          </cell>
          <cell r="AL159" t="str">
            <v>0</v>
          </cell>
          <cell r="AM159">
            <v>0</v>
          </cell>
          <cell r="AN159">
            <v>0</v>
          </cell>
          <cell r="AO159" t="str">
            <v>56-3</v>
          </cell>
          <cell r="AP159" t="str">
            <v>IPB-36</v>
          </cell>
          <cell r="AQ159" t="str">
            <v>2</v>
          </cell>
          <cell r="AS159">
            <v>157</v>
          </cell>
          <cell r="AT159" t="str">
            <v>MAD</v>
          </cell>
        </row>
        <row r="160">
          <cell r="A160">
            <v>158</v>
          </cell>
          <cell r="B160">
            <v>28</v>
          </cell>
          <cell r="C160" t="str">
            <v>LP 22,9 kV, 2ø-CAPILLA PAMPA_PUCANANI , 2-1x35mm² AAAC</v>
          </cell>
          <cell r="D160">
            <v>9</v>
          </cell>
          <cell r="E160" t="str">
            <v>PS1-2</v>
          </cell>
          <cell r="G160" t="str">
            <v>AAAC-35</v>
          </cell>
          <cell r="H160">
            <v>1204.47</v>
          </cell>
          <cell r="I160">
            <v>2837.85</v>
          </cell>
          <cell r="K160" t="str">
            <v>0°</v>
          </cell>
          <cell r="L160">
            <v>113.15</v>
          </cell>
          <cell r="M160">
            <v>1</v>
          </cell>
          <cell r="N160" t="str">
            <v>11/C6</v>
          </cell>
          <cell r="O160">
            <v>150.4</v>
          </cell>
          <cell r="P160">
            <v>92.32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PAT-1C</v>
          </cell>
          <cell r="W160" t="str">
            <v>CIM1</v>
          </cell>
          <cell r="Y160" t="str">
            <v>S</v>
          </cell>
          <cell r="Z160">
            <v>0</v>
          </cell>
          <cell r="AA160">
            <v>100</v>
          </cell>
          <cell r="AB160">
            <v>0</v>
          </cell>
          <cell r="AC160">
            <v>0</v>
          </cell>
          <cell r="AK160">
            <v>1</v>
          </cell>
          <cell r="AL160" t="str">
            <v>0</v>
          </cell>
          <cell r="AM160">
            <v>0</v>
          </cell>
          <cell r="AN160">
            <v>0</v>
          </cell>
          <cell r="AO160" t="str">
            <v>56-3</v>
          </cell>
          <cell r="AP160" t="str">
            <v>IPB-36</v>
          </cell>
          <cell r="AQ160" t="str">
            <v>2</v>
          </cell>
          <cell r="AS160">
            <v>158</v>
          </cell>
          <cell r="AT160" t="str">
            <v>MAD</v>
          </cell>
        </row>
        <row r="161">
          <cell r="A161">
            <v>159</v>
          </cell>
          <cell r="B161">
            <v>28</v>
          </cell>
          <cell r="C161" t="str">
            <v>LP 22,9 kV, 2ø-CAPILLA PAMPA_PUCANANI , 2-1x35mm² AAAC</v>
          </cell>
          <cell r="D161">
            <v>10</v>
          </cell>
          <cell r="E161" t="str">
            <v>PTH-2</v>
          </cell>
          <cell r="G161" t="str">
            <v>AAAC-35</v>
          </cell>
          <cell r="H161">
            <v>1317.62</v>
          </cell>
          <cell r="I161">
            <v>2809.13</v>
          </cell>
          <cell r="J161" t="str">
            <v>ESTRUCTURA</v>
          </cell>
          <cell r="K161" t="str">
            <v>0°</v>
          </cell>
          <cell r="L161">
            <v>0</v>
          </cell>
          <cell r="M161">
            <v>1</v>
          </cell>
          <cell r="N161" t="str">
            <v>11/C6</v>
          </cell>
          <cell r="O161">
            <v>-271.88</v>
          </cell>
          <cell r="P161">
            <v>56.58</v>
          </cell>
          <cell r="Q161" t="str">
            <v>1RI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 t="str">
            <v>PAT-1C</v>
          </cell>
          <cell r="W161" t="str">
            <v>CIM1</v>
          </cell>
          <cell r="Y161" t="str">
            <v>S</v>
          </cell>
          <cell r="Z161">
            <v>0</v>
          </cell>
          <cell r="AA161">
            <v>100</v>
          </cell>
          <cell r="AB161">
            <v>0</v>
          </cell>
          <cell r="AC161">
            <v>0</v>
          </cell>
          <cell r="AK161">
            <v>1</v>
          </cell>
          <cell r="AL161" t="str">
            <v>1</v>
          </cell>
          <cell r="AM161">
            <v>0</v>
          </cell>
          <cell r="AN161">
            <v>0</v>
          </cell>
          <cell r="AO161" t="str">
            <v>56-3</v>
          </cell>
          <cell r="AP161" t="str">
            <v>IPB-36</v>
          </cell>
          <cell r="AQ161" t="str">
            <v>2</v>
          </cell>
          <cell r="AS161">
            <v>159</v>
          </cell>
          <cell r="AT161" t="str">
            <v>MAD</v>
          </cell>
        </row>
        <row r="162">
          <cell r="A162">
            <v>160</v>
          </cell>
          <cell r="B162">
            <v>29</v>
          </cell>
          <cell r="C162" t="str">
            <v>LP 22,9 kV, 2ø-CUYAU , 2-1x35mm² AAAC</v>
          </cell>
          <cell r="H162">
            <v>0</v>
          </cell>
          <cell r="I162">
            <v>0</v>
          </cell>
          <cell r="Y162" t="str">
            <v>S</v>
          </cell>
          <cell r="Z162">
            <v>0</v>
          </cell>
          <cell r="AA162">
            <v>100</v>
          </cell>
          <cell r="AB162">
            <v>0</v>
          </cell>
          <cell r="AC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 t="str">
            <v>56-3</v>
          </cell>
          <cell r="AP162" t="str">
            <v>IPB-36</v>
          </cell>
          <cell r="AQ162" t="str">
            <v>2</v>
          </cell>
          <cell r="AS162">
            <v>160</v>
          </cell>
          <cell r="AT162" t="str">
            <v>MAD</v>
          </cell>
        </row>
        <row r="163">
          <cell r="A163">
            <v>161</v>
          </cell>
          <cell r="B163">
            <v>30</v>
          </cell>
          <cell r="C163" t="str">
            <v>LP 22,9 kV, 2ø-MONZON PAMPA , 2-1x35mm² AAAC</v>
          </cell>
          <cell r="D163">
            <v>0</v>
          </cell>
          <cell r="E163" t="str">
            <v>DS-0</v>
          </cell>
          <cell r="G163" t="str">
            <v>AAAC-35</v>
          </cell>
          <cell r="H163">
            <v>0</v>
          </cell>
          <cell r="I163">
            <v>1978</v>
          </cell>
          <cell r="K163" t="str">
            <v>0°</v>
          </cell>
          <cell r="L163">
            <v>30</v>
          </cell>
          <cell r="M163">
            <v>1</v>
          </cell>
          <cell r="N163" t="str">
            <v>11/C6</v>
          </cell>
          <cell r="O163">
            <v>33.15</v>
          </cell>
          <cell r="P163">
            <v>15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Y163" t="str">
            <v>S</v>
          </cell>
          <cell r="Z163">
            <v>0</v>
          </cell>
          <cell r="AA163">
            <v>100</v>
          </cell>
          <cell r="AB163">
            <v>0</v>
          </cell>
          <cell r="AC163">
            <v>0</v>
          </cell>
          <cell r="AK163">
            <v>1</v>
          </cell>
          <cell r="AL163" t="str">
            <v>0</v>
          </cell>
          <cell r="AM163">
            <v>0</v>
          </cell>
          <cell r="AN163">
            <v>0</v>
          </cell>
          <cell r="AO163" t="str">
            <v>56-3</v>
          </cell>
          <cell r="AP163" t="str">
            <v>IPB-36</v>
          </cell>
          <cell r="AQ163" t="str">
            <v>2</v>
          </cell>
          <cell r="AS163">
            <v>161</v>
          </cell>
          <cell r="AT163" t="str">
            <v>MAD</v>
          </cell>
        </row>
        <row r="164">
          <cell r="A164">
            <v>162</v>
          </cell>
          <cell r="B164">
            <v>30</v>
          </cell>
          <cell r="C164" t="str">
            <v>LP 22,9 kV, 2ø-MONZON PAMPA , 2-1x35mm² AAAC</v>
          </cell>
          <cell r="D164">
            <v>1</v>
          </cell>
          <cell r="E164" t="str">
            <v>TS-2</v>
          </cell>
          <cell r="G164" t="str">
            <v>AAAC-35</v>
          </cell>
          <cell r="H164">
            <v>30</v>
          </cell>
          <cell r="I164">
            <v>1974.16</v>
          </cell>
          <cell r="K164" t="str">
            <v>0°</v>
          </cell>
          <cell r="L164">
            <v>215.42</v>
          </cell>
          <cell r="M164">
            <v>1</v>
          </cell>
          <cell r="N164" t="str">
            <v>11/C6</v>
          </cell>
          <cell r="O164">
            <v>-29.43</v>
          </cell>
          <cell r="P164">
            <v>122.71</v>
          </cell>
          <cell r="Q164" t="str">
            <v>1RI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Y164" t="str">
            <v>S</v>
          </cell>
          <cell r="Z164">
            <v>0</v>
          </cell>
          <cell r="AA164">
            <v>100</v>
          </cell>
          <cell r="AB164">
            <v>0</v>
          </cell>
          <cell r="AC164">
            <v>0</v>
          </cell>
          <cell r="AK164">
            <v>1</v>
          </cell>
          <cell r="AL164" t="str">
            <v>1</v>
          </cell>
          <cell r="AM164">
            <v>0</v>
          </cell>
          <cell r="AN164">
            <v>0</v>
          </cell>
          <cell r="AO164" t="str">
            <v>56-3</v>
          </cell>
          <cell r="AP164" t="str">
            <v>IPB-36</v>
          </cell>
          <cell r="AQ164" t="str">
            <v>2</v>
          </cell>
          <cell r="AS164">
            <v>162</v>
          </cell>
          <cell r="AT164" t="str">
            <v>MAD</v>
          </cell>
        </row>
        <row r="165">
          <cell r="A165">
            <v>163</v>
          </cell>
          <cell r="B165">
            <v>30</v>
          </cell>
          <cell r="C165" t="str">
            <v>LP 22,9 kV, 2ø-MONZON PAMPA , 2-1x35mm² AAAC</v>
          </cell>
          <cell r="D165">
            <v>2</v>
          </cell>
          <cell r="E165" t="str">
            <v>PTV-2</v>
          </cell>
          <cell r="G165" t="str">
            <v>AAAC-35</v>
          </cell>
          <cell r="H165">
            <v>245.42</v>
          </cell>
          <cell r="I165">
            <v>2000</v>
          </cell>
          <cell r="K165" t="str">
            <v>0°</v>
          </cell>
          <cell r="L165">
            <v>0</v>
          </cell>
          <cell r="M165">
            <v>1</v>
          </cell>
          <cell r="N165" t="str">
            <v>11/C6</v>
          </cell>
          <cell r="O165">
            <v>243.66</v>
          </cell>
          <cell r="P165">
            <v>107.71</v>
          </cell>
          <cell r="Q165" t="str">
            <v>1RI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Y165" t="str">
            <v>S</v>
          </cell>
          <cell r="Z165">
            <v>0</v>
          </cell>
          <cell r="AA165">
            <v>100</v>
          </cell>
          <cell r="AB165">
            <v>0</v>
          </cell>
          <cell r="AC165">
            <v>0</v>
          </cell>
          <cell r="AK165">
            <v>1</v>
          </cell>
          <cell r="AL165" t="str">
            <v>1</v>
          </cell>
          <cell r="AM165">
            <v>0</v>
          </cell>
          <cell r="AN165">
            <v>0</v>
          </cell>
          <cell r="AO165" t="str">
            <v>56-3</v>
          </cell>
          <cell r="AP165" t="str">
            <v>IPB-36</v>
          </cell>
          <cell r="AQ165" t="str">
            <v>2</v>
          </cell>
          <cell r="AS165">
            <v>163</v>
          </cell>
          <cell r="AT165" t="str">
            <v>MAD</v>
          </cell>
        </row>
        <row r="166">
          <cell r="A166">
            <v>164</v>
          </cell>
          <cell r="B166">
            <v>31</v>
          </cell>
          <cell r="C166" t="str">
            <v>LP 22,9 kV, 2ø-SEXCEGORA_MACHAHUANCA , 2-1x35mm² AAAC</v>
          </cell>
          <cell r="D166">
            <v>0</v>
          </cell>
          <cell r="E166" t="str">
            <v>DS-0</v>
          </cell>
          <cell r="G166" t="str">
            <v>AAAC-35</v>
          </cell>
          <cell r="H166">
            <v>0</v>
          </cell>
          <cell r="I166">
            <v>2434</v>
          </cell>
          <cell r="K166" t="str">
            <v>0°</v>
          </cell>
          <cell r="L166">
            <v>40.01</v>
          </cell>
          <cell r="M166">
            <v>1</v>
          </cell>
          <cell r="N166" t="str">
            <v>11/C6</v>
          </cell>
          <cell r="O166">
            <v>-212.61</v>
          </cell>
          <cell r="P166">
            <v>20.010000000000002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Y166" t="str">
            <v>S</v>
          </cell>
          <cell r="Z166">
            <v>0</v>
          </cell>
          <cell r="AA166">
            <v>100</v>
          </cell>
          <cell r="AB166">
            <v>0</v>
          </cell>
          <cell r="AC166">
            <v>0</v>
          </cell>
          <cell r="AK166">
            <v>1</v>
          </cell>
          <cell r="AL166" t="str">
            <v>0</v>
          </cell>
          <cell r="AM166">
            <v>0</v>
          </cell>
          <cell r="AN166">
            <v>0</v>
          </cell>
          <cell r="AO166" t="str">
            <v>56-3</v>
          </cell>
          <cell r="AP166" t="str">
            <v>IPB-36</v>
          </cell>
          <cell r="AQ166" t="str">
            <v>2</v>
          </cell>
          <cell r="AS166">
            <v>164</v>
          </cell>
        </row>
        <row r="167">
          <cell r="A167">
            <v>165</v>
          </cell>
          <cell r="B167">
            <v>31</v>
          </cell>
          <cell r="C167" t="str">
            <v>LP 22,9 kV, 2ø-SEXCEGORA_MACHAHUANCA , 2-1x35mm² AAAC</v>
          </cell>
          <cell r="D167">
            <v>1</v>
          </cell>
          <cell r="E167" t="str">
            <v>TS-0</v>
          </cell>
          <cell r="G167" t="str">
            <v>AAAC-35</v>
          </cell>
          <cell r="H167">
            <v>40.01</v>
          </cell>
          <cell r="I167">
            <v>2449</v>
          </cell>
          <cell r="J167" t="str">
            <v>V1</v>
          </cell>
          <cell r="K167" t="str">
            <v>26°17'44.85"</v>
          </cell>
          <cell r="L167">
            <v>235.79</v>
          </cell>
          <cell r="M167">
            <v>1</v>
          </cell>
          <cell r="N167" t="str">
            <v>11/C6</v>
          </cell>
          <cell r="O167">
            <v>-30.35</v>
          </cell>
          <cell r="P167">
            <v>137.9</v>
          </cell>
          <cell r="Q167" t="str">
            <v>1RI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Y167" t="str">
            <v>S</v>
          </cell>
          <cell r="Z167">
            <v>0</v>
          </cell>
          <cell r="AA167">
            <v>100</v>
          </cell>
          <cell r="AB167">
            <v>0</v>
          </cell>
          <cell r="AC167">
            <v>0</v>
          </cell>
          <cell r="AK167">
            <v>1</v>
          </cell>
          <cell r="AL167" t="str">
            <v>1</v>
          </cell>
          <cell r="AM167">
            <v>0</v>
          </cell>
          <cell r="AN167">
            <v>0</v>
          </cell>
          <cell r="AO167" t="str">
            <v>56-3</v>
          </cell>
          <cell r="AP167" t="str">
            <v>IPB-36</v>
          </cell>
          <cell r="AQ167" t="str">
            <v>2</v>
          </cell>
          <cell r="AS167">
            <v>165</v>
          </cell>
          <cell r="AT167" t="str">
            <v>MAD</v>
          </cell>
        </row>
        <row r="168">
          <cell r="A168">
            <v>166</v>
          </cell>
          <cell r="B168">
            <v>31</v>
          </cell>
          <cell r="C168" t="str">
            <v>LP 22,9 kV, 2ø-SEXCEGORA_MACHAHUANCA , 2-1x35mm² AAAC</v>
          </cell>
          <cell r="D168">
            <v>2</v>
          </cell>
          <cell r="E168" t="str">
            <v>PS1-0</v>
          </cell>
          <cell r="G168" t="str">
            <v>AAAC-35</v>
          </cell>
          <cell r="H168">
            <v>275.81</v>
          </cell>
          <cell r="I168">
            <v>2534.33</v>
          </cell>
          <cell r="K168" t="str">
            <v>0°</v>
          </cell>
          <cell r="L168">
            <v>80.53</v>
          </cell>
          <cell r="M168">
            <v>1</v>
          </cell>
          <cell r="N168" t="str">
            <v>11/C6</v>
          </cell>
          <cell r="O168">
            <v>-72.8</v>
          </cell>
          <cell r="P168">
            <v>158.16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PAT-1C</v>
          </cell>
          <cell r="Y168" t="str">
            <v>S</v>
          </cell>
          <cell r="Z168">
            <v>0</v>
          </cell>
          <cell r="AA168">
            <v>100</v>
          </cell>
          <cell r="AB168">
            <v>0</v>
          </cell>
          <cell r="AC168">
            <v>0</v>
          </cell>
          <cell r="AK168">
            <v>1</v>
          </cell>
          <cell r="AL168" t="str">
            <v>0</v>
          </cell>
          <cell r="AM168">
            <v>0</v>
          </cell>
          <cell r="AN168">
            <v>0</v>
          </cell>
          <cell r="AO168" t="str">
            <v>56-3</v>
          </cell>
          <cell r="AP168" t="str">
            <v>IPB-36</v>
          </cell>
          <cell r="AQ168" t="str">
            <v>2</v>
          </cell>
          <cell r="AS168">
            <v>166</v>
          </cell>
          <cell r="AT168" t="str">
            <v>MAD</v>
          </cell>
        </row>
        <row r="169">
          <cell r="A169">
            <v>167</v>
          </cell>
          <cell r="B169">
            <v>31</v>
          </cell>
          <cell r="C169" t="str">
            <v>LP 22,9 kV, 2ø-SEXCEGORA_MACHAHUANCA , 2-1x35mm² AAAC</v>
          </cell>
          <cell r="D169">
            <v>3</v>
          </cell>
          <cell r="E169" t="str">
            <v>PA1-2</v>
          </cell>
          <cell r="G169" t="str">
            <v>AAAC-35</v>
          </cell>
          <cell r="H169">
            <v>356.33</v>
          </cell>
          <cell r="I169">
            <v>2574</v>
          </cell>
          <cell r="J169" t="str">
            <v>V2</v>
          </cell>
          <cell r="K169" t="str">
            <v>16°26'41.70"</v>
          </cell>
          <cell r="L169">
            <v>43.93</v>
          </cell>
          <cell r="M169">
            <v>1</v>
          </cell>
          <cell r="N169" t="str">
            <v>11/C6</v>
          </cell>
          <cell r="O169">
            <v>250.38</v>
          </cell>
          <cell r="P169">
            <v>62.23</v>
          </cell>
          <cell r="Q169" t="str">
            <v>1RI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Y169" t="str">
            <v>S</v>
          </cell>
          <cell r="Z169">
            <v>0</v>
          </cell>
          <cell r="AA169">
            <v>100</v>
          </cell>
          <cell r="AB169">
            <v>0</v>
          </cell>
          <cell r="AC169">
            <v>0</v>
          </cell>
          <cell r="AK169">
            <v>1</v>
          </cell>
          <cell r="AL169" t="str">
            <v>1</v>
          </cell>
          <cell r="AM169">
            <v>0</v>
          </cell>
          <cell r="AN169">
            <v>0</v>
          </cell>
          <cell r="AO169" t="str">
            <v>56-3</v>
          </cell>
          <cell r="AP169" t="str">
            <v>IPB-36</v>
          </cell>
          <cell r="AQ169" t="str">
            <v>2</v>
          </cell>
          <cell r="AS169">
            <v>167</v>
          </cell>
          <cell r="AT169" t="str">
            <v>MAD</v>
          </cell>
        </row>
        <row r="170">
          <cell r="A170">
            <v>168</v>
          </cell>
          <cell r="B170">
            <v>31</v>
          </cell>
          <cell r="C170" t="str">
            <v>LP 22,9 kV, 2ø-SEXCEGORA_MACHAHUANCA , 2-1x35mm² AAAC</v>
          </cell>
          <cell r="D170">
            <v>4</v>
          </cell>
          <cell r="E170" t="str">
            <v>PTV-2</v>
          </cell>
          <cell r="G170" t="str">
            <v>AAAC-35</v>
          </cell>
          <cell r="H170">
            <v>400.26</v>
          </cell>
          <cell r="I170">
            <v>2590</v>
          </cell>
          <cell r="K170" t="str">
            <v>0°</v>
          </cell>
          <cell r="L170">
            <v>0</v>
          </cell>
          <cell r="M170">
            <v>1</v>
          </cell>
          <cell r="N170" t="str">
            <v>11/C6</v>
          </cell>
          <cell r="O170">
            <v>496.25</v>
          </cell>
          <cell r="P170">
            <v>21.97</v>
          </cell>
          <cell r="Q170" t="str">
            <v>1RI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Y170" t="str">
            <v>S</v>
          </cell>
          <cell r="Z170">
            <v>0</v>
          </cell>
          <cell r="AA170">
            <v>100</v>
          </cell>
          <cell r="AB170">
            <v>0</v>
          </cell>
          <cell r="AC170">
            <v>0</v>
          </cell>
          <cell r="AK170">
            <v>1</v>
          </cell>
          <cell r="AL170" t="str">
            <v>1</v>
          </cell>
          <cell r="AM170">
            <v>0</v>
          </cell>
          <cell r="AN170">
            <v>0</v>
          </cell>
          <cell r="AO170" t="str">
            <v>56-3</v>
          </cell>
          <cell r="AP170" t="str">
            <v>IPB-36</v>
          </cell>
          <cell r="AQ170" t="str">
            <v>2</v>
          </cell>
          <cell r="AS170">
            <v>168</v>
          </cell>
          <cell r="AT170" t="str">
            <v>MAD</v>
          </cell>
        </row>
        <row r="171">
          <cell r="A171">
            <v>169</v>
          </cell>
          <cell r="B171">
            <v>32</v>
          </cell>
          <cell r="C171" t="str">
            <v>LP 22,9 kV, 2ø-SHURUCA , 2-1x35mm² AAAC</v>
          </cell>
          <cell r="D171">
            <v>0</v>
          </cell>
          <cell r="E171" t="str">
            <v>DS-2</v>
          </cell>
          <cell r="G171" t="str">
            <v>AAAC-35</v>
          </cell>
          <cell r="H171">
            <v>0</v>
          </cell>
          <cell r="I171">
            <v>2434</v>
          </cell>
          <cell r="K171" t="str">
            <v>0°</v>
          </cell>
          <cell r="L171">
            <v>40.01</v>
          </cell>
          <cell r="M171">
            <v>1</v>
          </cell>
          <cell r="N171" t="str">
            <v>11/C6</v>
          </cell>
          <cell r="O171">
            <v>-207.28</v>
          </cell>
          <cell r="P171">
            <v>20.010000000000002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Y171" t="str">
            <v>S</v>
          </cell>
          <cell r="Z171">
            <v>0</v>
          </cell>
          <cell r="AA171">
            <v>100</v>
          </cell>
          <cell r="AB171">
            <v>0</v>
          </cell>
          <cell r="AC171">
            <v>0</v>
          </cell>
          <cell r="AK171">
            <v>1</v>
          </cell>
          <cell r="AL171" t="str">
            <v>0</v>
          </cell>
          <cell r="AM171">
            <v>0</v>
          </cell>
          <cell r="AN171">
            <v>0</v>
          </cell>
          <cell r="AO171" t="str">
            <v>56-3</v>
          </cell>
          <cell r="AP171" t="str">
            <v>IPB-36</v>
          </cell>
          <cell r="AQ171" t="str">
            <v>2</v>
          </cell>
          <cell r="AS171">
            <v>169</v>
          </cell>
          <cell r="AT171" t="str">
            <v>MAD</v>
          </cell>
        </row>
        <row r="172">
          <cell r="A172">
            <v>170</v>
          </cell>
          <cell r="B172">
            <v>32</v>
          </cell>
          <cell r="C172" t="str">
            <v>LP 22,9 kV, 2ø-SHURUCA , 2-1x35mm² AAAC</v>
          </cell>
          <cell r="D172">
            <v>1</v>
          </cell>
          <cell r="E172" t="str">
            <v>TS-2</v>
          </cell>
          <cell r="G172" t="str">
            <v>AAAC-35</v>
          </cell>
          <cell r="H172">
            <v>40.01</v>
          </cell>
          <cell r="I172">
            <v>2449</v>
          </cell>
          <cell r="K172" t="str">
            <v>26°17'44.85"</v>
          </cell>
          <cell r="L172">
            <v>69</v>
          </cell>
          <cell r="M172">
            <v>1</v>
          </cell>
          <cell r="N172" t="str">
            <v>11/C6</v>
          </cell>
          <cell r="O172">
            <v>-50.16</v>
          </cell>
          <cell r="P172">
            <v>54.51</v>
          </cell>
          <cell r="Q172" t="str">
            <v>1RI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Y172" t="str">
            <v>S</v>
          </cell>
          <cell r="Z172">
            <v>0</v>
          </cell>
          <cell r="AA172">
            <v>100</v>
          </cell>
          <cell r="AB172">
            <v>0</v>
          </cell>
          <cell r="AC172">
            <v>0</v>
          </cell>
          <cell r="AK172">
            <v>1</v>
          </cell>
          <cell r="AL172" t="str">
            <v>1</v>
          </cell>
          <cell r="AM172">
            <v>0</v>
          </cell>
          <cell r="AN172">
            <v>0</v>
          </cell>
          <cell r="AO172" t="str">
            <v>56-3</v>
          </cell>
          <cell r="AP172" t="str">
            <v>IPB-36</v>
          </cell>
          <cell r="AQ172" t="str">
            <v>2</v>
          </cell>
          <cell r="AS172">
            <v>170</v>
          </cell>
          <cell r="AT172" t="str">
            <v>MAD</v>
          </cell>
        </row>
        <row r="173">
          <cell r="A173">
            <v>171</v>
          </cell>
          <cell r="B173">
            <v>32</v>
          </cell>
          <cell r="C173" t="str">
            <v>LP 22,9 kV, 2ø-SHURUCA , 2-1x35mm² AAAC</v>
          </cell>
          <cell r="D173">
            <v>2</v>
          </cell>
          <cell r="E173" t="str">
            <v>PS1-2</v>
          </cell>
          <cell r="G173" t="str">
            <v>AAAC-35</v>
          </cell>
          <cell r="H173">
            <v>109.01</v>
          </cell>
          <cell r="I173">
            <v>2469.12</v>
          </cell>
          <cell r="K173" t="str">
            <v>0°</v>
          </cell>
          <cell r="L173">
            <v>181.98</v>
          </cell>
          <cell r="M173">
            <v>1</v>
          </cell>
          <cell r="N173" t="str">
            <v>11/C6</v>
          </cell>
          <cell r="O173">
            <v>96.38</v>
          </cell>
          <cell r="P173">
            <v>125.49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PAT-1C</v>
          </cell>
          <cell r="Y173" t="str">
            <v>S</v>
          </cell>
          <cell r="Z173">
            <v>0</v>
          </cell>
          <cell r="AA173">
            <v>100</v>
          </cell>
          <cell r="AB173">
            <v>0</v>
          </cell>
          <cell r="AC173">
            <v>0</v>
          </cell>
          <cell r="AK173">
            <v>1</v>
          </cell>
          <cell r="AL173" t="str">
            <v>0</v>
          </cell>
          <cell r="AM173">
            <v>0</v>
          </cell>
          <cell r="AN173">
            <v>0</v>
          </cell>
          <cell r="AO173" t="str">
            <v>56-3</v>
          </cell>
          <cell r="AP173" t="str">
            <v>IPB-36</v>
          </cell>
          <cell r="AQ173" t="str">
            <v>2</v>
          </cell>
          <cell r="AS173">
            <v>171</v>
          </cell>
          <cell r="AT173" t="str">
            <v>MAD</v>
          </cell>
        </row>
        <row r="174">
          <cell r="A174">
            <v>172</v>
          </cell>
          <cell r="B174">
            <v>32</v>
          </cell>
          <cell r="C174" t="str">
            <v>LP 22,9 kV, 2ø-SHURUCA , 2-1x35mm² AAAC</v>
          </cell>
          <cell r="D174">
            <v>3</v>
          </cell>
          <cell r="E174" t="str">
            <v>PS1-2</v>
          </cell>
          <cell r="G174" t="str">
            <v>AAAC-35</v>
          </cell>
          <cell r="H174">
            <v>291</v>
          </cell>
          <cell r="I174">
            <v>2543.15</v>
          </cell>
          <cell r="K174" t="str">
            <v>0°</v>
          </cell>
          <cell r="L174">
            <v>65.34</v>
          </cell>
          <cell r="M174">
            <v>1</v>
          </cell>
          <cell r="N174" t="str">
            <v>11/C6</v>
          </cell>
          <cell r="O174">
            <v>-25.44</v>
          </cell>
          <cell r="P174">
            <v>123.66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PAT-1C</v>
          </cell>
          <cell r="Y174" t="str">
            <v>S</v>
          </cell>
          <cell r="Z174">
            <v>0</v>
          </cell>
          <cell r="AA174">
            <v>100</v>
          </cell>
          <cell r="AB174">
            <v>0</v>
          </cell>
          <cell r="AC174">
            <v>0</v>
          </cell>
          <cell r="AK174">
            <v>1</v>
          </cell>
          <cell r="AL174" t="str">
            <v>0</v>
          </cell>
          <cell r="AM174">
            <v>0</v>
          </cell>
          <cell r="AN174">
            <v>0</v>
          </cell>
          <cell r="AO174" t="str">
            <v>56-3</v>
          </cell>
          <cell r="AP174" t="str">
            <v>IPB-36</v>
          </cell>
          <cell r="AQ174" t="str">
            <v>2</v>
          </cell>
          <cell r="AS174">
            <v>172</v>
          </cell>
          <cell r="AT174" t="str">
            <v>MAD</v>
          </cell>
        </row>
        <row r="175">
          <cell r="A175">
            <v>173</v>
          </cell>
          <cell r="B175">
            <v>32</v>
          </cell>
          <cell r="C175" t="str">
            <v>LP 22,9 kV, 2ø-SHURUCA , 2-1x35mm² AAAC</v>
          </cell>
          <cell r="D175">
            <v>4</v>
          </cell>
          <cell r="E175" t="str">
            <v>PS1-2</v>
          </cell>
          <cell r="G175" t="str">
            <v>AAAC-35</v>
          </cell>
          <cell r="H175">
            <v>356.33</v>
          </cell>
          <cell r="I175">
            <v>2574</v>
          </cell>
          <cell r="K175" t="str">
            <v>16°26'41.70"</v>
          </cell>
          <cell r="L175">
            <v>43.93</v>
          </cell>
          <cell r="M175">
            <v>1</v>
          </cell>
          <cell r="N175" t="str">
            <v>11/C6</v>
          </cell>
          <cell r="O175">
            <v>214.11</v>
          </cell>
          <cell r="P175">
            <v>54.63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PAT-1C</v>
          </cell>
          <cell r="Y175" t="str">
            <v>S</v>
          </cell>
          <cell r="Z175">
            <v>0</v>
          </cell>
          <cell r="AA175">
            <v>100</v>
          </cell>
          <cell r="AB175">
            <v>0</v>
          </cell>
          <cell r="AC175">
            <v>0</v>
          </cell>
          <cell r="AK175">
            <v>1</v>
          </cell>
          <cell r="AL175" t="str">
            <v>0</v>
          </cell>
          <cell r="AM175">
            <v>0</v>
          </cell>
          <cell r="AN175">
            <v>0</v>
          </cell>
          <cell r="AO175" t="str">
            <v>56-3</v>
          </cell>
          <cell r="AP175" t="str">
            <v>IPB-36</v>
          </cell>
          <cell r="AQ175" t="str">
            <v>2</v>
          </cell>
          <cell r="AS175">
            <v>173</v>
          </cell>
          <cell r="AT175" t="str">
            <v>MAD</v>
          </cell>
        </row>
        <row r="176">
          <cell r="A176">
            <v>174</v>
          </cell>
          <cell r="B176">
            <v>32</v>
          </cell>
          <cell r="C176" t="str">
            <v>LP 22,9 kV, 2ø-SHURUCA , 2-1x35mm² AAAC</v>
          </cell>
          <cell r="D176">
            <v>5</v>
          </cell>
          <cell r="E176" t="str">
            <v>PTV-2</v>
          </cell>
          <cell r="G176" t="str">
            <v>AAAC-35</v>
          </cell>
          <cell r="H176">
            <v>400.26</v>
          </cell>
          <cell r="I176">
            <v>2590</v>
          </cell>
          <cell r="K176" t="str">
            <v>0°</v>
          </cell>
          <cell r="L176">
            <v>0</v>
          </cell>
          <cell r="M176">
            <v>1</v>
          </cell>
          <cell r="N176" t="str">
            <v>11/C6</v>
          </cell>
          <cell r="O176">
            <v>402.7</v>
          </cell>
          <cell r="P176">
            <v>21.97</v>
          </cell>
          <cell r="Q176" t="str">
            <v>1RI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Y176" t="str">
            <v>S</v>
          </cell>
          <cell r="Z176">
            <v>0</v>
          </cell>
          <cell r="AA176">
            <v>100</v>
          </cell>
          <cell r="AB176">
            <v>0</v>
          </cell>
          <cell r="AC176">
            <v>0</v>
          </cell>
          <cell r="AK176">
            <v>1</v>
          </cell>
          <cell r="AL176" t="str">
            <v>1</v>
          </cell>
          <cell r="AM176">
            <v>0</v>
          </cell>
          <cell r="AN176">
            <v>0</v>
          </cell>
          <cell r="AO176" t="str">
            <v>56-3</v>
          </cell>
          <cell r="AP176" t="str">
            <v>IPB-36</v>
          </cell>
          <cell r="AQ176" t="str">
            <v>2</v>
          </cell>
          <cell r="AS176">
            <v>174</v>
          </cell>
          <cell r="AT176" t="str">
            <v>MAD</v>
          </cell>
        </row>
        <row r="177">
          <cell r="A177">
            <v>175</v>
          </cell>
          <cell r="B177">
            <v>33</v>
          </cell>
          <cell r="C177" t="str">
            <v>LP 22,9 kV, 2ø-QUENRAPAMPA , 2-1x35mm² AAAC</v>
          </cell>
          <cell r="D177">
            <v>0</v>
          </cell>
          <cell r="E177" t="str">
            <v>DS-2</v>
          </cell>
          <cell r="G177" t="str">
            <v>AAAC-35</v>
          </cell>
          <cell r="H177">
            <v>0</v>
          </cell>
          <cell r="I177">
            <v>2601</v>
          </cell>
          <cell r="K177" t="str">
            <v>0°</v>
          </cell>
          <cell r="L177">
            <v>34.049999999999997</v>
          </cell>
          <cell r="M177">
            <v>1</v>
          </cell>
          <cell r="N177" t="str">
            <v>11/C6</v>
          </cell>
          <cell r="O177">
            <v>659.22</v>
          </cell>
          <cell r="P177">
            <v>17.02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Y177" t="str">
            <v>S</v>
          </cell>
          <cell r="Z177">
            <v>0</v>
          </cell>
          <cell r="AA177">
            <v>100</v>
          </cell>
          <cell r="AB177">
            <v>0</v>
          </cell>
          <cell r="AC177">
            <v>0</v>
          </cell>
          <cell r="AK177">
            <v>1</v>
          </cell>
          <cell r="AL177" t="str">
            <v>0</v>
          </cell>
          <cell r="AM177">
            <v>0</v>
          </cell>
          <cell r="AN177">
            <v>0</v>
          </cell>
          <cell r="AO177" t="str">
            <v>56-3</v>
          </cell>
          <cell r="AP177" t="str">
            <v>IPB-36</v>
          </cell>
          <cell r="AQ177" t="str">
            <v>2</v>
          </cell>
          <cell r="AS177">
            <v>175</v>
          </cell>
          <cell r="AT177" t="str">
            <v>MAD</v>
          </cell>
        </row>
        <row r="178">
          <cell r="A178">
            <v>176</v>
          </cell>
          <cell r="B178">
            <v>33</v>
          </cell>
          <cell r="C178" t="str">
            <v>LP 22,9 kV, 2ø-QUENRAPAMPA , 2-1x35mm² AAAC</v>
          </cell>
          <cell r="D178">
            <v>1</v>
          </cell>
          <cell r="E178" t="str">
            <v>TS-2</v>
          </cell>
          <cell r="G178" t="str">
            <v>AAAC-35</v>
          </cell>
          <cell r="H178">
            <v>34.049999999999997</v>
          </cell>
          <cell r="I178">
            <v>2588.9699999999998</v>
          </cell>
          <cell r="K178" t="str">
            <v>0°</v>
          </cell>
          <cell r="L178">
            <v>381.1</v>
          </cell>
          <cell r="M178">
            <v>1</v>
          </cell>
          <cell r="N178" t="str">
            <v>11/C6</v>
          </cell>
          <cell r="O178">
            <v>106.13</v>
          </cell>
          <cell r="P178">
            <v>207.57</v>
          </cell>
          <cell r="Q178" t="str">
            <v>1RI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Y178" t="str">
            <v>S</v>
          </cell>
          <cell r="Z178">
            <v>0</v>
          </cell>
          <cell r="AA178">
            <v>100</v>
          </cell>
          <cell r="AB178">
            <v>0</v>
          </cell>
          <cell r="AC178">
            <v>0</v>
          </cell>
          <cell r="AK178">
            <v>1</v>
          </cell>
          <cell r="AL178" t="str">
            <v>1</v>
          </cell>
          <cell r="AM178">
            <v>0</v>
          </cell>
          <cell r="AN178">
            <v>0</v>
          </cell>
          <cell r="AO178" t="str">
            <v>56-3</v>
          </cell>
          <cell r="AP178" t="str">
            <v>IPB-36</v>
          </cell>
          <cell r="AQ178" t="str">
            <v>2</v>
          </cell>
          <cell r="AS178">
            <v>176</v>
          </cell>
          <cell r="AT178" t="str">
            <v>MAD</v>
          </cell>
        </row>
        <row r="179">
          <cell r="A179">
            <v>177</v>
          </cell>
          <cell r="B179">
            <v>33</v>
          </cell>
          <cell r="C179" t="str">
            <v>LP 22,9 kV, 2ø-QUENRAPAMPA , 2-1x35mm² AAAC</v>
          </cell>
          <cell r="D179">
            <v>2</v>
          </cell>
          <cell r="E179" t="str">
            <v>PTV-0</v>
          </cell>
          <cell r="G179" t="str">
            <v>AAAC-35</v>
          </cell>
          <cell r="H179">
            <v>415.15</v>
          </cell>
          <cell r="I179">
            <v>2473</v>
          </cell>
          <cell r="K179" t="str">
            <v>0°</v>
          </cell>
          <cell r="L179">
            <v>0</v>
          </cell>
          <cell r="M179">
            <v>1</v>
          </cell>
          <cell r="N179" t="str">
            <v>11/C6</v>
          </cell>
          <cell r="O179">
            <v>-330.47</v>
          </cell>
          <cell r="P179">
            <v>190.55</v>
          </cell>
          <cell r="Q179" t="str">
            <v>1RI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Y179" t="str">
            <v>S</v>
          </cell>
          <cell r="Z179">
            <v>0</v>
          </cell>
          <cell r="AA179">
            <v>100</v>
          </cell>
          <cell r="AB179">
            <v>0</v>
          </cell>
          <cell r="AC179">
            <v>0</v>
          </cell>
          <cell r="AK179">
            <v>1</v>
          </cell>
          <cell r="AL179" t="str">
            <v>1</v>
          </cell>
          <cell r="AM179">
            <v>0</v>
          </cell>
          <cell r="AN179">
            <v>0</v>
          </cell>
          <cell r="AO179" t="str">
            <v>56-3</v>
          </cell>
          <cell r="AP179" t="str">
            <v>IPB-36</v>
          </cell>
          <cell r="AQ179" t="str">
            <v>2</v>
          </cell>
          <cell r="AS179">
            <v>177</v>
          </cell>
          <cell r="AT179" t="str">
            <v>MAD</v>
          </cell>
        </row>
        <row r="180">
          <cell r="A180">
            <v>178</v>
          </cell>
          <cell r="B180">
            <v>34</v>
          </cell>
          <cell r="C180" t="str">
            <v>LP 22,9 kV, 2ø-MAMATO , 2-1x35mm² AAAC</v>
          </cell>
          <cell r="D180">
            <v>0</v>
          </cell>
          <cell r="E180" t="str">
            <v>DS-2</v>
          </cell>
          <cell r="G180" t="str">
            <v>AAAC-35</v>
          </cell>
          <cell r="H180">
            <v>0</v>
          </cell>
          <cell r="I180">
            <v>2757</v>
          </cell>
          <cell r="K180" t="str">
            <v>0°</v>
          </cell>
          <cell r="L180">
            <v>30</v>
          </cell>
          <cell r="M180">
            <v>1</v>
          </cell>
          <cell r="N180" t="str">
            <v>11/C6</v>
          </cell>
          <cell r="O180">
            <v>-32.9</v>
          </cell>
          <cell r="P180">
            <v>15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Y180" t="str">
            <v>S</v>
          </cell>
          <cell r="Z180">
            <v>0</v>
          </cell>
          <cell r="AA180">
            <v>100</v>
          </cell>
          <cell r="AB180">
            <v>0</v>
          </cell>
          <cell r="AC180">
            <v>0</v>
          </cell>
          <cell r="AK180">
            <v>1</v>
          </cell>
          <cell r="AL180" t="str">
            <v>0</v>
          </cell>
          <cell r="AM180">
            <v>0</v>
          </cell>
          <cell r="AN180">
            <v>0</v>
          </cell>
          <cell r="AO180" t="str">
            <v>56-3</v>
          </cell>
          <cell r="AP180" t="str">
            <v>IPB-36</v>
          </cell>
          <cell r="AQ180" t="str">
            <v>2</v>
          </cell>
          <cell r="AS180">
            <v>178</v>
          </cell>
        </row>
        <row r="181">
          <cell r="A181">
            <v>179</v>
          </cell>
          <cell r="B181">
            <v>34</v>
          </cell>
          <cell r="C181" t="str">
            <v>LP 22,9 kV, 2ø-MAMATO , 2-1x35mm² AAAC</v>
          </cell>
          <cell r="D181">
            <v>1</v>
          </cell>
          <cell r="E181" t="str">
            <v>TS-2</v>
          </cell>
          <cell r="G181" t="str">
            <v>AAAC-35</v>
          </cell>
          <cell r="H181">
            <v>30</v>
          </cell>
          <cell r="I181">
            <v>2761.51</v>
          </cell>
          <cell r="K181" t="str">
            <v>0°</v>
          </cell>
          <cell r="L181">
            <v>100.12</v>
          </cell>
          <cell r="M181">
            <v>1</v>
          </cell>
          <cell r="N181" t="str">
            <v>11/C6</v>
          </cell>
          <cell r="O181">
            <v>-196.68</v>
          </cell>
          <cell r="P181">
            <v>65.06</v>
          </cell>
          <cell r="Q181" t="str">
            <v>1RI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Y181" t="str">
            <v>S</v>
          </cell>
          <cell r="Z181">
            <v>0</v>
          </cell>
          <cell r="AA181">
            <v>100</v>
          </cell>
          <cell r="AB181">
            <v>0</v>
          </cell>
          <cell r="AC181">
            <v>0</v>
          </cell>
          <cell r="AK181">
            <v>1</v>
          </cell>
          <cell r="AL181" t="str">
            <v>1</v>
          </cell>
          <cell r="AM181">
            <v>0</v>
          </cell>
          <cell r="AN181">
            <v>0</v>
          </cell>
          <cell r="AO181" t="str">
            <v>56-3</v>
          </cell>
          <cell r="AP181" t="str">
            <v>IPB-36</v>
          </cell>
          <cell r="AQ181" t="str">
            <v>2</v>
          </cell>
          <cell r="AS181">
            <v>179</v>
          </cell>
          <cell r="AT181" t="str">
            <v>MAD</v>
          </cell>
        </row>
        <row r="182">
          <cell r="A182">
            <v>180</v>
          </cell>
          <cell r="B182">
            <v>34</v>
          </cell>
          <cell r="C182" t="str">
            <v>LP 22,9 kV, 2ø-MAMATO , 2-1x35mm² AAAC</v>
          </cell>
          <cell r="D182">
            <v>2</v>
          </cell>
          <cell r="E182" t="str">
            <v>PS1-2</v>
          </cell>
          <cell r="G182" t="str">
            <v>AAAC-35</v>
          </cell>
          <cell r="H182">
            <v>130.12</v>
          </cell>
          <cell r="I182">
            <v>2788.28</v>
          </cell>
          <cell r="K182" t="str">
            <v>0°</v>
          </cell>
          <cell r="L182">
            <v>91.47</v>
          </cell>
          <cell r="M182">
            <v>1</v>
          </cell>
          <cell r="N182" t="str">
            <v>11/C6</v>
          </cell>
          <cell r="O182">
            <v>-157.30000000000001</v>
          </cell>
          <cell r="P182">
            <v>95.79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PAT-1C</v>
          </cell>
          <cell r="Y182" t="str">
            <v>S</v>
          </cell>
          <cell r="Z182">
            <v>0</v>
          </cell>
          <cell r="AA182">
            <v>100</v>
          </cell>
          <cell r="AB182">
            <v>0</v>
          </cell>
          <cell r="AC182">
            <v>0</v>
          </cell>
          <cell r="AK182">
            <v>1</v>
          </cell>
          <cell r="AL182" t="str">
            <v>0</v>
          </cell>
          <cell r="AM182">
            <v>0</v>
          </cell>
          <cell r="AN182">
            <v>0</v>
          </cell>
          <cell r="AO182" t="str">
            <v>56-3</v>
          </cell>
          <cell r="AP182" t="str">
            <v>IPB-36</v>
          </cell>
          <cell r="AQ182" t="str">
            <v>2</v>
          </cell>
          <cell r="AS182">
            <v>180</v>
          </cell>
          <cell r="AT182" t="str">
            <v>MAD</v>
          </cell>
        </row>
        <row r="183">
          <cell r="A183">
            <v>181</v>
          </cell>
          <cell r="B183">
            <v>34</v>
          </cell>
          <cell r="C183" t="str">
            <v>LP 22,9 kV, 2ø-MAMATO , 2-1x35mm² AAAC</v>
          </cell>
          <cell r="D183">
            <v>3</v>
          </cell>
          <cell r="E183" t="str">
            <v>PS1-2</v>
          </cell>
          <cell r="G183" t="str">
            <v>AAAC-35</v>
          </cell>
          <cell r="H183">
            <v>221.59</v>
          </cell>
          <cell r="I183">
            <v>2815.01</v>
          </cell>
          <cell r="K183" t="str">
            <v>0°</v>
          </cell>
          <cell r="L183">
            <v>51.27</v>
          </cell>
          <cell r="M183">
            <v>1</v>
          </cell>
          <cell r="N183" t="str">
            <v>11/C6</v>
          </cell>
          <cell r="O183">
            <v>49.78</v>
          </cell>
          <cell r="P183">
            <v>71.37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 t="str">
            <v>PAT-1C</v>
          </cell>
          <cell r="Y183" t="str">
            <v>S</v>
          </cell>
          <cell r="Z183">
            <v>0</v>
          </cell>
          <cell r="AA183">
            <v>100</v>
          </cell>
          <cell r="AB183">
            <v>0</v>
          </cell>
          <cell r="AC183">
            <v>0</v>
          </cell>
          <cell r="AK183">
            <v>1</v>
          </cell>
          <cell r="AL183" t="str">
            <v>0</v>
          </cell>
          <cell r="AM183">
            <v>0</v>
          </cell>
          <cell r="AN183">
            <v>0</v>
          </cell>
          <cell r="AO183" t="str">
            <v>56-3</v>
          </cell>
          <cell r="AP183" t="str">
            <v>IPB-36</v>
          </cell>
          <cell r="AQ183" t="str">
            <v>2</v>
          </cell>
          <cell r="AS183">
            <v>181</v>
          </cell>
          <cell r="AT183" t="str">
            <v>MAD</v>
          </cell>
        </row>
        <row r="184">
          <cell r="A184">
            <v>182</v>
          </cell>
          <cell r="B184">
            <v>34</v>
          </cell>
          <cell r="C184" t="str">
            <v>LP 22,9 kV, 2ø-MAMATO , 2-1x35mm² AAAC</v>
          </cell>
          <cell r="D184">
            <v>4</v>
          </cell>
          <cell r="E184" t="str">
            <v>PA2-2</v>
          </cell>
          <cell r="G184" t="str">
            <v>AAAC-35</v>
          </cell>
          <cell r="H184">
            <v>272.86</v>
          </cell>
          <cell r="I184">
            <v>2832</v>
          </cell>
          <cell r="K184" t="str">
            <v>-55°55'51.78"</v>
          </cell>
          <cell r="L184">
            <v>68.25</v>
          </cell>
          <cell r="M184">
            <v>1</v>
          </cell>
          <cell r="N184" t="str">
            <v>11/C6</v>
          </cell>
          <cell r="O184">
            <v>200.58</v>
          </cell>
          <cell r="P184">
            <v>59.76</v>
          </cell>
          <cell r="Q184" t="str">
            <v>1RI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Y184" t="str">
            <v>S</v>
          </cell>
          <cell r="Z184">
            <v>0</v>
          </cell>
          <cell r="AA184">
            <v>100</v>
          </cell>
          <cell r="AB184">
            <v>0</v>
          </cell>
          <cell r="AC184">
            <v>0</v>
          </cell>
          <cell r="AK184">
            <v>1</v>
          </cell>
          <cell r="AL184" t="str">
            <v>1</v>
          </cell>
          <cell r="AM184">
            <v>0</v>
          </cell>
          <cell r="AN184">
            <v>0</v>
          </cell>
          <cell r="AO184" t="str">
            <v>56-3</v>
          </cell>
          <cell r="AP184" t="str">
            <v>IPB-36</v>
          </cell>
          <cell r="AQ184" t="str">
            <v>2</v>
          </cell>
          <cell r="AS184">
            <v>182</v>
          </cell>
          <cell r="AT184" t="str">
            <v>MAD</v>
          </cell>
        </row>
        <row r="185">
          <cell r="A185">
            <v>183</v>
          </cell>
          <cell r="B185">
            <v>34</v>
          </cell>
          <cell r="C185" t="str">
            <v>LP 22,9 kV, 2ø-MAMATO , 2-1x35mm² AAAC</v>
          </cell>
          <cell r="D185">
            <v>5</v>
          </cell>
          <cell r="E185" t="str">
            <v>PTV-2</v>
          </cell>
          <cell r="G185" t="str">
            <v>AAAC-35</v>
          </cell>
          <cell r="H185">
            <v>341.1</v>
          </cell>
          <cell r="I185">
            <v>2848</v>
          </cell>
          <cell r="K185" t="str">
            <v>0°</v>
          </cell>
          <cell r="L185">
            <v>0</v>
          </cell>
          <cell r="M185">
            <v>1</v>
          </cell>
          <cell r="N185" t="str">
            <v>11/C6</v>
          </cell>
          <cell r="O185">
            <v>489.8</v>
          </cell>
          <cell r="P185">
            <v>34.119999999999997</v>
          </cell>
          <cell r="Q185" t="str">
            <v>1RI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Y185" t="str">
            <v>S</v>
          </cell>
          <cell r="Z185">
            <v>0</v>
          </cell>
          <cell r="AA185">
            <v>100</v>
          </cell>
          <cell r="AB185">
            <v>0</v>
          </cell>
          <cell r="AC185">
            <v>0</v>
          </cell>
          <cell r="AK185">
            <v>1</v>
          </cell>
          <cell r="AL185" t="str">
            <v>1</v>
          </cell>
          <cell r="AM185">
            <v>0</v>
          </cell>
          <cell r="AN185">
            <v>0</v>
          </cell>
          <cell r="AO185" t="str">
            <v>56-3</v>
          </cell>
          <cell r="AP185" t="str">
            <v>IPB-36</v>
          </cell>
          <cell r="AQ185" t="str">
            <v>2</v>
          </cell>
          <cell r="AS185">
            <v>183</v>
          </cell>
          <cell r="AT185" t="str">
            <v>MAD</v>
          </cell>
        </row>
        <row r="186">
          <cell r="A186">
            <v>184</v>
          </cell>
          <cell r="B186">
            <v>35</v>
          </cell>
          <cell r="C186" t="str">
            <v>LP 22,9 kV, 2ø-PUMANACAN , 2-1x35mm² AAAC</v>
          </cell>
          <cell r="H186">
            <v>0</v>
          </cell>
          <cell r="I186">
            <v>0</v>
          </cell>
          <cell r="Y186" t="str">
            <v>S</v>
          </cell>
          <cell r="Z186">
            <v>0</v>
          </cell>
          <cell r="AA186">
            <v>100</v>
          </cell>
          <cell r="AB186">
            <v>0</v>
          </cell>
          <cell r="AC186">
            <v>0</v>
          </cell>
          <cell r="AK186">
            <v>1</v>
          </cell>
          <cell r="AL186">
            <v>0</v>
          </cell>
          <cell r="AM186">
            <v>0</v>
          </cell>
          <cell r="AN186">
            <v>0</v>
          </cell>
          <cell r="AO186" t="str">
            <v>56-3</v>
          </cell>
          <cell r="AP186" t="str">
            <v>IPB-36</v>
          </cell>
          <cell r="AQ186" t="str">
            <v>2</v>
          </cell>
          <cell r="AS186">
            <v>184</v>
          </cell>
          <cell r="AT186" t="str">
            <v>MAD</v>
          </cell>
        </row>
        <row r="187">
          <cell r="A187">
            <v>185</v>
          </cell>
          <cell r="B187">
            <v>36</v>
          </cell>
          <cell r="C187" t="str">
            <v>LP 22,9 kV, 2ø-CULIN PAMPA_CULIN PAMPA ALTA , 2-1x35mm² AAAC</v>
          </cell>
          <cell r="D187">
            <v>0</v>
          </cell>
          <cell r="E187" t="str">
            <v>DS-2</v>
          </cell>
          <cell r="G187" t="str">
            <v>AAAC-35</v>
          </cell>
          <cell r="H187">
            <v>0</v>
          </cell>
          <cell r="I187">
            <v>2692.47</v>
          </cell>
          <cell r="J187" t="str">
            <v>P-Existente</v>
          </cell>
          <cell r="K187" t="str">
            <v>0°</v>
          </cell>
          <cell r="L187">
            <v>43.62</v>
          </cell>
          <cell r="M187">
            <v>1</v>
          </cell>
          <cell r="N187" t="str">
            <v>12/200</v>
          </cell>
          <cell r="O187">
            <v>-79.849999999999994</v>
          </cell>
          <cell r="P187">
            <v>21.81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Y187" t="str">
            <v>S</v>
          </cell>
          <cell r="Z187">
            <v>0</v>
          </cell>
          <cell r="AA187">
            <v>100</v>
          </cell>
          <cell r="AB187">
            <v>0</v>
          </cell>
          <cell r="AC187">
            <v>0</v>
          </cell>
          <cell r="AK187">
            <v>1</v>
          </cell>
          <cell r="AL187" t="str">
            <v>0</v>
          </cell>
          <cell r="AM187">
            <v>0</v>
          </cell>
          <cell r="AN187">
            <v>0</v>
          </cell>
          <cell r="AO187" t="str">
            <v>56-3</v>
          </cell>
          <cell r="AP187" t="str">
            <v>IPB-36</v>
          </cell>
          <cell r="AQ187" t="str">
            <v>2</v>
          </cell>
          <cell r="AS187">
            <v>185</v>
          </cell>
          <cell r="AT187" t="str">
            <v>MAD</v>
          </cell>
        </row>
        <row r="188">
          <cell r="A188">
            <v>186</v>
          </cell>
          <cell r="B188">
            <v>36</v>
          </cell>
          <cell r="C188" t="str">
            <v>LP 22,9 kV, 2ø-CULIN PAMPA_CULIN PAMPA ALTA , 2-1x35mm² AAAC</v>
          </cell>
          <cell r="D188">
            <v>1</v>
          </cell>
          <cell r="E188" t="str">
            <v>TS-2</v>
          </cell>
          <cell r="G188" t="str">
            <v>AAAC-35</v>
          </cell>
          <cell r="H188">
            <v>43.62</v>
          </cell>
          <cell r="I188">
            <v>2700.98</v>
          </cell>
          <cell r="K188" t="str">
            <v>0°</v>
          </cell>
          <cell r="L188">
            <v>237.12</v>
          </cell>
          <cell r="M188">
            <v>1</v>
          </cell>
          <cell r="N188" t="str">
            <v>11/C6</v>
          </cell>
          <cell r="O188">
            <v>-111.81</v>
          </cell>
          <cell r="P188">
            <v>140.37</v>
          </cell>
          <cell r="Q188" t="str">
            <v>1RI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PAT-1C</v>
          </cell>
          <cell r="W188" t="str">
            <v>CIM1</v>
          </cell>
          <cell r="Y188" t="str">
            <v>S</v>
          </cell>
          <cell r="Z188">
            <v>0</v>
          </cell>
          <cell r="AA188">
            <v>100</v>
          </cell>
          <cell r="AB188">
            <v>0</v>
          </cell>
          <cell r="AC188">
            <v>0</v>
          </cell>
          <cell r="AK188">
            <v>1</v>
          </cell>
          <cell r="AL188" t="str">
            <v>1</v>
          </cell>
          <cell r="AM188">
            <v>0</v>
          </cell>
          <cell r="AN188">
            <v>0</v>
          </cell>
          <cell r="AO188" t="str">
            <v>56-3</v>
          </cell>
          <cell r="AP188" t="str">
            <v>IPB-36</v>
          </cell>
          <cell r="AQ188" t="str">
            <v>2</v>
          </cell>
          <cell r="AS188">
            <v>186</v>
          </cell>
          <cell r="AT188" t="str">
            <v>MAD</v>
          </cell>
        </row>
        <row r="189">
          <cell r="A189">
            <v>187</v>
          </cell>
          <cell r="B189">
            <v>36</v>
          </cell>
          <cell r="C189" t="str">
            <v>LP 22,9 kV, 2ø-CULIN PAMPA_CULIN PAMPA ALTA , 2-1x35mm² AAAC</v>
          </cell>
          <cell r="D189">
            <v>2</v>
          </cell>
          <cell r="E189" t="str">
            <v>PS1-2</v>
          </cell>
          <cell r="G189" t="str">
            <v>AAAC-35</v>
          </cell>
          <cell r="H189">
            <v>280.74</v>
          </cell>
          <cell r="I189">
            <v>2746.23</v>
          </cell>
          <cell r="K189" t="str">
            <v>0°</v>
          </cell>
          <cell r="L189">
            <v>98.83</v>
          </cell>
          <cell r="M189">
            <v>1</v>
          </cell>
          <cell r="N189" t="str">
            <v>11/C6</v>
          </cell>
          <cell r="O189">
            <v>171.86</v>
          </cell>
          <cell r="P189">
            <v>167.97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PAT-1C</v>
          </cell>
          <cell r="W189" t="str">
            <v>CIM1</v>
          </cell>
          <cell r="Y189" t="str">
            <v>S</v>
          </cell>
          <cell r="Z189">
            <v>0</v>
          </cell>
          <cell r="AA189">
            <v>100</v>
          </cell>
          <cell r="AB189">
            <v>0</v>
          </cell>
          <cell r="AC189">
            <v>0</v>
          </cell>
          <cell r="AK189">
            <v>1</v>
          </cell>
          <cell r="AL189" t="str">
            <v>0</v>
          </cell>
          <cell r="AM189">
            <v>0</v>
          </cell>
          <cell r="AN189">
            <v>0</v>
          </cell>
          <cell r="AO189" t="str">
            <v>56-3</v>
          </cell>
          <cell r="AP189" t="str">
            <v>IPB-36</v>
          </cell>
          <cell r="AQ189" t="str">
            <v>2</v>
          </cell>
          <cell r="AS189">
            <v>187</v>
          </cell>
          <cell r="AT189" t="str">
            <v>MAD</v>
          </cell>
        </row>
        <row r="190">
          <cell r="A190">
            <v>188</v>
          </cell>
          <cell r="B190">
            <v>36</v>
          </cell>
          <cell r="C190" t="str">
            <v>LP 22,9 kV, 2ø-CULIN PAMPA_CULIN PAMPA ALTA , 2-1x35mm² AAAC</v>
          </cell>
          <cell r="D190">
            <v>3</v>
          </cell>
          <cell r="E190" t="str">
            <v>PS1-2</v>
          </cell>
          <cell r="G190" t="str">
            <v>AAAC-35</v>
          </cell>
          <cell r="H190">
            <v>379.56</v>
          </cell>
          <cell r="I190">
            <v>2765.22</v>
          </cell>
          <cell r="K190" t="str">
            <v>0°</v>
          </cell>
          <cell r="L190">
            <v>94</v>
          </cell>
          <cell r="M190">
            <v>1</v>
          </cell>
          <cell r="N190" t="str">
            <v>11/C6</v>
          </cell>
          <cell r="O190">
            <v>91.78</v>
          </cell>
          <cell r="P190">
            <v>96.41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PAT-1C</v>
          </cell>
          <cell r="W190" t="str">
            <v>CIM1</v>
          </cell>
          <cell r="Y190" t="str">
            <v>S</v>
          </cell>
          <cell r="Z190">
            <v>0</v>
          </cell>
          <cell r="AA190">
            <v>100</v>
          </cell>
          <cell r="AB190">
            <v>0</v>
          </cell>
          <cell r="AC190">
            <v>0</v>
          </cell>
          <cell r="AK190">
            <v>1</v>
          </cell>
          <cell r="AL190" t="str">
            <v>0</v>
          </cell>
          <cell r="AM190">
            <v>0</v>
          </cell>
          <cell r="AN190">
            <v>0</v>
          </cell>
          <cell r="AO190" t="str">
            <v>56-3</v>
          </cell>
          <cell r="AP190" t="str">
            <v>IPB-36</v>
          </cell>
          <cell r="AQ190" t="str">
            <v>2</v>
          </cell>
          <cell r="AS190">
            <v>188</v>
          </cell>
          <cell r="AT190" t="str">
            <v>MAD</v>
          </cell>
        </row>
        <row r="191">
          <cell r="A191">
            <v>189</v>
          </cell>
          <cell r="B191">
            <v>36</v>
          </cell>
          <cell r="C191" t="str">
            <v>LP 22,9 kV, 2ø-CULIN PAMPA_CULIN PAMPA ALTA , 2-1x35mm² AAAC</v>
          </cell>
          <cell r="D191">
            <v>4</v>
          </cell>
          <cell r="E191" t="str">
            <v>PA1H-2</v>
          </cell>
          <cell r="G191" t="str">
            <v>AAAC-35</v>
          </cell>
          <cell r="H191">
            <v>473.56</v>
          </cell>
          <cell r="I191">
            <v>2783.61</v>
          </cell>
          <cell r="J191" t="str">
            <v>V-1</v>
          </cell>
          <cell r="K191" t="str">
            <v>14°9'18.56"</v>
          </cell>
          <cell r="L191">
            <v>659.52</v>
          </cell>
          <cell r="M191">
            <v>2</v>
          </cell>
          <cell r="N191" t="str">
            <v>11/C6</v>
          </cell>
          <cell r="O191">
            <v>894.66</v>
          </cell>
          <cell r="P191">
            <v>376.76</v>
          </cell>
          <cell r="Q191" t="str">
            <v>4RI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 t="str">
            <v>PAT-1C</v>
          </cell>
          <cell r="W191" t="str">
            <v>CIM1</v>
          </cell>
          <cell r="Y191" t="str">
            <v>S</v>
          </cell>
          <cell r="Z191">
            <v>0</v>
          </cell>
          <cell r="AA191">
            <v>100</v>
          </cell>
          <cell r="AB191">
            <v>0</v>
          </cell>
          <cell r="AC191">
            <v>0</v>
          </cell>
          <cell r="AK191">
            <v>1</v>
          </cell>
          <cell r="AL191" t="str">
            <v>4</v>
          </cell>
          <cell r="AM191">
            <v>0</v>
          </cell>
          <cell r="AN191">
            <v>0</v>
          </cell>
          <cell r="AO191" t="str">
            <v>56-3</v>
          </cell>
          <cell r="AP191" t="str">
            <v>IPB-36</v>
          </cell>
          <cell r="AQ191" t="str">
            <v>2</v>
          </cell>
          <cell r="AS191">
            <v>189</v>
          </cell>
          <cell r="AT191" t="str">
            <v>MAD</v>
          </cell>
        </row>
        <row r="192">
          <cell r="A192">
            <v>190</v>
          </cell>
          <cell r="B192">
            <v>36</v>
          </cell>
          <cell r="C192" t="str">
            <v>LP 22,9 kV, 2ø-CULIN PAMPA_CULIN PAMPA ALTA , 2-1x35mm² AAAC</v>
          </cell>
          <cell r="D192">
            <v>5</v>
          </cell>
          <cell r="E192" t="str">
            <v>P3A2-2</v>
          </cell>
          <cell r="G192" t="str">
            <v>AAAC-35</v>
          </cell>
          <cell r="H192">
            <v>1133.08</v>
          </cell>
          <cell r="I192">
            <v>2730.42</v>
          </cell>
          <cell r="J192" t="str">
            <v>V-2</v>
          </cell>
          <cell r="K192" t="str">
            <v>20°45'29.38"</v>
          </cell>
          <cell r="L192">
            <v>51.78</v>
          </cell>
          <cell r="M192">
            <v>2</v>
          </cell>
          <cell r="N192" t="str">
            <v>11/C6</v>
          </cell>
          <cell r="O192">
            <v>426.42</v>
          </cell>
          <cell r="P192">
            <v>355.65</v>
          </cell>
          <cell r="Q192" t="str">
            <v>8RI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2PAT-1C</v>
          </cell>
          <cell r="W192" t="str">
            <v>CIM1</v>
          </cell>
          <cell r="Y192" t="str">
            <v>S</v>
          </cell>
          <cell r="Z192">
            <v>0</v>
          </cell>
          <cell r="AA192">
            <v>100</v>
          </cell>
          <cell r="AB192">
            <v>0</v>
          </cell>
          <cell r="AC192">
            <v>0</v>
          </cell>
          <cell r="AK192">
            <v>1</v>
          </cell>
          <cell r="AL192" t="str">
            <v>8</v>
          </cell>
          <cell r="AM192">
            <v>0</v>
          </cell>
          <cell r="AN192">
            <v>0</v>
          </cell>
          <cell r="AO192" t="str">
            <v>56-3</v>
          </cell>
          <cell r="AP192" t="str">
            <v>IPB-36</v>
          </cell>
          <cell r="AQ192" t="str">
            <v>2</v>
          </cell>
          <cell r="AS192">
            <v>190</v>
          </cell>
          <cell r="AT192" t="str">
            <v>MAD</v>
          </cell>
        </row>
        <row r="193">
          <cell r="A193">
            <v>191</v>
          </cell>
          <cell r="B193">
            <v>36</v>
          </cell>
          <cell r="C193" t="str">
            <v>LP 22,9 kV, 2ø-CULIN PAMPA_CULIN PAMPA ALTA , 2-1x35mm² AAAC</v>
          </cell>
          <cell r="D193">
            <v>6</v>
          </cell>
          <cell r="E193" t="str">
            <v>2PS1-0</v>
          </cell>
          <cell r="G193" t="str">
            <v>AAAC-35</v>
          </cell>
          <cell r="H193">
            <v>1184.8599999999999</v>
          </cell>
          <cell r="I193">
            <v>2723.97</v>
          </cell>
          <cell r="K193" t="str">
            <v>0°</v>
          </cell>
          <cell r="L193">
            <v>507.92</v>
          </cell>
          <cell r="M193">
            <v>2</v>
          </cell>
          <cell r="N193" t="str">
            <v>11/C6</v>
          </cell>
          <cell r="O193">
            <v>153.1</v>
          </cell>
          <cell r="P193">
            <v>279.85000000000002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 t="str">
            <v>2PAT-1C</v>
          </cell>
          <cell r="W193" t="str">
            <v>CIM1</v>
          </cell>
          <cell r="Y193" t="str">
            <v>S</v>
          </cell>
          <cell r="Z193">
            <v>0</v>
          </cell>
          <cell r="AA193">
            <v>100</v>
          </cell>
          <cell r="AB193">
            <v>0</v>
          </cell>
          <cell r="AC193">
            <v>0</v>
          </cell>
          <cell r="AK193">
            <v>1</v>
          </cell>
          <cell r="AL193" t="str">
            <v>0</v>
          </cell>
          <cell r="AM193">
            <v>0</v>
          </cell>
          <cell r="AN193">
            <v>0</v>
          </cell>
          <cell r="AO193" t="str">
            <v>56-3</v>
          </cell>
          <cell r="AP193" t="str">
            <v>IPB-36</v>
          </cell>
          <cell r="AQ193" t="str">
            <v>2</v>
          </cell>
          <cell r="AS193">
            <v>191</v>
          </cell>
          <cell r="AT193" t="str">
            <v>MAD</v>
          </cell>
        </row>
        <row r="194">
          <cell r="A194">
            <v>192</v>
          </cell>
          <cell r="B194">
            <v>36</v>
          </cell>
          <cell r="C194" t="str">
            <v>LP 22,9 kV, 2ø-CULIN PAMPA_CULIN PAMPA ALTA , 2-1x35mm² AAAC</v>
          </cell>
          <cell r="D194">
            <v>7</v>
          </cell>
          <cell r="E194" t="str">
            <v>P3A2-2</v>
          </cell>
          <cell r="G194" t="str">
            <v>AAAC-35</v>
          </cell>
          <cell r="H194">
            <v>1692.78</v>
          </cell>
          <cell r="I194">
            <v>2698.84</v>
          </cell>
          <cell r="K194" t="str">
            <v>0°</v>
          </cell>
          <cell r="L194">
            <v>382.31</v>
          </cell>
          <cell r="M194">
            <v>2</v>
          </cell>
          <cell r="N194" t="str">
            <v>11/C6</v>
          </cell>
          <cell r="O194">
            <v>629.05999999999995</v>
          </cell>
          <cell r="P194">
            <v>445.12</v>
          </cell>
          <cell r="Q194" t="str">
            <v>8RI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 t="str">
            <v>2PAT-1C</v>
          </cell>
          <cell r="W194" t="str">
            <v>CIM1</v>
          </cell>
          <cell r="Y194" t="str">
            <v>S</v>
          </cell>
          <cell r="Z194">
            <v>0</v>
          </cell>
          <cell r="AA194">
            <v>100</v>
          </cell>
          <cell r="AB194">
            <v>0</v>
          </cell>
          <cell r="AC194">
            <v>0</v>
          </cell>
          <cell r="AK194">
            <v>1</v>
          </cell>
          <cell r="AL194" t="str">
            <v>8</v>
          </cell>
          <cell r="AM194">
            <v>0</v>
          </cell>
          <cell r="AN194">
            <v>0</v>
          </cell>
          <cell r="AO194" t="str">
            <v>56-3</v>
          </cell>
          <cell r="AP194" t="str">
            <v>IPB-36</v>
          </cell>
          <cell r="AQ194" t="str">
            <v>2</v>
          </cell>
          <cell r="AS194">
            <v>192</v>
          </cell>
          <cell r="AT194" t="str">
            <v>MAD</v>
          </cell>
        </row>
        <row r="195">
          <cell r="A195">
            <v>193</v>
          </cell>
          <cell r="B195">
            <v>36</v>
          </cell>
          <cell r="C195" t="str">
            <v>LP 22,9 kV, 2ø-CULIN PAMPA_CULIN PAMPA ALTA , 2-1x35mm² AAAC</v>
          </cell>
          <cell r="D195">
            <v>8</v>
          </cell>
          <cell r="E195" t="str">
            <v>PSH-2</v>
          </cell>
          <cell r="G195" t="str">
            <v>AAAC-35</v>
          </cell>
          <cell r="H195">
            <v>2075.09</v>
          </cell>
          <cell r="I195">
            <v>2635.42</v>
          </cell>
          <cell r="K195" t="str">
            <v>0°</v>
          </cell>
          <cell r="L195">
            <v>368.33</v>
          </cell>
          <cell r="M195">
            <v>2</v>
          </cell>
          <cell r="N195" t="str">
            <v>11/C6</v>
          </cell>
          <cell r="O195">
            <v>93.08</v>
          </cell>
          <cell r="P195">
            <v>375.32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 t="str">
            <v>PAT-1C</v>
          </cell>
          <cell r="W195" t="str">
            <v>CIM1</v>
          </cell>
          <cell r="Y195" t="str">
            <v>S</v>
          </cell>
          <cell r="Z195">
            <v>0</v>
          </cell>
          <cell r="AA195">
            <v>100</v>
          </cell>
          <cell r="AB195">
            <v>0</v>
          </cell>
          <cell r="AC195">
            <v>0</v>
          </cell>
          <cell r="AK195">
            <v>1</v>
          </cell>
          <cell r="AL195" t="str">
            <v>0</v>
          </cell>
          <cell r="AM195">
            <v>0</v>
          </cell>
          <cell r="AN195">
            <v>0</v>
          </cell>
          <cell r="AO195" t="str">
            <v>56-3</v>
          </cell>
          <cell r="AP195" t="str">
            <v>IPB-36</v>
          </cell>
          <cell r="AQ195" t="str">
            <v>2</v>
          </cell>
          <cell r="AS195">
            <v>193</v>
          </cell>
          <cell r="AT195" t="str">
            <v>MAD</v>
          </cell>
        </row>
        <row r="196">
          <cell r="A196">
            <v>194</v>
          </cell>
          <cell r="B196">
            <v>36</v>
          </cell>
          <cell r="C196" t="str">
            <v>LP 22,9 kV, 2ø-CULIN PAMPA_CULIN PAMPA ALTA , 2-1x35mm² AAAC</v>
          </cell>
          <cell r="D196">
            <v>9</v>
          </cell>
          <cell r="E196" t="str">
            <v>P3A1-2</v>
          </cell>
          <cell r="G196" t="str">
            <v>AAAC-35</v>
          </cell>
          <cell r="H196">
            <v>2443.42</v>
          </cell>
          <cell r="I196">
            <v>2639.05</v>
          </cell>
          <cell r="J196" t="str">
            <v>V-3</v>
          </cell>
          <cell r="K196" t="str">
            <v>-47°33'2.69"</v>
          </cell>
          <cell r="L196">
            <v>108.14</v>
          </cell>
          <cell r="M196">
            <v>2</v>
          </cell>
          <cell r="N196" t="str">
            <v>11/C6</v>
          </cell>
          <cell r="O196">
            <v>165.58</v>
          </cell>
          <cell r="P196">
            <v>238.23</v>
          </cell>
          <cell r="Q196" t="str">
            <v>4RI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2PAT-1C</v>
          </cell>
          <cell r="W196" t="str">
            <v>CIM1</v>
          </cell>
          <cell r="Y196" t="str">
            <v>S</v>
          </cell>
          <cell r="Z196">
            <v>0</v>
          </cell>
          <cell r="AA196">
            <v>100</v>
          </cell>
          <cell r="AB196">
            <v>0</v>
          </cell>
          <cell r="AC196">
            <v>0</v>
          </cell>
          <cell r="AK196">
            <v>1</v>
          </cell>
          <cell r="AL196" t="str">
            <v>4</v>
          </cell>
          <cell r="AM196">
            <v>0</v>
          </cell>
          <cell r="AN196">
            <v>0</v>
          </cell>
          <cell r="AO196" t="str">
            <v>56-3</v>
          </cell>
          <cell r="AP196" t="str">
            <v>IPB-36</v>
          </cell>
          <cell r="AQ196" t="str">
            <v>2</v>
          </cell>
          <cell r="AS196">
            <v>194</v>
          </cell>
          <cell r="AT196" t="str">
            <v>MAD</v>
          </cell>
        </row>
        <row r="197">
          <cell r="A197">
            <v>195</v>
          </cell>
          <cell r="B197">
            <v>36</v>
          </cell>
          <cell r="C197" t="str">
            <v>LP 22,9 kV, 2ø-CULIN PAMPA_CULIN PAMPA ALTA , 2-1x35mm² AAAC</v>
          </cell>
          <cell r="D197">
            <v>10</v>
          </cell>
          <cell r="E197" t="str">
            <v>PSH-2</v>
          </cell>
          <cell r="G197" t="str">
            <v>AAAC-35</v>
          </cell>
          <cell r="H197">
            <v>2551.56</v>
          </cell>
          <cell r="I197">
            <v>2644.52</v>
          </cell>
          <cell r="K197" t="str">
            <v>0°</v>
          </cell>
          <cell r="L197">
            <v>366.5</v>
          </cell>
          <cell r="M197">
            <v>2</v>
          </cell>
          <cell r="N197" t="str">
            <v>11/C6</v>
          </cell>
          <cell r="O197">
            <v>165.69</v>
          </cell>
          <cell r="P197">
            <v>237.32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PAT-1C</v>
          </cell>
          <cell r="W197" t="str">
            <v>CIM1</v>
          </cell>
          <cell r="Y197" t="str">
            <v>S</v>
          </cell>
          <cell r="Z197">
            <v>0</v>
          </cell>
          <cell r="AA197">
            <v>100</v>
          </cell>
          <cell r="AB197">
            <v>0</v>
          </cell>
          <cell r="AC197">
            <v>0</v>
          </cell>
          <cell r="AK197">
            <v>1</v>
          </cell>
          <cell r="AL197" t="str">
            <v>0</v>
          </cell>
          <cell r="AM197">
            <v>0</v>
          </cell>
          <cell r="AN197">
            <v>0</v>
          </cell>
          <cell r="AO197" t="str">
            <v>56-3</v>
          </cell>
          <cell r="AP197" t="str">
            <v>IPB-36</v>
          </cell>
          <cell r="AQ197" t="str">
            <v>2</v>
          </cell>
          <cell r="AS197">
            <v>195</v>
          </cell>
          <cell r="AT197" t="str">
            <v>MAD</v>
          </cell>
        </row>
        <row r="198">
          <cell r="A198">
            <v>196</v>
          </cell>
          <cell r="B198">
            <v>36</v>
          </cell>
          <cell r="C198" t="str">
            <v>LP 22,9 kV, 2ø-CULIN PAMPA_CULIN PAMPA ALTA , 2-1x35mm² AAAC</v>
          </cell>
          <cell r="D198">
            <v>11</v>
          </cell>
          <cell r="E198" t="str">
            <v>PA1H-2</v>
          </cell>
          <cell r="G198" t="str">
            <v>AAAC-35</v>
          </cell>
          <cell r="H198">
            <v>2918.06</v>
          </cell>
          <cell r="I198">
            <v>2680.47</v>
          </cell>
          <cell r="K198" t="str">
            <v>0°</v>
          </cell>
          <cell r="L198">
            <v>110.34</v>
          </cell>
          <cell r="M198">
            <v>2</v>
          </cell>
          <cell r="N198" t="str">
            <v>11/C6</v>
          </cell>
          <cell r="O198">
            <v>326.52999999999997</v>
          </cell>
          <cell r="P198">
            <v>238.42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 t="str">
            <v>PAT-1C</v>
          </cell>
          <cell r="W198" t="str">
            <v>CIM1</v>
          </cell>
          <cell r="Y198" t="str">
            <v>S</v>
          </cell>
          <cell r="Z198">
            <v>0</v>
          </cell>
          <cell r="AA198">
            <v>100</v>
          </cell>
          <cell r="AB198">
            <v>0</v>
          </cell>
          <cell r="AC198">
            <v>0</v>
          </cell>
          <cell r="AK198">
            <v>1</v>
          </cell>
          <cell r="AL198" t="str">
            <v>0</v>
          </cell>
          <cell r="AM198">
            <v>0</v>
          </cell>
          <cell r="AN198">
            <v>0</v>
          </cell>
          <cell r="AO198" t="str">
            <v>56-3</v>
          </cell>
          <cell r="AP198" t="str">
            <v>IPB-36</v>
          </cell>
          <cell r="AQ198" t="str">
            <v>2</v>
          </cell>
          <cell r="AS198">
            <v>196</v>
          </cell>
          <cell r="AT198" t="str">
            <v>MAD</v>
          </cell>
        </row>
        <row r="199">
          <cell r="A199">
            <v>197</v>
          </cell>
          <cell r="B199">
            <v>36</v>
          </cell>
          <cell r="C199" t="str">
            <v>LP 22,9 kV, 2ø-CULIN PAMPA_CULIN PAMPA ALTA , 2-1x35mm² AAAC</v>
          </cell>
          <cell r="D199">
            <v>12</v>
          </cell>
          <cell r="E199" t="str">
            <v>PS1-2</v>
          </cell>
          <cell r="G199" t="str">
            <v>AAAC-35</v>
          </cell>
          <cell r="H199">
            <v>3028.4</v>
          </cell>
          <cell r="I199">
            <v>2685.47</v>
          </cell>
          <cell r="K199" t="str">
            <v>0°</v>
          </cell>
          <cell r="L199">
            <v>277.77999999999997</v>
          </cell>
          <cell r="M199">
            <v>1</v>
          </cell>
          <cell r="N199" t="str">
            <v>11/C6</v>
          </cell>
          <cell r="O199">
            <v>66.489999999999995</v>
          </cell>
          <cell r="P199">
            <v>194.06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PAT-1C</v>
          </cell>
          <cell r="W199" t="str">
            <v>CIM1</v>
          </cell>
          <cell r="Y199" t="str">
            <v>S</v>
          </cell>
          <cell r="Z199">
            <v>0</v>
          </cell>
          <cell r="AA199">
            <v>100</v>
          </cell>
          <cell r="AB199">
            <v>0</v>
          </cell>
          <cell r="AC199">
            <v>0</v>
          </cell>
          <cell r="AK199">
            <v>1</v>
          </cell>
          <cell r="AL199" t="str">
            <v>0</v>
          </cell>
          <cell r="AM199">
            <v>0</v>
          </cell>
          <cell r="AN199">
            <v>0</v>
          </cell>
          <cell r="AO199" t="str">
            <v>56-3</v>
          </cell>
          <cell r="AP199" t="str">
            <v>IPB-36</v>
          </cell>
          <cell r="AQ199" t="str">
            <v>2</v>
          </cell>
          <cell r="AS199">
            <v>197</v>
          </cell>
          <cell r="AT199" t="str">
            <v>MAD</v>
          </cell>
        </row>
        <row r="200">
          <cell r="A200">
            <v>198</v>
          </cell>
          <cell r="B200">
            <v>36</v>
          </cell>
          <cell r="C200" t="str">
            <v>LP 22,9 kV, 2ø-CULIN PAMPA_CULIN PAMPA ALTA , 2-1x35mm² AAAC</v>
          </cell>
          <cell r="D200">
            <v>13</v>
          </cell>
          <cell r="E200" t="str">
            <v>PTH-2</v>
          </cell>
          <cell r="G200" t="str">
            <v>AAAC-35</v>
          </cell>
          <cell r="H200">
            <v>3306.18</v>
          </cell>
          <cell r="I200">
            <v>2720.26</v>
          </cell>
          <cell r="J200" t="str">
            <v>F-CA</v>
          </cell>
          <cell r="K200" t="str">
            <v>0°</v>
          </cell>
          <cell r="L200">
            <v>0</v>
          </cell>
          <cell r="M200">
            <v>1</v>
          </cell>
          <cell r="N200" t="str">
            <v>11/C6</v>
          </cell>
          <cell r="O200">
            <v>342.93</v>
          </cell>
          <cell r="P200">
            <v>138.88999999999999</v>
          </cell>
          <cell r="Q200" t="str">
            <v>1RI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PAT-1C</v>
          </cell>
          <cell r="W200" t="str">
            <v>CIM1</v>
          </cell>
          <cell r="Y200" t="str">
            <v>S</v>
          </cell>
          <cell r="Z200">
            <v>0</v>
          </cell>
          <cell r="AA200">
            <v>100</v>
          </cell>
          <cell r="AB200">
            <v>0</v>
          </cell>
          <cell r="AC200">
            <v>0</v>
          </cell>
          <cell r="AK200">
            <v>1</v>
          </cell>
          <cell r="AL200" t="str">
            <v>1</v>
          </cell>
          <cell r="AM200">
            <v>0</v>
          </cell>
          <cell r="AN200">
            <v>0</v>
          </cell>
          <cell r="AO200" t="str">
            <v>56-3</v>
          </cell>
          <cell r="AP200" t="str">
            <v>IPB-36</v>
          </cell>
          <cell r="AQ200" t="str">
            <v>2</v>
          </cell>
          <cell r="AS200">
            <v>198</v>
          </cell>
          <cell r="AT200" t="str">
            <v>MAD</v>
          </cell>
        </row>
        <row r="201">
          <cell r="A201">
            <v>199</v>
          </cell>
          <cell r="B201">
            <v>37</v>
          </cell>
          <cell r="C201" t="str">
            <v>LP 22,9 kV, 2ø-PIRCO , 2-1x35mm² AAAC</v>
          </cell>
          <cell r="H201">
            <v>0</v>
          </cell>
          <cell r="I201">
            <v>0</v>
          </cell>
          <cell r="Y201" t="str">
            <v>S</v>
          </cell>
          <cell r="Z201">
            <v>0</v>
          </cell>
          <cell r="AA201">
            <v>100</v>
          </cell>
          <cell r="AB201">
            <v>0</v>
          </cell>
          <cell r="AC201">
            <v>0</v>
          </cell>
          <cell r="AK201">
            <v>1</v>
          </cell>
          <cell r="AL201">
            <v>0</v>
          </cell>
          <cell r="AM201">
            <v>0</v>
          </cell>
          <cell r="AN201">
            <v>0</v>
          </cell>
          <cell r="AO201" t="str">
            <v>56-3</v>
          </cell>
          <cell r="AP201" t="str">
            <v>IPB-36</v>
          </cell>
          <cell r="AQ201" t="str">
            <v>2</v>
          </cell>
          <cell r="AS201">
            <v>199</v>
          </cell>
          <cell r="AT201" t="str">
            <v>MAD</v>
          </cell>
        </row>
        <row r="202">
          <cell r="A202">
            <v>200</v>
          </cell>
          <cell r="B202">
            <v>38</v>
          </cell>
          <cell r="C202" t="str">
            <v>LP 22,9 kV, 2ø-YURACNIYOC , 2-1x35mm² AAAC</v>
          </cell>
          <cell r="H202">
            <v>0</v>
          </cell>
          <cell r="I202">
            <v>0</v>
          </cell>
          <cell r="Y202" t="str">
            <v>S</v>
          </cell>
          <cell r="Z202">
            <v>0</v>
          </cell>
          <cell r="AA202">
            <v>100</v>
          </cell>
          <cell r="AB202">
            <v>0</v>
          </cell>
          <cell r="AC202">
            <v>0</v>
          </cell>
          <cell r="AK202">
            <v>1</v>
          </cell>
          <cell r="AL202">
            <v>0</v>
          </cell>
          <cell r="AM202">
            <v>0</v>
          </cell>
          <cell r="AN202">
            <v>0</v>
          </cell>
          <cell r="AO202" t="str">
            <v>56-3</v>
          </cell>
          <cell r="AP202" t="str">
            <v>IPB-36</v>
          </cell>
          <cell r="AQ202" t="str">
            <v>2</v>
          </cell>
          <cell r="AS202">
            <v>200</v>
          </cell>
          <cell r="AT202" t="str">
            <v>MAD</v>
          </cell>
        </row>
        <row r="203">
          <cell r="A203">
            <v>201</v>
          </cell>
          <cell r="B203">
            <v>39</v>
          </cell>
          <cell r="C203" t="str">
            <v>LP 22,9 kV, 2ø-NAHUINPUQUIO , 2-1x35mm² AAAC</v>
          </cell>
          <cell r="D203">
            <v>0</v>
          </cell>
          <cell r="E203" t="str">
            <v>PS1-2</v>
          </cell>
          <cell r="G203" t="str">
            <v>AAAC-35</v>
          </cell>
          <cell r="H203">
            <v>0</v>
          </cell>
          <cell r="I203">
            <v>2531</v>
          </cell>
          <cell r="J203" t="str">
            <v>Seedd</v>
          </cell>
          <cell r="K203" t="str">
            <v>0°</v>
          </cell>
          <cell r="L203">
            <v>62.4</v>
          </cell>
          <cell r="M203">
            <v>1</v>
          </cell>
          <cell r="N203" t="str">
            <v>11/6C</v>
          </cell>
          <cell r="O203">
            <v>-21.1</v>
          </cell>
          <cell r="P203">
            <v>31.2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PAT-1C</v>
          </cell>
          <cell r="Y203" t="str">
            <v>S</v>
          </cell>
          <cell r="Z203">
            <v>0</v>
          </cell>
          <cell r="AA203">
            <v>100</v>
          </cell>
          <cell r="AB203">
            <v>0</v>
          </cell>
          <cell r="AC203">
            <v>0</v>
          </cell>
          <cell r="AK203">
            <v>1</v>
          </cell>
          <cell r="AL203" t="str">
            <v>0</v>
          </cell>
          <cell r="AM203">
            <v>0</v>
          </cell>
          <cell r="AN203">
            <v>0</v>
          </cell>
          <cell r="AO203" t="str">
            <v>56-3</v>
          </cell>
          <cell r="AP203" t="str">
            <v>IPB-36</v>
          </cell>
          <cell r="AQ203" t="str">
            <v>2</v>
          </cell>
          <cell r="AS203">
            <v>201</v>
          </cell>
          <cell r="AT203" t="str">
            <v>MAD</v>
          </cell>
        </row>
        <row r="204">
          <cell r="A204">
            <v>202</v>
          </cell>
          <cell r="B204">
            <v>39</v>
          </cell>
          <cell r="C204" t="str">
            <v>LP 22,9 kV, 2ø-NAHUINPUQUIO , 2-1x35mm² AAAC</v>
          </cell>
          <cell r="D204">
            <v>1</v>
          </cell>
          <cell r="E204" t="str">
            <v>TS-2</v>
          </cell>
          <cell r="G204" t="str">
            <v>AAAC-35</v>
          </cell>
          <cell r="H204">
            <v>62.4</v>
          </cell>
          <cell r="I204">
            <v>2539</v>
          </cell>
          <cell r="J204">
            <v>1</v>
          </cell>
          <cell r="K204" t="str">
            <v>9°1'36.00"</v>
          </cell>
          <cell r="L204">
            <v>275.35000000000002</v>
          </cell>
          <cell r="M204">
            <v>1</v>
          </cell>
          <cell r="N204" t="str">
            <v>11/6C</v>
          </cell>
          <cell r="O204">
            <v>-203.23</v>
          </cell>
          <cell r="P204">
            <v>168.88</v>
          </cell>
          <cell r="Q204">
            <v>0</v>
          </cell>
          <cell r="R204">
            <v>0</v>
          </cell>
          <cell r="S204">
            <v>4</v>
          </cell>
          <cell r="T204">
            <v>0</v>
          </cell>
          <cell r="U204">
            <v>0</v>
          </cell>
          <cell r="V204" t="str">
            <v>PAT-1C</v>
          </cell>
          <cell r="Y204" t="str">
            <v>S</v>
          </cell>
          <cell r="Z204">
            <v>0</v>
          </cell>
          <cell r="AA204">
            <v>100</v>
          </cell>
          <cell r="AB204">
            <v>0</v>
          </cell>
          <cell r="AC204">
            <v>0</v>
          </cell>
          <cell r="AK204">
            <v>1</v>
          </cell>
          <cell r="AL204" t="str">
            <v>0</v>
          </cell>
          <cell r="AM204">
            <v>0</v>
          </cell>
          <cell r="AN204">
            <v>0</v>
          </cell>
          <cell r="AO204" t="str">
            <v>56-3</v>
          </cell>
          <cell r="AP204" t="str">
            <v>IPB-36</v>
          </cell>
          <cell r="AQ204" t="str">
            <v>2</v>
          </cell>
          <cell r="AS204">
            <v>202</v>
          </cell>
          <cell r="AT204" t="str">
            <v>MAD</v>
          </cell>
        </row>
        <row r="205">
          <cell r="A205">
            <v>203</v>
          </cell>
          <cell r="B205">
            <v>39</v>
          </cell>
          <cell r="C205" t="str">
            <v>LP 22,9 kV, 2ø-NAHUINPUQUIO , 2-1x35mm² AAAC</v>
          </cell>
          <cell r="D205">
            <v>2</v>
          </cell>
          <cell r="E205" t="str">
            <v>PS1-2</v>
          </cell>
          <cell r="G205" t="str">
            <v>AAAC-35</v>
          </cell>
          <cell r="H205">
            <v>337.75</v>
          </cell>
          <cell r="I205">
            <v>2625.96</v>
          </cell>
          <cell r="K205" t="str">
            <v>0°</v>
          </cell>
          <cell r="L205">
            <v>68.209999999999994</v>
          </cell>
          <cell r="M205">
            <v>1</v>
          </cell>
          <cell r="N205" t="str">
            <v>11/6C</v>
          </cell>
          <cell r="O205">
            <v>218.78</v>
          </cell>
          <cell r="P205">
            <v>171.78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PAT-1C</v>
          </cell>
          <cell r="Y205" t="str">
            <v>S</v>
          </cell>
          <cell r="Z205">
            <v>0</v>
          </cell>
          <cell r="AA205">
            <v>100</v>
          </cell>
          <cell r="AB205">
            <v>0</v>
          </cell>
          <cell r="AC205">
            <v>0</v>
          </cell>
          <cell r="AK205">
            <v>1</v>
          </cell>
          <cell r="AL205" t="str">
            <v>0</v>
          </cell>
          <cell r="AM205">
            <v>0</v>
          </cell>
          <cell r="AN205">
            <v>0</v>
          </cell>
          <cell r="AO205" t="str">
            <v>56-3</v>
          </cell>
          <cell r="AP205" t="str">
            <v>IPB-36</v>
          </cell>
          <cell r="AQ205" t="str">
            <v>2</v>
          </cell>
          <cell r="AS205">
            <v>203</v>
          </cell>
          <cell r="AT205" t="str">
            <v>MAD</v>
          </cell>
        </row>
        <row r="206">
          <cell r="A206">
            <v>204</v>
          </cell>
          <cell r="B206">
            <v>39</v>
          </cell>
          <cell r="C206" t="str">
            <v>LP 22,9 kV, 2ø-NAHUINPUQUIO , 2-1x35mm² AAAC</v>
          </cell>
          <cell r="D206">
            <v>3</v>
          </cell>
          <cell r="E206" t="str">
            <v>PA2-2</v>
          </cell>
          <cell r="G206" t="str">
            <v>AAAC-35</v>
          </cell>
          <cell r="H206">
            <v>405.96</v>
          </cell>
          <cell r="I206">
            <v>2646</v>
          </cell>
          <cell r="J206" t="str">
            <v>Punttooop</v>
          </cell>
          <cell r="K206" t="str">
            <v>26°27'23.00"</v>
          </cell>
          <cell r="L206">
            <v>296.5</v>
          </cell>
          <cell r="M206">
            <v>1</v>
          </cell>
          <cell r="N206" t="str">
            <v>11/6D</v>
          </cell>
          <cell r="O206">
            <v>275.43</v>
          </cell>
          <cell r="P206">
            <v>182.35</v>
          </cell>
          <cell r="Q206" t="str">
            <v>1RI</v>
          </cell>
          <cell r="R206">
            <v>0</v>
          </cell>
          <cell r="S206">
            <v>4</v>
          </cell>
          <cell r="T206">
            <v>0</v>
          </cell>
          <cell r="U206">
            <v>0</v>
          </cell>
          <cell r="V206" t="str">
            <v>PAT-1C</v>
          </cell>
          <cell r="Y206" t="str">
            <v>S</v>
          </cell>
          <cell r="Z206">
            <v>0</v>
          </cell>
          <cell r="AA206">
            <v>100</v>
          </cell>
          <cell r="AB206">
            <v>0</v>
          </cell>
          <cell r="AC206">
            <v>0</v>
          </cell>
          <cell r="AK206">
            <v>1</v>
          </cell>
          <cell r="AL206" t="str">
            <v>1</v>
          </cell>
          <cell r="AM206">
            <v>0</v>
          </cell>
          <cell r="AN206">
            <v>0</v>
          </cell>
          <cell r="AO206" t="str">
            <v>56-3</v>
          </cell>
          <cell r="AP206" t="str">
            <v>IPB-36</v>
          </cell>
          <cell r="AQ206" t="str">
            <v>2</v>
          </cell>
          <cell r="AS206">
            <v>204</v>
          </cell>
          <cell r="AT206" t="str">
            <v>MAD</v>
          </cell>
        </row>
        <row r="207">
          <cell r="A207">
            <v>205</v>
          </cell>
          <cell r="B207">
            <v>39</v>
          </cell>
          <cell r="C207" t="str">
            <v>LP 22,9 kV, 2ø-NAHUINPUQUIO , 2-1x35mm² AAAC</v>
          </cell>
          <cell r="D207">
            <v>4</v>
          </cell>
          <cell r="E207" t="str">
            <v>TS-2</v>
          </cell>
          <cell r="G207" t="str">
            <v>AAAC-35</v>
          </cell>
          <cell r="H207">
            <v>702.46</v>
          </cell>
          <cell r="I207">
            <v>2711</v>
          </cell>
          <cell r="J207" t="str">
            <v>Finnawipukio</v>
          </cell>
          <cell r="K207" t="str">
            <v>0°</v>
          </cell>
          <cell r="L207">
            <v>0</v>
          </cell>
          <cell r="M207">
            <v>1</v>
          </cell>
          <cell r="N207" t="str">
            <v>11/6D</v>
          </cell>
          <cell r="O207">
            <v>457.42</v>
          </cell>
          <cell r="P207">
            <v>148.25</v>
          </cell>
          <cell r="Q207" t="str">
            <v>1RI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PAT-1C</v>
          </cell>
          <cell r="Y207" t="str">
            <v>S</v>
          </cell>
          <cell r="Z207">
            <v>0</v>
          </cell>
          <cell r="AA207">
            <v>100</v>
          </cell>
          <cell r="AB207">
            <v>0</v>
          </cell>
          <cell r="AC207">
            <v>0</v>
          </cell>
          <cell r="AK207">
            <v>1</v>
          </cell>
          <cell r="AL207" t="str">
            <v>1</v>
          </cell>
          <cell r="AM207">
            <v>0</v>
          </cell>
          <cell r="AN207">
            <v>0</v>
          </cell>
          <cell r="AO207" t="str">
            <v>56-3</v>
          </cell>
          <cell r="AP207" t="str">
            <v>IPB-36</v>
          </cell>
          <cell r="AQ207" t="str">
            <v>2</v>
          </cell>
          <cell r="AS207">
            <v>205</v>
          </cell>
          <cell r="AT207" t="str">
            <v>MAD</v>
          </cell>
        </row>
        <row r="208">
          <cell r="A208">
            <v>206</v>
          </cell>
          <cell r="B208">
            <v>40</v>
          </cell>
          <cell r="C208" t="str">
            <v>LP 22,9 kV, 2ø-TUMARI , 2-1x35mm² AAAC</v>
          </cell>
          <cell r="D208">
            <v>0</v>
          </cell>
          <cell r="E208" t="str">
            <v>TS-2</v>
          </cell>
          <cell r="G208" t="str">
            <v>AAAC-35</v>
          </cell>
          <cell r="H208">
            <v>0</v>
          </cell>
          <cell r="I208">
            <v>2372</v>
          </cell>
          <cell r="J208" t="str">
            <v>Sed</v>
          </cell>
          <cell r="K208" t="str">
            <v>0°</v>
          </cell>
          <cell r="L208">
            <v>17.600000000000001</v>
          </cell>
          <cell r="M208">
            <v>1</v>
          </cell>
          <cell r="N208" t="str">
            <v>11/6D</v>
          </cell>
          <cell r="O208">
            <v>20.98</v>
          </cell>
          <cell r="P208">
            <v>8.8000000000000007</v>
          </cell>
          <cell r="Q208" t="str">
            <v>1RI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PAT-1C</v>
          </cell>
          <cell r="Y208" t="str">
            <v>S</v>
          </cell>
          <cell r="Z208">
            <v>0</v>
          </cell>
          <cell r="AA208">
            <v>100</v>
          </cell>
          <cell r="AB208">
            <v>0</v>
          </cell>
          <cell r="AC208">
            <v>0</v>
          </cell>
          <cell r="AK208">
            <v>1</v>
          </cell>
          <cell r="AL208" t="str">
            <v>1</v>
          </cell>
          <cell r="AM208">
            <v>0</v>
          </cell>
          <cell r="AN208">
            <v>0</v>
          </cell>
          <cell r="AO208" t="str">
            <v>56-3</v>
          </cell>
          <cell r="AP208" t="str">
            <v>IPB-36</v>
          </cell>
          <cell r="AQ208" t="str">
            <v>2</v>
          </cell>
          <cell r="AS208">
            <v>206</v>
          </cell>
          <cell r="AT208" t="str">
            <v>MAD</v>
          </cell>
        </row>
        <row r="209">
          <cell r="A209">
            <v>207</v>
          </cell>
          <cell r="B209">
            <v>40</v>
          </cell>
          <cell r="C209" t="str">
            <v>LP 22,9 kV, 2ø-TUMARI , 2-1x35mm² AAAC</v>
          </cell>
          <cell r="D209">
            <v>1</v>
          </cell>
          <cell r="E209" t="str">
            <v>TS-2</v>
          </cell>
          <cell r="G209" t="str">
            <v>AAAC-35</v>
          </cell>
          <cell r="H209">
            <v>17.600000000000001</v>
          </cell>
          <cell r="I209">
            <v>2370</v>
          </cell>
          <cell r="J209" t="str">
            <v>Pos</v>
          </cell>
          <cell r="K209" t="str">
            <v>-23°29'17.00"</v>
          </cell>
          <cell r="L209">
            <v>90.25</v>
          </cell>
          <cell r="M209">
            <v>1</v>
          </cell>
          <cell r="N209" t="str">
            <v>11/6C</v>
          </cell>
          <cell r="O209">
            <v>22.75</v>
          </cell>
          <cell r="P209">
            <v>53.92</v>
          </cell>
          <cell r="Q209" t="str">
            <v>1RI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PAT-1C</v>
          </cell>
          <cell r="Y209" t="str">
            <v>S</v>
          </cell>
          <cell r="Z209">
            <v>0</v>
          </cell>
          <cell r="AA209">
            <v>100</v>
          </cell>
          <cell r="AB209">
            <v>0</v>
          </cell>
          <cell r="AC209">
            <v>0</v>
          </cell>
          <cell r="AK209">
            <v>1</v>
          </cell>
          <cell r="AL209" t="str">
            <v>1</v>
          </cell>
          <cell r="AM209">
            <v>0</v>
          </cell>
          <cell r="AN209">
            <v>0</v>
          </cell>
          <cell r="AO209" t="str">
            <v>56-3</v>
          </cell>
          <cell r="AP209" t="str">
            <v>IPB-36</v>
          </cell>
          <cell r="AQ209" t="str">
            <v>2</v>
          </cell>
          <cell r="AS209">
            <v>207</v>
          </cell>
          <cell r="AT209" t="str">
            <v>MAD</v>
          </cell>
        </row>
        <row r="210">
          <cell r="A210">
            <v>208</v>
          </cell>
          <cell r="B210">
            <v>40</v>
          </cell>
          <cell r="C210" t="str">
            <v>LP 22,9 kV, 2ø-TUMARI , 2-1x35mm² AAAC</v>
          </cell>
          <cell r="D210">
            <v>2</v>
          </cell>
          <cell r="E210" t="str">
            <v>PS1-2</v>
          </cell>
          <cell r="G210" t="str">
            <v>AAAC-35</v>
          </cell>
          <cell r="H210">
            <v>107.85</v>
          </cell>
          <cell r="I210">
            <v>2370.87</v>
          </cell>
          <cell r="K210" t="str">
            <v>0°</v>
          </cell>
          <cell r="L210">
            <v>71.97</v>
          </cell>
          <cell r="M210">
            <v>1</v>
          </cell>
          <cell r="N210" t="str">
            <v>11/6D</v>
          </cell>
          <cell r="O210">
            <v>91.09</v>
          </cell>
          <cell r="P210">
            <v>81.11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PAT-1C</v>
          </cell>
          <cell r="Y210" t="str">
            <v>S</v>
          </cell>
          <cell r="Z210">
            <v>0</v>
          </cell>
          <cell r="AA210">
            <v>100</v>
          </cell>
          <cell r="AB210">
            <v>0</v>
          </cell>
          <cell r="AC210">
            <v>0</v>
          </cell>
          <cell r="AK210">
            <v>1</v>
          </cell>
          <cell r="AL210" t="str">
            <v>0</v>
          </cell>
          <cell r="AM210">
            <v>0</v>
          </cell>
          <cell r="AN210">
            <v>0</v>
          </cell>
          <cell r="AO210" t="str">
            <v>56-3</v>
          </cell>
          <cell r="AP210" t="str">
            <v>IPB-36</v>
          </cell>
          <cell r="AQ210" t="str">
            <v>2</v>
          </cell>
          <cell r="AS210">
            <v>208</v>
          </cell>
          <cell r="AT210" t="str">
            <v>MAD</v>
          </cell>
        </row>
        <row r="211">
          <cell r="A211">
            <v>209</v>
          </cell>
          <cell r="B211">
            <v>40</v>
          </cell>
          <cell r="C211" t="str">
            <v>LP 22,9 kV, 2ø-TUMARI , 2-1x35mm² AAAC</v>
          </cell>
          <cell r="D211">
            <v>3</v>
          </cell>
          <cell r="E211" t="str">
            <v>2PS1-0</v>
          </cell>
          <cell r="G211" t="str">
            <v>AAAC-35</v>
          </cell>
          <cell r="H211">
            <v>179.82</v>
          </cell>
          <cell r="I211">
            <v>2371</v>
          </cell>
          <cell r="J211" t="str">
            <v>Punt</v>
          </cell>
          <cell r="K211" t="str">
            <v>8°34'59.00"</v>
          </cell>
          <cell r="L211">
            <v>496.36</v>
          </cell>
          <cell r="M211">
            <v>2</v>
          </cell>
          <cell r="N211" t="str">
            <v>11/6D</v>
          </cell>
          <cell r="O211">
            <v>61.85</v>
          </cell>
          <cell r="P211">
            <v>284.16000000000003</v>
          </cell>
          <cell r="Q211">
            <v>0</v>
          </cell>
          <cell r="R211">
            <v>0</v>
          </cell>
          <cell r="S211">
            <v>8</v>
          </cell>
          <cell r="T211">
            <v>0</v>
          </cell>
          <cell r="U211">
            <v>0</v>
          </cell>
          <cell r="V211" t="str">
            <v>PAT-1C</v>
          </cell>
          <cell r="Y211" t="str">
            <v>S</v>
          </cell>
          <cell r="Z211">
            <v>0</v>
          </cell>
          <cell r="AA211">
            <v>100</v>
          </cell>
          <cell r="AB211">
            <v>0</v>
          </cell>
          <cell r="AC211">
            <v>0</v>
          </cell>
          <cell r="AK211">
            <v>1</v>
          </cell>
          <cell r="AL211" t="str">
            <v>0</v>
          </cell>
          <cell r="AM211">
            <v>0</v>
          </cell>
          <cell r="AN211">
            <v>0</v>
          </cell>
          <cell r="AO211" t="str">
            <v>56-3</v>
          </cell>
          <cell r="AP211" t="str">
            <v>IPB-36</v>
          </cell>
          <cell r="AQ211" t="str">
            <v>2</v>
          </cell>
          <cell r="AS211">
            <v>209</v>
          </cell>
          <cell r="AT211" t="str">
            <v>MAD</v>
          </cell>
        </row>
        <row r="212">
          <cell r="A212">
            <v>210</v>
          </cell>
          <cell r="B212">
            <v>40</v>
          </cell>
          <cell r="C212" t="str">
            <v>LP 22,9 kV, 2ø-TUMARI , 2-1x35mm² AAAC</v>
          </cell>
          <cell r="D212">
            <v>4</v>
          </cell>
          <cell r="E212" t="str">
            <v>2PR3-0</v>
          </cell>
          <cell r="G212" t="str">
            <v>AAAC-35</v>
          </cell>
          <cell r="H212">
            <v>676.18</v>
          </cell>
          <cell r="I212">
            <v>2437.6999999999998</v>
          </cell>
          <cell r="K212" t="str">
            <v>0°</v>
          </cell>
          <cell r="L212">
            <v>154.81</v>
          </cell>
          <cell r="M212">
            <v>2</v>
          </cell>
          <cell r="N212" t="str">
            <v>11/6D</v>
          </cell>
          <cell r="O212">
            <v>299.55</v>
          </cell>
          <cell r="P212">
            <v>325.58999999999997</v>
          </cell>
          <cell r="Q212" t="str">
            <v>8RI</v>
          </cell>
          <cell r="R212">
            <v>0</v>
          </cell>
          <cell r="S212">
            <v>4</v>
          </cell>
          <cell r="T212">
            <v>0</v>
          </cell>
          <cell r="U212">
            <v>0</v>
          </cell>
          <cell r="V212" t="str">
            <v>PAT-1C</v>
          </cell>
          <cell r="Y212" t="str">
            <v>S</v>
          </cell>
          <cell r="Z212">
            <v>0</v>
          </cell>
          <cell r="AA212">
            <v>100</v>
          </cell>
          <cell r="AB212">
            <v>0</v>
          </cell>
          <cell r="AC212">
            <v>0</v>
          </cell>
          <cell r="AK212">
            <v>1</v>
          </cell>
          <cell r="AL212" t="str">
            <v>8</v>
          </cell>
          <cell r="AM212">
            <v>0</v>
          </cell>
          <cell r="AN212">
            <v>0</v>
          </cell>
          <cell r="AO212" t="str">
            <v>56-3</v>
          </cell>
          <cell r="AP212" t="str">
            <v>IPB-36</v>
          </cell>
          <cell r="AQ212" t="str">
            <v>2</v>
          </cell>
          <cell r="AS212">
            <v>210</v>
          </cell>
          <cell r="AT212" t="str">
            <v>MAD</v>
          </cell>
        </row>
        <row r="213">
          <cell r="A213">
            <v>211</v>
          </cell>
          <cell r="B213">
            <v>40</v>
          </cell>
          <cell r="C213" t="str">
            <v>LP 22,9 kV, 2ø-TUMARI , 2-1x35mm² AAAC</v>
          </cell>
          <cell r="D213">
            <v>5</v>
          </cell>
          <cell r="E213" t="str">
            <v>PA3-2</v>
          </cell>
          <cell r="G213" t="str">
            <v>AAAC-35</v>
          </cell>
          <cell r="H213">
            <v>830.99</v>
          </cell>
          <cell r="I213">
            <v>2476</v>
          </cell>
          <cell r="J213" t="str">
            <v>POSTANG</v>
          </cell>
          <cell r="K213" t="str">
            <v>34°0'0.00"</v>
          </cell>
          <cell r="L213">
            <v>210.58</v>
          </cell>
          <cell r="M213">
            <v>1</v>
          </cell>
          <cell r="N213" t="str">
            <v>11/6D</v>
          </cell>
          <cell r="O213">
            <v>206.28</v>
          </cell>
          <cell r="P213">
            <v>182.7</v>
          </cell>
          <cell r="Q213" t="str">
            <v>2RI</v>
          </cell>
          <cell r="R213">
            <v>0</v>
          </cell>
          <cell r="S213">
            <v>4</v>
          </cell>
          <cell r="T213">
            <v>0</v>
          </cell>
          <cell r="U213">
            <v>0</v>
          </cell>
          <cell r="V213" t="str">
            <v>PAT-1C</v>
          </cell>
          <cell r="Y213" t="str">
            <v>S</v>
          </cell>
          <cell r="Z213">
            <v>0</v>
          </cell>
          <cell r="AA213">
            <v>100</v>
          </cell>
          <cell r="AB213">
            <v>0</v>
          </cell>
          <cell r="AC213">
            <v>0</v>
          </cell>
          <cell r="AK213">
            <v>1</v>
          </cell>
          <cell r="AL213" t="str">
            <v>2</v>
          </cell>
          <cell r="AM213">
            <v>0</v>
          </cell>
          <cell r="AN213">
            <v>0</v>
          </cell>
          <cell r="AO213" t="str">
            <v>56-3</v>
          </cell>
          <cell r="AP213" t="str">
            <v>IPB-36</v>
          </cell>
          <cell r="AQ213" t="str">
            <v>2</v>
          </cell>
          <cell r="AS213">
            <v>211</v>
          </cell>
          <cell r="AT213" t="str">
            <v>MAD</v>
          </cell>
        </row>
        <row r="214">
          <cell r="A214">
            <v>212</v>
          </cell>
          <cell r="B214">
            <v>40</v>
          </cell>
          <cell r="C214" t="str">
            <v>LP 22,9 kV, 2ø-TUMARI , 2-1x35mm² AAAC</v>
          </cell>
          <cell r="D214">
            <v>6</v>
          </cell>
          <cell r="E214" t="str">
            <v>TS-2</v>
          </cell>
          <cell r="G214" t="str">
            <v>AAAC-35</v>
          </cell>
          <cell r="H214">
            <v>1041.57</v>
          </cell>
          <cell r="I214">
            <v>2515</v>
          </cell>
          <cell r="J214" t="str">
            <v>PFINPOST</v>
          </cell>
          <cell r="K214" t="str">
            <v>0°</v>
          </cell>
          <cell r="L214">
            <v>0</v>
          </cell>
          <cell r="M214">
            <v>1</v>
          </cell>
          <cell r="N214" t="str">
            <v>11/6D</v>
          </cell>
          <cell r="O214">
            <v>353.87</v>
          </cell>
          <cell r="P214">
            <v>105.29</v>
          </cell>
          <cell r="Q214" t="str">
            <v>1RI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PAT-1C</v>
          </cell>
          <cell r="Y214" t="str">
            <v>S</v>
          </cell>
          <cell r="Z214">
            <v>0</v>
          </cell>
          <cell r="AA214">
            <v>100</v>
          </cell>
          <cell r="AB214">
            <v>0</v>
          </cell>
          <cell r="AC214">
            <v>0</v>
          </cell>
          <cell r="AK214">
            <v>1</v>
          </cell>
          <cell r="AL214" t="str">
            <v>1</v>
          </cell>
          <cell r="AM214">
            <v>0</v>
          </cell>
          <cell r="AN214">
            <v>0</v>
          </cell>
          <cell r="AO214" t="str">
            <v>56-3</v>
          </cell>
          <cell r="AP214" t="str">
            <v>IPB-36</v>
          </cell>
          <cell r="AQ214" t="str">
            <v>2</v>
          </cell>
          <cell r="AS214">
            <v>212</v>
          </cell>
          <cell r="AT214" t="str">
            <v>MAD</v>
          </cell>
        </row>
        <row r="215">
          <cell r="A215">
            <v>213</v>
          </cell>
          <cell r="B215">
            <v>41</v>
          </cell>
          <cell r="C215" t="str">
            <v>LP 22,9 kV, 2ø-LUCMAYOC , 2-1x35mm² AAAC</v>
          </cell>
          <cell r="D215">
            <v>0</v>
          </cell>
          <cell r="E215" t="str">
            <v>PS1-2</v>
          </cell>
          <cell r="G215" t="str">
            <v>AAAC-35</v>
          </cell>
          <cell r="H215">
            <v>0</v>
          </cell>
          <cell r="I215">
            <v>2371</v>
          </cell>
          <cell r="J215" t="str">
            <v>Punt</v>
          </cell>
          <cell r="K215" t="str">
            <v>0°</v>
          </cell>
          <cell r="L215">
            <v>326.06</v>
          </cell>
          <cell r="M215">
            <v>1</v>
          </cell>
          <cell r="N215" t="str">
            <v>12/6D</v>
          </cell>
          <cell r="O215">
            <v>-47.16</v>
          </cell>
          <cell r="P215">
            <v>163.03</v>
          </cell>
          <cell r="Q215">
            <v>0</v>
          </cell>
          <cell r="R215">
            <v>0</v>
          </cell>
          <cell r="S215">
            <v>8</v>
          </cell>
          <cell r="T215">
            <v>0</v>
          </cell>
          <cell r="U215">
            <v>0</v>
          </cell>
          <cell r="V215" t="str">
            <v>PAT-1C</v>
          </cell>
          <cell r="Y215" t="str">
            <v>S</v>
          </cell>
          <cell r="Z215">
            <v>0</v>
          </cell>
          <cell r="AA215">
            <v>100</v>
          </cell>
          <cell r="AB215">
            <v>0</v>
          </cell>
          <cell r="AC215">
            <v>0</v>
          </cell>
          <cell r="AK215">
            <v>1</v>
          </cell>
          <cell r="AL215" t="str">
            <v>0</v>
          </cell>
          <cell r="AM215">
            <v>0</v>
          </cell>
          <cell r="AN215">
            <v>0</v>
          </cell>
          <cell r="AO215" t="str">
            <v>56-3</v>
          </cell>
          <cell r="AP215" t="str">
            <v>IPB-36</v>
          </cell>
          <cell r="AQ215" t="str">
            <v>2</v>
          </cell>
          <cell r="AS215">
            <v>213</v>
          </cell>
          <cell r="AT215" t="str">
            <v>MAD</v>
          </cell>
        </row>
        <row r="216">
          <cell r="A216">
            <v>214</v>
          </cell>
          <cell r="B216">
            <v>41</v>
          </cell>
          <cell r="C216" t="str">
            <v>LP 22,9 kV, 2ø-LUCMAYOC , 2-1x35mm² AAAC</v>
          </cell>
          <cell r="D216">
            <v>1</v>
          </cell>
          <cell r="E216" t="str">
            <v>PS1-2</v>
          </cell>
          <cell r="G216" t="str">
            <v>AAAC-35</v>
          </cell>
          <cell r="H216">
            <v>326.06</v>
          </cell>
          <cell r="I216">
            <v>2422.6999999999998</v>
          </cell>
          <cell r="K216" t="str">
            <v>0°</v>
          </cell>
          <cell r="L216">
            <v>34.24</v>
          </cell>
          <cell r="M216">
            <v>1</v>
          </cell>
          <cell r="N216" t="str">
            <v>11/6C</v>
          </cell>
          <cell r="O216">
            <v>132.96</v>
          </cell>
          <cell r="P216">
            <v>180.15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PAT-1C</v>
          </cell>
          <cell r="Y216" t="str">
            <v>S</v>
          </cell>
          <cell r="Z216">
            <v>0</v>
          </cell>
          <cell r="AA216">
            <v>100</v>
          </cell>
          <cell r="AB216">
            <v>0</v>
          </cell>
          <cell r="AC216">
            <v>0</v>
          </cell>
          <cell r="AK216">
            <v>1</v>
          </cell>
          <cell r="AL216" t="str">
            <v>0</v>
          </cell>
          <cell r="AM216">
            <v>0</v>
          </cell>
          <cell r="AN216">
            <v>0</v>
          </cell>
          <cell r="AO216" t="str">
            <v>56-3</v>
          </cell>
          <cell r="AP216" t="str">
            <v>IPB-36</v>
          </cell>
          <cell r="AQ216" t="str">
            <v>2</v>
          </cell>
          <cell r="AS216">
            <v>214</v>
          </cell>
          <cell r="AT216" t="str">
            <v>MAD</v>
          </cell>
        </row>
        <row r="217">
          <cell r="A217">
            <v>215</v>
          </cell>
          <cell r="B217">
            <v>41</v>
          </cell>
          <cell r="C217" t="str">
            <v>LP 22,9 kV, 2ø-LUCMAYOC , 2-1x35mm² AAAC</v>
          </cell>
          <cell r="D217">
            <v>2</v>
          </cell>
          <cell r="E217" t="str">
            <v>PA2-2</v>
          </cell>
          <cell r="G217" t="str">
            <v>AAAC-35</v>
          </cell>
          <cell r="H217">
            <v>360.3</v>
          </cell>
          <cell r="I217">
            <v>2428.5</v>
          </cell>
          <cell r="J217" t="str">
            <v>Ver</v>
          </cell>
          <cell r="K217" t="str">
            <v>27°54'23.00"</v>
          </cell>
          <cell r="L217">
            <v>64.61</v>
          </cell>
          <cell r="M217">
            <v>1</v>
          </cell>
          <cell r="N217" t="str">
            <v>12/6D</v>
          </cell>
          <cell r="O217">
            <v>221.4</v>
          </cell>
          <cell r="P217">
            <v>49.43</v>
          </cell>
          <cell r="Q217" t="str">
            <v>1RI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>PAT-1C</v>
          </cell>
          <cell r="Y217" t="str">
            <v>S</v>
          </cell>
          <cell r="Z217">
            <v>0</v>
          </cell>
          <cell r="AA217">
            <v>100</v>
          </cell>
          <cell r="AB217">
            <v>0</v>
          </cell>
          <cell r="AC217">
            <v>0</v>
          </cell>
          <cell r="AK217">
            <v>1</v>
          </cell>
          <cell r="AL217" t="str">
            <v>1</v>
          </cell>
          <cell r="AM217">
            <v>0</v>
          </cell>
          <cell r="AN217">
            <v>0</v>
          </cell>
          <cell r="AO217" t="str">
            <v>56-3</v>
          </cell>
          <cell r="AP217" t="str">
            <v>IPB-36</v>
          </cell>
          <cell r="AQ217" t="str">
            <v>2</v>
          </cell>
          <cell r="AS217">
            <v>215</v>
          </cell>
          <cell r="AT217" t="str">
            <v>MAD</v>
          </cell>
        </row>
        <row r="218">
          <cell r="A218">
            <v>216</v>
          </cell>
          <cell r="B218">
            <v>41</v>
          </cell>
          <cell r="C218" t="str">
            <v>LP 22,9 kV, 2ø-LUCMAYOC , 2-1x35mm² AAAC</v>
          </cell>
          <cell r="D218">
            <v>3</v>
          </cell>
          <cell r="E218" t="str">
            <v>PS1-2</v>
          </cell>
          <cell r="G218" t="str">
            <v>AAAC-35</v>
          </cell>
          <cell r="H218">
            <v>424.91</v>
          </cell>
          <cell r="I218">
            <v>2435.08</v>
          </cell>
          <cell r="K218" t="str">
            <v>0°</v>
          </cell>
          <cell r="L218">
            <v>129.9</v>
          </cell>
          <cell r="M218">
            <v>1</v>
          </cell>
          <cell r="N218" t="str">
            <v>12/6D</v>
          </cell>
          <cell r="O218">
            <v>11.26</v>
          </cell>
          <cell r="P218">
            <v>97.26</v>
          </cell>
          <cell r="Q218">
            <v>0</v>
          </cell>
          <cell r="R218">
            <v>0</v>
          </cell>
          <cell r="S218">
            <v>4</v>
          </cell>
          <cell r="T218">
            <v>0</v>
          </cell>
          <cell r="U218">
            <v>0</v>
          </cell>
          <cell r="V218" t="str">
            <v>PAT-1C</v>
          </cell>
          <cell r="Y218" t="str">
            <v>S</v>
          </cell>
          <cell r="Z218">
            <v>0</v>
          </cell>
          <cell r="AA218">
            <v>100</v>
          </cell>
          <cell r="AB218">
            <v>0</v>
          </cell>
          <cell r="AC218">
            <v>0</v>
          </cell>
          <cell r="AK218">
            <v>1</v>
          </cell>
          <cell r="AL218" t="str">
            <v>0</v>
          </cell>
          <cell r="AM218">
            <v>0</v>
          </cell>
          <cell r="AN218">
            <v>0</v>
          </cell>
          <cell r="AO218" t="str">
            <v>56-3</v>
          </cell>
          <cell r="AP218" t="str">
            <v>IPB-36</v>
          </cell>
          <cell r="AQ218" t="str">
            <v>2</v>
          </cell>
          <cell r="AS218">
            <v>216</v>
          </cell>
          <cell r="AT218" t="str">
            <v>MAD</v>
          </cell>
        </row>
        <row r="219">
          <cell r="A219">
            <v>217</v>
          </cell>
          <cell r="B219">
            <v>41</v>
          </cell>
          <cell r="C219" t="str">
            <v>LP 22,9 kV, 2ø-LUCMAYOC , 2-1x35mm² AAAC</v>
          </cell>
          <cell r="D219">
            <v>4</v>
          </cell>
          <cell r="E219" t="str">
            <v>TS-2</v>
          </cell>
          <cell r="G219" t="str">
            <v>AAAC-35</v>
          </cell>
          <cell r="H219">
            <v>554.80999999999995</v>
          </cell>
          <cell r="I219">
            <v>2454</v>
          </cell>
          <cell r="J219" t="str">
            <v>Finlp</v>
          </cell>
          <cell r="K219" t="str">
            <v>0°</v>
          </cell>
          <cell r="L219">
            <v>0</v>
          </cell>
          <cell r="M219">
            <v>1</v>
          </cell>
          <cell r="N219" t="str">
            <v>12/6D</v>
          </cell>
          <cell r="O219">
            <v>243.36</v>
          </cell>
          <cell r="P219">
            <v>64.95</v>
          </cell>
          <cell r="Q219" t="str">
            <v>1RI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PAT-1C</v>
          </cell>
          <cell r="Y219" t="str">
            <v>S</v>
          </cell>
          <cell r="Z219">
            <v>0</v>
          </cell>
          <cell r="AA219">
            <v>100</v>
          </cell>
          <cell r="AB219">
            <v>0</v>
          </cell>
          <cell r="AC219">
            <v>0</v>
          </cell>
          <cell r="AK219">
            <v>1</v>
          </cell>
          <cell r="AL219" t="str">
            <v>1</v>
          </cell>
          <cell r="AM219">
            <v>0</v>
          </cell>
          <cell r="AN219">
            <v>0</v>
          </cell>
          <cell r="AO219" t="str">
            <v>56-3</v>
          </cell>
          <cell r="AP219" t="str">
            <v>IPB-36</v>
          </cell>
          <cell r="AQ219" t="str">
            <v>2</v>
          </cell>
          <cell r="AS219">
            <v>217</v>
          </cell>
          <cell r="AT219" t="str">
            <v>MAD</v>
          </cell>
        </row>
        <row r="220">
          <cell r="A220">
            <v>218</v>
          </cell>
          <cell r="B220">
            <v>42</v>
          </cell>
          <cell r="C220" t="str">
            <v>LP 22,9 kV, 2ø-QUINTA PRAGA , 2-1x35mm² AAAC</v>
          </cell>
          <cell r="H220">
            <v>0</v>
          </cell>
          <cell r="I220">
            <v>0</v>
          </cell>
          <cell r="Y220" t="str">
            <v>S</v>
          </cell>
          <cell r="Z220">
            <v>0</v>
          </cell>
          <cell r="AA220">
            <v>100</v>
          </cell>
          <cell r="AB220">
            <v>0</v>
          </cell>
          <cell r="AC220">
            <v>0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 t="str">
            <v>56-3</v>
          </cell>
          <cell r="AP220" t="str">
            <v>IPB-36</v>
          </cell>
          <cell r="AQ220" t="str">
            <v>2</v>
          </cell>
          <cell r="AS220">
            <v>218</v>
          </cell>
          <cell r="AT220" t="str">
            <v>MAD</v>
          </cell>
        </row>
        <row r="221">
          <cell r="A221">
            <v>219</v>
          </cell>
          <cell r="B221">
            <v>43</v>
          </cell>
          <cell r="C221" t="str">
            <v>LP 22,9 kV, 2ø-ANTAPUCRO , 2-1x35mm² AAAC</v>
          </cell>
          <cell r="D221">
            <v>0</v>
          </cell>
          <cell r="E221" t="str">
            <v>DS-2</v>
          </cell>
          <cell r="G221" t="str">
            <v>AAAC-35</v>
          </cell>
          <cell r="H221">
            <v>0</v>
          </cell>
          <cell r="I221">
            <v>2566.83</v>
          </cell>
          <cell r="J221" t="str">
            <v>EXIST</v>
          </cell>
          <cell r="K221" t="str">
            <v>0°</v>
          </cell>
          <cell r="L221">
            <v>41.7</v>
          </cell>
          <cell r="M221">
            <v>1</v>
          </cell>
          <cell r="N221" t="str">
            <v>13/400</v>
          </cell>
          <cell r="O221">
            <v>104.52</v>
          </cell>
          <cell r="P221">
            <v>20.85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Y221" t="str">
            <v>S</v>
          </cell>
          <cell r="Z221">
            <v>0</v>
          </cell>
          <cell r="AA221">
            <v>100</v>
          </cell>
          <cell r="AB221">
            <v>0</v>
          </cell>
          <cell r="AC221">
            <v>0</v>
          </cell>
          <cell r="AK221">
            <v>1</v>
          </cell>
          <cell r="AL221" t="str">
            <v>0</v>
          </cell>
          <cell r="AM221">
            <v>0</v>
          </cell>
          <cell r="AN221">
            <v>0</v>
          </cell>
          <cell r="AO221" t="str">
            <v>56-3</v>
          </cell>
          <cell r="AP221" t="str">
            <v>IPB-36</v>
          </cell>
          <cell r="AQ221" t="str">
            <v>2</v>
          </cell>
          <cell r="AS221">
            <v>219</v>
          </cell>
          <cell r="AT221" t="str">
            <v>MAD</v>
          </cell>
        </row>
        <row r="222">
          <cell r="A222">
            <v>220</v>
          </cell>
          <cell r="B222">
            <v>43</v>
          </cell>
          <cell r="C222" t="str">
            <v>LP 22,9 kV, 2ø-ANTAPUCRO , 2-1x35mm² AAAC</v>
          </cell>
          <cell r="D222">
            <v>1</v>
          </cell>
          <cell r="E222" t="str">
            <v>PSEC-2PA</v>
          </cell>
          <cell r="G222" t="str">
            <v>AAAC-35</v>
          </cell>
          <cell r="H222">
            <v>41.7</v>
          </cell>
          <cell r="I222">
            <v>2556.25</v>
          </cell>
          <cell r="K222" t="str">
            <v>0°</v>
          </cell>
          <cell r="L222">
            <v>330.25</v>
          </cell>
          <cell r="M222">
            <v>1</v>
          </cell>
          <cell r="N222" t="str">
            <v>11/C6</v>
          </cell>
          <cell r="O222">
            <v>34.840000000000003</v>
          </cell>
          <cell r="P222">
            <v>185.97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PAT-1</v>
          </cell>
          <cell r="W222" t="str">
            <v>CIM1</v>
          </cell>
          <cell r="Y222" t="str">
            <v>S</v>
          </cell>
          <cell r="Z222">
            <v>0</v>
          </cell>
          <cell r="AA222">
            <v>100</v>
          </cell>
          <cell r="AB222">
            <v>0</v>
          </cell>
          <cell r="AC222">
            <v>0</v>
          </cell>
          <cell r="AK222">
            <v>1</v>
          </cell>
          <cell r="AL222" t="str">
            <v>0</v>
          </cell>
          <cell r="AM222">
            <v>0</v>
          </cell>
          <cell r="AN222">
            <v>0</v>
          </cell>
          <cell r="AO222" t="str">
            <v>56-3</v>
          </cell>
          <cell r="AP222" t="str">
            <v>IPB-36</v>
          </cell>
          <cell r="AQ222" t="str">
            <v>2</v>
          </cell>
          <cell r="AS222">
            <v>220</v>
          </cell>
          <cell r="AT222" t="str">
            <v>MAD</v>
          </cell>
        </row>
        <row r="223">
          <cell r="A223">
            <v>221</v>
          </cell>
          <cell r="B223">
            <v>43</v>
          </cell>
          <cell r="C223" t="str">
            <v>LP 22,9 kV, 2ø-ANTAPUCRO , 2-1x35mm² AAAC</v>
          </cell>
          <cell r="D223">
            <v>2</v>
          </cell>
          <cell r="E223" t="str">
            <v>P3A1-2</v>
          </cell>
          <cell r="G223" t="str">
            <v>AAAC-35</v>
          </cell>
          <cell r="H223">
            <v>371.95</v>
          </cell>
          <cell r="I223">
            <v>2575.4</v>
          </cell>
          <cell r="J223" t="str">
            <v>V1</v>
          </cell>
          <cell r="K223" t="str">
            <v>32°53'26.58"</v>
          </cell>
          <cell r="L223">
            <v>52.34</v>
          </cell>
          <cell r="M223">
            <v>2</v>
          </cell>
          <cell r="N223" t="str">
            <v>11/C6</v>
          </cell>
          <cell r="O223">
            <v>148.41</v>
          </cell>
          <cell r="P223">
            <v>191.29</v>
          </cell>
          <cell r="Q223" t="str">
            <v>4RI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PAT-1C</v>
          </cell>
          <cell r="W223" t="str">
            <v>CIM1</v>
          </cell>
          <cell r="Y223" t="str">
            <v>S</v>
          </cell>
          <cell r="Z223">
            <v>0</v>
          </cell>
          <cell r="AA223">
            <v>100</v>
          </cell>
          <cell r="AB223">
            <v>0</v>
          </cell>
          <cell r="AC223">
            <v>0</v>
          </cell>
          <cell r="AK223">
            <v>1</v>
          </cell>
          <cell r="AL223" t="str">
            <v>4</v>
          </cell>
          <cell r="AM223">
            <v>0</v>
          </cell>
          <cell r="AN223">
            <v>0</v>
          </cell>
          <cell r="AO223" t="str">
            <v>56-3</v>
          </cell>
          <cell r="AP223" t="str">
            <v>IPB-36</v>
          </cell>
          <cell r="AQ223" t="str">
            <v>2</v>
          </cell>
          <cell r="AS223">
            <v>221</v>
          </cell>
          <cell r="AT223" t="str">
            <v>MAD</v>
          </cell>
        </row>
        <row r="224">
          <cell r="A224">
            <v>222</v>
          </cell>
          <cell r="B224">
            <v>43</v>
          </cell>
          <cell r="C224" t="str">
            <v>LP 22,9 kV, 2ø-ANTAPUCRO , 2-1x35mm² AAAC</v>
          </cell>
          <cell r="D224">
            <v>3</v>
          </cell>
          <cell r="E224" t="str">
            <v>PS1-2</v>
          </cell>
          <cell r="G224" t="str">
            <v>AAAC-35</v>
          </cell>
          <cell r="H224">
            <v>424.28</v>
          </cell>
          <cell r="I224">
            <v>2586.42</v>
          </cell>
          <cell r="K224" t="str">
            <v>0°</v>
          </cell>
          <cell r="L224">
            <v>91.06</v>
          </cell>
          <cell r="M224">
            <v>1</v>
          </cell>
          <cell r="N224" t="str">
            <v>11/C6</v>
          </cell>
          <cell r="O224">
            <v>171.14</v>
          </cell>
          <cell r="P224">
            <v>71.7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PAT-1C</v>
          </cell>
          <cell r="Y224" t="str">
            <v>S</v>
          </cell>
          <cell r="Z224">
            <v>0</v>
          </cell>
          <cell r="AA224">
            <v>100</v>
          </cell>
          <cell r="AB224">
            <v>0</v>
          </cell>
          <cell r="AC224">
            <v>0</v>
          </cell>
          <cell r="AK224">
            <v>1</v>
          </cell>
          <cell r="AL224" t="str">
            <v>0</v>
          </cell>
          <cell r="AM224">
            <v>0</v>
          </cell>
          <cell r="AN224">
            <v>0</v>
          </cell>
          <cell r="AO224" t="str">
            <v>56-3</v>
          </cell>
          <cell r="AP224" t="str">
            <v>IPB-36</v>
          </cell>
          <cell r="AQ224" t="str">
            <v>2</v>
          </cell>
          <cell r="AS224">
            <v>222</v>
          </cell>
          <cell r="AT224" t="str">
            <v>MAD</v>
          </cell>
        </row>
        <row r="225">
          <cell r="A225">
            <v>223</v>
          </cell>
          <cell r="B225">
            <v>43</v>
          </cell>
          <cell r="C225" t="str">
            <v>LP 22,9 kV, 2ø-ANTAPUCRO , 2-1x35mm² AAAC</v>
          </cell>
          <cell r="D225">
            <v>4</v>
          </cell>
          <cell r="E225" t="str">
            <v>PS1-2</v>
          </cell>
          <cell r="G225" t="str">
            <v>AAAC-35</v>
          </cell>
          <cell r="H225">
            <v>515.34</v>
          </cell>
          <cell r="I225">
            <v>2588.2600000000002</v>
          </cell>
          <cell r="K225" t="str">
            <v>0°</v>
          </cell>
          <cell r="L225">
            <v>229.06</v>
          </cell>
          <cell r="M225">
            <v>1</v>
          </cell>
          <cell r="N225" t="str">
            <v>11/C6</v>
          </cell>
          <cell r="O225">
            <v>128.6</v>
          </cell>
          <cell r="P225">
            <v>160.06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PAT-1C</v>
          </cell>
          <cell r="W225" t="str">
            <v>CIM1</v>
          </cell>
          <cell r="Y225" t="str">
            <v>S</v>
          </cell>
          <cell r="Z225">
            <v>0</v>
          </cell>
          <cell r="AA225">
            <v>100</v>
          </cell>
          <cell r="AB225">
            <v>0</v>
          </cell>
          <cell r="AC225">
            <v>0</v>
          </cell>
          <cell r="AK225">
            <v>1</v>
          </cell>
          <cell r="AL225" t="str">
            <v>0</v>
          </cell>
          <cell r="AM225">
            <v>0</v>
          </cell>
          <cell r="AN225">
            <v>0</v>
          </cell>
          <cell r="AO225" t="str">
            <v>56-3</v>
          </cell>
          <cell r="AP225" t="str">
            <v>IPB-36</v>
          </cell>
          <cell r="AQ225" t="str">
            <v>2</v>
          </cell>
          <cell r="AS225">
            <v>223</v>
          </cell>
          <cell r="AT225" t="str">
            <v>MAD</v>
          </cell>
        </row>
        <row r="226">
          <cell r="A226">
            <v>224</v>
          </cell>
          <cell r="B226">
            <v>43</v>
          </cell>
          <cell r="C226" t="str">
            <v>LP 22,9 kV, 2ø-ANTAPUCRO , 2-1x35mm² AAAC</v>
          </cell>
          <cell r="D226">
            <v>5</v>
          </cell>
          <cell r="E226" t="str">
            <v>PSH-2</v>
          </cell>
          <cell r="G226" t="str">
            <v>AAAC-35</v>
          </cell>
          <cell r="H226">
            <v>744.4</v>
          </cell>
          <cell r="I226">
            <v>2598.2199999999998</v>
          </cell>
          <cell r="K226" t="str">
            <v>0°</v>
          </cell>
          <cell r="L226">
            <v>296.12</v>
          </cell>
          <cell r="M226">
            <v>2</v>
          </cell>
          <cell r="N226" t="str">
            <v>11/C6</v>
          </cell>
          <cell r="O226">
            <v>175.57</v>
          </cell>
          <cell r="P226">
            <v>262.58999999999997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PAT-1C</v>
          </cell>
          <cell r="W226" t="str">
            <v>CIM1</v>
          </cell>
          <cell r="Y226" t="str">
            <v>S</v>
          </cell>
          <cell r="Z226">
            <v>0</v>
          </cell>
          <cell r="AA226">
            <v>100</v>
          </cell>
          <cell r="AB226">
            <v>0</v>
          </cell>
          <cell r="AC226">
            <v>0</v>
          </cell>
          <cell r="AK226">
            <v>1</v>
          </cell>
          <cell r="AL226" t="str">
            <v>0</v>
          </cell>
          <cell r="AM226">
            <v>0</v>
          </cell>
          <cell r="AN226">
            <v>0</v>
          </cell>
          <cell r="AO226" t="str">
            <v>56-3</v>
          </cell>
          <cell r="AP226" t="str">
            <v>IPB-36</v>
          </cell>
          <cell r="AQ226" t="str">
            <v>2</v>
          </cell>
          <cell r="AS226">
            <v>224</v>
          </cell>
          <cell r="AT226" t="str">
            <v>MAD</v>
          </cell>
        </row>
        <row r="227">
          <cell r="A227">
            <v>225</v>
          </cell>
          <cell r="B227">
            <v>43</v>
          </cell>
          <cell r="C227" t="str">
            <v>LP 22,9 kV, 2ø-ANTAPUCRO , 2-1x35mm² AAAC</v>
          </cell>
          <cell r="D227">
            <v>6</v>
          </cell>
          <cell r="E227" t="str">
            <v>2PR3-0</v>
          </cell>
          <cell r="G227" t="str">
            <v>AAAC-35</v>
          </cell>
          <cell r="H227">
            <v>1040.52</v>
          </cell>
          <cell r="I227">
            <v>2632.63</v>
          </cell>
          <cell r="K227" t="str">
            <v>0°</v>
          </cell>
          <cell r="L227">
            <v>584.02</v>
          </cell>
          <cell r="M227">
            <v>2</v>
          </cell>
          <cell r="N227" t="str">
            <v>11/C6</v>
          </cell>
          <cell r="O227">
            <v>544.52</v>
          </cell>
          <cell r="P227">
            <v>440.07</v>
          </cell>
          <cell r="Q227" t="str">
            <v>8RI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PAT-1C</v>
          </cell>
          <cell r="W227" t="str">
            <v>CIM1</v>
          </cell>
          <cell r="Y227" t="str">
            <v>S</v>
          </cell>
          <cell r="Z227">
            <v>0</v>
          </cell>
          <cell r="AA227">
            <v>100</v>
          </cell>
          <cell r="AB227">
            <v>0</v>
          </cell>
          <cell r="AC227">
            <v>0</v>
          </cell>
          <cell r="AK227">
            <v>1</v>
          </cell>
          <cell r="AL227" t="str">
            <v>8</v>
          </cell>
          <cell r="AM227">
            <v>0</v>
          </cell>
          <cell r="AN227">
            <v>0</v>
          </cell>
          <cell r="AO227" t="str">
            <v>56-3</v>
          </cell>
          <cell r="AP227" t="str">
            <v>IPB-36</v>
          </cell>
          <cell r="AQ227" t="str">
            <v>2</v>
          </cell>
          <cell r="AS227">
            <v>225</v>
          </cell>
          <cell r="AT227" t="str">
            <v>MAD</v>
          </cell>
        </row>
        <row r="228">
          <cell r="A228">
            <v>226</v>
          </cell>
          <cell r="B228">
            <v>43</v>
          </cell>
          <cell r="C228" t="str">
            <v>LP 22,9 kV, 2ø-ANTAPUCRO , 2-1x35mm² AAAC</v>
          </cell>
          <cell r="D228">
            <v>7</v>
          </cell>
          <cell r="E228" t="str">
            <v>2PR3-0</v>
          </cell>
          <cell r="G228" t="str">
            <v>AAAC-35</v>
          </cell>
          <cell r="H228">
            <v>1624.54</v>
          </cell>
          <cell r="I228">
            <v>2644.89</v>
          </cell>
          <cell r="J228" t="str">
            <v>V2</v>
          </cell>
          <cell r="K228" t="str">
            <v>-0°49'22.94"</v>
          </cell>
          <cell r="L228">
            <v>609.51</v>
          </cell>
          <cell r="M228">
            <v>2</v>
          </cell>
          <cell r="N228" t="str">
            <v>11/C6</v>
          </cell>
          <cell r="O228">
            <v>725.38</v>
          </cell>
          <cell r="P228">
            <v>596.76</v>
          </cell>
          <cell r="Q228" t="str">
            <v>8RI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>PAT-1C</v>
          </cell>
          <cell r="W228" t="str">
            <v>CIM1</v>
          </cell>
          <cell r="Y228" t="str">
            <v>S</v>
          </cell>
          <cell r="Z228">
            <v>0</v>
          </cell>
          <cell r="AA228">
            <v>100</v>
          </cell>
          <cell r="AB228">
            <v>0</v>
          </cell>
          <cell r="AC228">
            <v>0</v>
          </cell>
          <cell r="AK228">
            <v>1</v>
          </cell>
          <cell r="AL228" t="str">
            <v>8</v>
          </cell>
          <cell r="AM228">
            <v>0</v>
          </cell>
          <cell r="AN228">
            <v>0</v>
          </cell>
          <cell r="AO228" t="str">
            <v>56-3</v>
          </cell>
          <cell r="AP228" t="str">
            <v>IPB-36</v>
          </cell>
          <cell r="AQ228" t="str">
            <v>2</v>
          </cell>
          <cell r="AS228">
            <v>226</v>
          </cell>
          <cell r="AT228" t="str">
            <v>MAD</v>
          </cell>
        </row>
        <row r="229">
          <cell r="A229">
            <v>227</v>
          </cell>
          <cell r="B229">
            <v>43</v>
          </cell>
          <cell r="C229" t="str">
            <v>LP 22,9 kV, 2ø-ANTAPUCRO , 2-1x35mm² AAAC</v>
          </cell>
          <cell r="D229">
            <v>8</v>
          </cell>
          <cell r="E229" t="str">
            <v>PSH-2</v>
          </cell>
          <cell r="G229" t="str">
            <v>AAAC-35</v>
          </cell>
          <cell r="H229">
            <v>2234.0500000000002</v>
          </cell>
          <cell r="I229">
            <v>2610.4499999999998</v>
          </cell>
          <cell r="K229" t="str">
            <v>0°</v>
          </cell>
          <cell r="L229">
            <v>179.15</v>
          </cell>
          <cell r="M229">
            <v>2</v>
          </cell>
          <cell r="N229" t="str">
            <v>11/C6</v>
          </cell>
          <cell r="O229">
            <v>189.88</v>
          </cell>
          <cell r="P229">
            <v>394.33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PAT-1C</v>
          </cell>
          <cell r="W229" t="str">
            <v>CIM1</v>
          </cell>
          <cell r="Y229" t="str">
            <v>S</v>
          </cell>
          <cell r="Z229">
            <v>0</v>
          </cell>
          <cell r="AA229">
            <v>100</v>
          </cell>
          <cell r="AB229">
            <v>0</v>
          </cell>
          <cell r="AC229">
            <v>0</v>
          </cell>
          <cell r="AK229">
            <v>1</v>
          </cell>
          <cell r="AL229" t="str">
            <v>0</v>
          </cell>
          <cell r="AM229">
            <v>0</v>
          </cell>
          <cell r="AN229">
            <v>0</v>
          </cell>
          <cell r="AO229" t="str">
            <v>56-3</v>
          </cell>
          <cell r="AP229" t="str">
            <v>IPB-36</v>
          </cell>
          <cell r="AQ229" t="str">
            <v>2</v>
          </cell>
          <cell r="AS229">
            <v>227</v>
          </cell>
          <cell r="AT229" t="str">
            <v>MAD</v>
          </cell>
        </row>
        <row r="230">
          <cell r="A230">
            <v>228</v>
          </cell>
          <cell r="B230">
            <v>43</v>
          </cell>
          <cell r="C230" t="str">
            <v>LP 22,9 kV, 2ø-ANTAPUCRO , 2-1x35mm² AAAC</v>
          </cell>
          <cell r="D230">
            <v>9</v>
          </cell>
          <cell r="E230" t="str">
            <v>PS1-2</v>
          </cell>
          <cell r="G230" t="str">
            <v>AAAC-35</v>
          </cell>
          <cell r="H230">
            <v>2413.1999999999998</v>
          </cell>
          <cell r="I230">
            <v>2629.61</v>
          </cell>
          <cell r="K230" t="str">
            <v>0°</v>
          </cell>
          <cell r="L230">
            <v>149</v>
          </cell>
          <cell r="M230">
            <v>1</v>
          </cell>
          <cell r="N230" t="str">
            <v>11/C6</v>
          </cell>
          <cell r="O230">
            <v>39.82</v>
          </cell>
          <cell r="P230">
            <v>164.08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PAT-1C</v>
          </cell>
          <cell r="W230" t="str">
            <v>CIM1</v>
          </cell>
          <cell r="Y230" t="str">
            <v>S</v>
          </cell>
          <cell r="Z230">
            <v>0</v>
          </cell>
          <cell r="AA230">
            <v>100</v>
          </cell>
          <cell r="AB230">
            <v>0</v>
          </cell>
          <cell r="AC230">
            <v>0</v>
          </cell>
          <cell r="AK230">
            <v>1</v>
          </cell>
          <cell r="AL230" t="str">
            <v>0</v>
          </cell>
          <cell r="AM230">
            <v>0</v>
          </cell>
          <cell r="AN230">
            <v>0</v>
          </cell>
          <cell r="AO230" t="str">
            <v>56-3</v>
          </cell>
          <cell r="AP230" t="str">
            <v>IPB-36</v>
          </cell>
          <cell r="AQ230" t="str">
            <v>2</v>
          </cell>
          <cell r="AS230">
            <v>228</v>
          </cell>
          <cell r="AT230" t="str">
            <v>MAD</v>
          </cell>
        </row>
        <row r="231">
          <cell r="A231">
            <v>229</v>
          </cell>
          <cell r="B231">
            <v>43</v>
          </cell>
          <cell r="C231" t="str">
            <v>LP 22,9 kV, 2ø-ANTAPUCRO , 2-1x35mm² AAAC</v>
          </cell>
          <cell r="D231">
            <v>10</v>
          </cell>
          <cell r="E231" t="str">
            <v>PS1-2</v>
          </cell>
          <cell r="G231" t="str">
            <v>AAAC-35</v>
          </cell>
          <cell r="H231">
            <v>2562.1999999999998</v>
          </cell>
          <cell r="I231">
            <v>2665.79</v>
          </cell>
          <cell r="K231" t="str">
            <v>0°</v>
          </cell>
          <cell r="L231">
            <v>50.04</v>
          </cell>
          <cell r="M231">
            <v>1</v>
          </cell>
          <cell r="N231" t="str">
            <v>11/C6</v>
          </cell>
          <cell r="O231">
            <v>255.59</v>
          </cell>
          <cell r="P231">
            <v>99.52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PAT-1C</v>
          </cell>
          <cell r="W231" t="str">
            <v>CIM1</v>
          </cell>
          <cell r="Y231" t="str">
            <v>S</v>
          </cell>
          <cell r="Z231">
            <v>0</v>
          </cell>
          <cell r="AA231">
            <v>100</v>
          </cell>
          <cell r="AB231">
            <v>0</v>
          </cell>
          <cell r="AC231">
            <v>0</v>
          </cell>
          <cell r="AK231">
            <v>1</v>
          </cell>
          <cell r="AL231" t="str">
            <v>0</v>
          </cell>
          <cell r="AM231">
            <v>0</v>
          </cell>
          <cell r="AN231">
            <v>0</v>
          </cell>
          <cell r="AO231" t="str">
            <v>56-3</v>
          </cell>
          <cell r="AP231" t="str">
            <v>IPB-36</v>
          </cell>
          <cell r="AQ231" t="str">
            <v>2</v>
          </cell>
          <cell r="AS231">
            <v>229</v>
          </cell>
          <cell r="AT231" t="str">
            <v>MAD</v>
          </cell>
        </row>
        <row r="232">
          <cell r="A232">
            <v>230</v>
          </cell>
          <cell r="B232">
            <v>43</v>
          </cell>
          <cell r="C232" t="str">
            <v>LP 22,9 kV, 2ø-ANTAPUCRO , 2-1x35mm² AAAC</v>
          </cell>
          <cell r="D232">
            <v>11</v>
          </cell>
          <cell r="E232" t="str">
            <v>PS1-2</v>
          </cell>
          <cell r="G232" t="str">
            <v>AAAC-35</v>
          </cell>
          <cell r="H232">
            <v>2612.2399999999998</v>
          </cell>
          <cell r="I232">
            <v>2675.69</v>
          </cell>
          <cell r="K232" t="str">
            <v>0°</v>
          </cell>
          <cell r="L232">
            <v>175.11</v>
          </cell>
          <cell r="M232">
            <v>1</v>
          </cell>
          <cell r="N232" t="str">
            <v>11/C6</v>
          </cell>
          <cell r="O232">
            <v>191.65</v>
          </cell>
          <cell r="P232">
            <v>112.58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PAT-1C</v>
          </cell>
          <cell r="W232" t="str">
            <v>CIM1</v>
          </cell>
          <cell r="Y232" t="str">
            <v>S</v>
          </cell>
          <cell r="Z232">
            <v>0</v>
          </cell>
          <cell r="AA232">
            <v>100</v>
          </cell>
          <cell r="AB232">
            <v>0</v>
          </cell>
          <cell r="AC232">
            <v>0</v>
          </cell>
          <cell r="AK232">
            <v>1</v>
          </cell>
          <cell r="AL232" t="str">
            <v>0</v>
          </cell>
          <cell r="AM232">
            <v>0</v>
          </cell>
          <cell r="AN232">
            <v>0</v>
          </cell>
          <cell r="AO232" t="str">
            <v>56-3</v>
          </cell>
          <cell r="AP232" t="str">
            <v>IPB-36</v>
          </cell>
          <cell r="AQ232" t="str">
            <v>2</v>
          </cell>
          <cell r="AS232">
            <v>230</v>
          </cell>
          <cell r="AT232" t="str">
            <v>MAD</v>
          </cell>
        </row>
        <row r="233">
          <cell r="A233">
            <v>231</v>
          </cell>
          <cell r="B233">
            <v>43</v>
          </cell>
          <cell r="C233" t="str">
            <v>LP 22,9 kV, 2ø-ANTAPUCRO , 2-1x35mm² AAAC</v>
          </cell>
          <cell r="D233">
            <v>12</v>
          </cell>
          <cell r="E233" t="str">
            <v>2PR3-0</v>
          </cell>
          <cell r="G233" t="str">
            <v>AAAC-35</v>
          </cell>
          <cell r="H233">
            <v>2787.35</v>
          </cell>
          <cell r="I233">
            <v>2677.72</v>
          </cell>
          <cell r="K233" t="str">
            <v>0°</v>
          </cell>
          <cell r="L233">
            <v>485.56</v>
          </cell>
          <cell r="M233">
            <v>2</v>
          </cell>
          <cell r="N233" t="str">
            <v>11/C6</v>
          </cell>
          <cell r="O233">
            <v>61.25</v>
          </cell>
          <cell r="P233">
            <v>330.34</v>
          </cell>
          <cell r="Q233" t="str">
            <v>8RI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>PAT-1C</v>
          </cell>
          <cell r="W233" t="str">
            <v>CIM1</v>
          </cell>
          <cell r="Y233" t="str">
            <v>S</v>
          </cell>
          <cell r="Z233">
            <v>0</v>
          </cell>
          <cell r="AA233">
            <v>100</v>
          </cell>
          <cell r="AB233">
            <v>0</v>
          </cell>
          <cell r="AC233">
            <v>0</v>
          </cell>
          <cell r="AK233">
            <v>1</v>
          </cell>
          <cell r="AL233" t="str">
            <v>8</v>
          </cell>
          <cell r="AM233">
            <v>0</v>
          </cell>
          <cell r="AN233">
            <v>0</v>
          </cell>
          <cell r="AO233" t="str">
            <v>56-3</v>
          </cell>
          <cell r="AP233" t="str">
            <v>IPB-36</v>
          </cell>
          <cell r="AQ233" t="str">
            <v>2</v>
          </cell>
          <cell r="AS233">
            <v>231</v>
          </cell>
          <cell r="AT233" t="str">
            <v>MAD</v>
          </cell>
        </row>
        <row r="234">
          <cell r="A234">
            <v>232</v>
          </cell>
          <cell r="B234">
            <v>43</v>
          </cell>
          <cell r="C234" t="str">
            <v>LP 22,9 kV, 2ø-ANTAPUCRO , 2-1x35mm² AAAC</v>
          </cell>
          <cell r="D234">
            <v>13</v>
          </cell>
          <cell r="E234" t="str">
            <v>PTH-2</v>
          </cell>
          <cell r="G234" t="str">
            <v>AAAC-35</v>
          </cell>
          <cell r="H234">
            <v>3272.92</v>
          </cell>
          <cell r="I234">
            <v>2769.38</v>
          </cell>
          <cell r="K234" t="str">
            <v>0°</v>
          </cell>
          <cell r="L234">
            <v>0</v>
          </cell>
          <cell r="M234">
            <v>1</v>
          </cell>
          <cell r="N234" t="str">
            <v>11/C6</v>
          </cell>
          <cell r="O234">
            <v>535.29</v>
          </cell>
          <cell r="P234">
            <v>242.78</v>
          </cell>
          <cell r="Q234" t="str">
            <v>1RI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 t="str">
            <v>PAT-1C</v>
          </cell>
          <cell r="W234" t="str">
            <v>CIM1</v>
          </cell>
          <cell r="Y234" t="str">
            <v>S</v>
          </cell>
          <cell r="Z234">
            <v>0</v>
          </cell>
          <cell r="AA234">
            <v>100</v>
          </cell>
          <cell r="AB234">
            <v>0</v>
          </cell>
          <cell r="AC234">
            <v>0</v>
          </cell>
          <cell r="AK234">
            <v>1</v>
          </cell>
          <cell r="AL234" t="str">
            <v>1</v>
          </cell>
          <cell r="AM234">
            <v>0</v>
          </cell>
          <cell r="AN234">
            <v>0</v>
          </cell>
          <cell r="AO234" t="str">
            <v>56-3</v>
          </cell>
          <cell r="AP234" t="str">
            <v>IPB-36</v>
          </cell>
          <cell r="AQ234" t="str">
            <v>2</v>
          </cell>
          <cell r="AS234">
            <v>232</v>
          </cell>
          <cell r="AT234" t="str">
            <v>MAD</v>
          </cell>
        </row>
        <row r="235">
          <cell r="A235">
            <v>233</v>
          </cell>
          <cell r="B235">
            <v>44</v>
          </cell>
          <cell r="C235" t="str">
            <v>LP 22,9 kV, 2ø-MANCACHACA , 2-1x35mm² AAAC</v>
          </cell>
          <cell r="H235">
            <v>0</v>
          </cell>
          <cell r="I235">
            <v>0</v>
          </cell>
          <cell r="Y235" t="str">
            <v>S</v>
          </cell>
          <cell r="Z235">
            <v>0</v>
          </cell>
          <cell r="AA235">
            <v>100</v>
          </cell>
          <cell r="AB235">
            <v>0</v>
          </cell>
          <cell r="AC235">
            <v>0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 t="str">
            <v>56-3</v>
          </cell>
          <cell r="AP235" t="str">
            <v>IPB-36</v>
          </cell>
          <cell r="AQ235" t="str">
            <v>2</v>
          </cell>
          <cell r="AS235">
            <v>233</v>
          </cell>
          <cell r="AT235" t="str">
            <v>MAD</v>
          </cell>
        </row>
        <row r="236">
          <cell r="A236">
            <v>234</v>
          </cell>
          <cell r="B236">
            <v>45</v>
          </cell>
          <cell r="C236" t="str">
            <v>LP 22,9 kV, 2ø-HUAGUIN ALTO , 2-1x35mm² AAAC</v>
          </cell>
          <cell r="D236">
            <v>0</v>
          </cell>
          <cell r="E236" t="str">
            <v>DS-2</v>
          </cell>
          <cell r="G236" t="str">
            <v>AAAC-35</v>
          </cell>
          <cell r="H236">
            <v>0</v>
          </cell>
          <cell r="I236">
            <v>2527.38</v>
          </cell>
          <cell r="J236" t="str">
            <v>EXIST</v>
          </cell>
          <cell r="K236" t="str">
            <v>0°</v>
          </cell>
          <cell r="L236">
            <v>45.51</v>
          </cell>
          <cell r="M236">
            <v>1</v>
          </cell>
          <cell r="N236" t="str">
            <v>13/400</v>
          </cell>
          <cell r="O236">
            <v>-176.48</v>
          </cell>
          <cell r="P236">
            <v>22.76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Y236" t="str">
            <v>S</v>
          </cell>
          <cell r="Z236">
            <v>0</v>
          </cell>
          <cell r="AA236">
            <v>100</v>
          </cell>
          <cell r="AB236">
            <v>0</v>
          </cell>
          <cell r="AC236">
            <v>0</v>
          </cell>
          <cell r="AK236">
            <v>1</v>
          </cell>
          <cell r="AL236" t="str">
            <v>0</v>
          </cell>
          <cell r="AM236">
            <v>0</v>
          </cell>
          <cell r="AN236">
            <v>0</v>
          </cell>
          <cell r="AO236" t="str">
            <v>56-3</v>
          </cell>
          <cell r="AP236" t="str">
            <v>IPB-36</v>
          </cell>
          <cell r="AQ236" t="str">
            <v>2</v>
          </cell>
          <cell r="AS236">
            <v>234</v>
          </cell>
          <cell r="AT236" t="str">
            <v>MAD</v>
          </cell>
        </row>
        <row r="237">
          <cell r="A237">
            <v>235</v>
          </cell>
          <cell r="B237">
            <v>45</v>
          </cell>
          <cell r="C237" t="str">
            <v>LP 22,9 kV, 2ø-HUAGUIN ALTO , 2-1x35mm² AAAC</v>
          </cell>
          <cell r="D237">
            <v>1</v>
          </cell>
          <cell r="E237" t="str">
            <v>TS-2</v>
          </cell>
          <cell r="G237" t="str">
            <v>AAAC-35</v>
          </cell>
          <cell r="H237">
            <v>45.51</v>
          </cell>
          <cell r="I237">
            <v>2558.66</v>
          </cell>
          <cell r="J237" t="str">
            <v>E1</v>
          </cell>
          <cell r="K237" t="str">
            <v>8°7'38.09"</v>
          </cell>
          <cell r="L237">
            <v>37.53</v>
          </cell>
          <cell r="M237">
            <v>1</v>
          </cell>
          <cell r="N237" t="str">
            <v>11/C6</v>
          </cell>
          <cell r="O237">
            <v>-49.5</v>
          </cell>
          <cell r="P237">
            <v>41.52</v>
          </cell>
          <cell r="Q237" t="str">
            <v>1RI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>PAT-1C</v>
          </cell>
          <cell r="W237" t="str">
            <v>CIM1</v>
          </cell>
          <cell r="Y237" t="str">
            <v>S</v>
          </cell>
          <cell r="Z237">
            <v>0</v>
          </cell>
          <cell r="AA237">
            <v>100</v>
          </cell>
          <cell r="AB237">
            <v>0</v>
          </cell>
          <cell r="AC237">
            <v>0</v>
          </cell>
          <cell r="AK237">
            <v>1</v>
          </cell>
          <cell r="AL237" t="str">
            <v>1</v>
          </cell>
          <cell r="AM237">
            <v>0</v>
          </cell>
          <cell r="AN237">
            <v>0</v>
          </cell>
          <cell r="AO237" t="str">
            <v>56-3</v>
          </cell>
          <cell r="AP237" t="str">
            <v>IPB-36</v>
          </cell>
          <cell r="AQ237" t="str">
            <v>2</v>
          </cell>
          <cell r="AS237">
            <v>235</v>
          </cell>
          <cell r="AT237" t="str">
            <v>MAD</v>
          </cell>
        </row>
        <row r="238">
          <cell r="A238">
            <v>236</v>
          </cell>
          <cell r="B238">
            <v>45</v>
          </cell>
          <cell r="C238" t="str">
            <v>LP 22,9 kV, 2ø-HUAGUIN ALTO , 2-1x35mm² AAAC</v>
          </cell>
          <cell r="D238">
            <v>2</v>
          </cell>
          <cell r="E238" t="str">
            <v>PR3-2</v>
          </cell>
          <cell r="G238" t="str">
            <v>AAAC-35</v>
          </cell>
          <cell r="H238">
            <v>83.04</v>
          </cell>
          <cell r="I238">
            <v>2583.4899999999998</v>
          </cell>
          <cell r="K238" t="str">
            <v>0°</v>
          </cell>
          <cell r="L238">
            <v>54.09</v>
          </cell>
          <cell r="M238">
            <v>1</v>
          </cell>
          <cell r="N238" t="str">
            <v>11/C6</v>
          </cell>
          <cell r="O238">
            <v>-87.62</v>
          </cell>
          <cell r="P238">
            <v>45.81</v>
          </cell>
          <cell r="Q238" t="str">
            <v>2RI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PAT-1C</v>
          </cell>
          <cell r="W238" t="str">
            <v>CIM1</v>
          </cell>
          <cell r="Y238" t="str">
            <v>S</v>
          </cell>
          <cell r="Z238">
            <v>0</v>
          </cell>
          <cell r="AA238">
            <v>100</v>
          </cell>
          <cell r="AB238">
            <v>0</v>
          </cell>
          <cell r="AC238">
            <v>0</v>
          </cell>
          <cell r="AK238">
            <v>1</v>
          </cell>
          <cell r="AL238" t="str">
            <v>2</v>
          </cell>
          <cell r="AM238">
            <v>0</v>
          </cell>
          <cell r="AN238">
            <v>0</v>
          </cell>
          <cell r="AO238" t="str">
            <v>56-3</v>
          </cell>
          <cell r="AP238" t="str">
            <v>IPB-36</v>
          </cell>
          <cell r="AQ238" t="str">
            <v>2</v>
          </cell>
          <cell r="AS238">
            <v>236</v>
          </cell>
          <cell r="AT238" t="str">
            <v>MAD</v>
          </cell>
        </row>
        <row r="239">
          <cell r="A239">
            <v>237</v>
          </cell>
          <cell r="B239">
            <v>45</v>
          </cell>
          <cell r="C239" t="str">
            <v>LP 22,9 kV, 2ø-HUAGUIN ALTO , 2-1x35mm² AAAC</v>
          </cell>
          <cell r="D239">
            <v>3</v>
          </cell>
          <cell r="E239" t="str">
            <v>PSH-2</v>
          </cell>
          <cell r="G239" t="str">
            <v>AAAC-35</v>
          </cell>
          <cell r="H239">
            <v>137.13</v>
          </cell>
          <cell r="I239">
            <v>2597.04</v>
          </cell>
          <cell r="K239" t="str">
            <v>0°</v>
          </cell>
          <cell r="L239">
            <v>303.54000000000002</v>
          </cell>
          <cell r="M239">
            <v>2</v>
          </cell>
          <cell r="N239" t="str">
            <v>11/C6</v>
          </cell>
          <cell r="O239">
            <v>406.74</v>
          </cell>
          <cell r="P239">
            <v>178.81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>PAT-1C</v>
          </cell>
          <cell r="W239" t="str">
            <v>CIM1</v>
          </cell>
          <cell r="Y239" t="str">
            <v>S</v>
          </cell>
          <cell r="Z239">
            <v>0</v>
          </cell>
          <cell r="AA239">
            <v>100</v>
          </cell>
          <cell r="AB239">
            <v>0</v>
          </cell>
          <cell r="AC239">
            <v>0</v>
          </cell>
          <cell r="AK239">
            <v>1</v>
          </cell>
          <cell r="AL239" t="str">
            <v>0</v>
          </cell>
          <cell r="AM239">
            <v>0</v>
          </cell>
          <cell r="AN239">
            <v>0</v>
          </cell>
          <cell r="AO239" t="str">
            <v>56-3</v>
          </cell>
          <cell r="AP239" t="str">
            <v>IPB-36</v>
          </cell>
          <cell r="AQ239" t="str">
            <v>2</v>
          </cell>
          <cell r="AS239">
            <v>237</v>
          </cell>
          <cell r="AT239" t="str">
            <v>MAD</v>
          </cell>
        </row>
        <row r="240">
          <cell r="A240">
            <v>238</v>
          </cell>
          <cell r="B240">
            <v>45</v>
          </cell>
          <cell r="C240" t="str">
            <v>LP 22,9 kV, 2ø-HUAGUIN ALTO , 2-1x35mm² AAAC</v>
          </cell>
          <cell r="D240">
            <v>4</v>
          </cell>
          <cell r="E240" t="str">
            <v>PTH-2</v>
          </cell>
          <cell r="G240" t="str">
            <v>AAAC-35</v>
          </cell>
          <cell r="H240">
            <v>440.67</v>
          </cell>
          <cell r="I240">
            <v>2653</v>
          </cell>
          <cell r="J240" t="str">
            <v>FLP</v>
          </cell>
          <cell r="K240" t="str">
            <v>0°</v>
          </cell>
          <cell r="L240">
            <v>0</v>
          </cell>
          <cell r="M240">
            <v>1</v>
          </cell>
          <cell r="N240" t="str">
            <v>11/C6</v>
          </cell>
          <cell r="O240">
            <v>371.62</v>
          </cell>
          <cell r="P240">
            <v>151.77000000000001</v>
          </cell>
          <cell r="Q240" t="str">
            <v>1RI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PAT-1C</v>
          </cell>
          <cell r="W240" t="str">
            <v>CIM1</v>
          </cell>
          <cell r="Y240" t="str">
            <v>S</v>
          </cell>
          <cell r="Z240">
            <v>0</v>
          </cell>
          <cell r="AA240">
            <v>100</v>
          </cell>
          <cell r="AB240">
            <v>0</v>
          </cell>
          <cell r="AC240">
            <v>0</v>
          </cell>
          <cell r="AK240">
            <v>1</v>
          </cell>
          <cell r="AL240" t="str">
            <v>1</v>
          </cell>
          <cell r="AM240">
            <v>0</v>
          </cell>
          <cell r="AN240">
            <v>0</v>
          </cell>
          <cell r="AO240" t="str">
            <v>56-3</v>
          </cell>
          <cell r="AP240" t="str">
            <v>IPB-36</v>
          </cell>
          <cell r="AQ240" t="str">
            <v>2</v>
          </cell>
          <cell r="AS240">
            <v>238</v>
          </cell>
          <cell r="AT240" t="str">
            <v>MAD</v>
          </cell>
        </row>
        <row r="241">
          <cell r="A241">
            <v>239</v>
          </cell>
          <cell r="B241">
            <v>46</v>
          </cell>
          <cell r="C241" t="str">
            <v>LP 22,9 kV, 2ø-SAN PEDRO DE SAIRICANCHA , 2-1x35mm² AAAC</v>
          </cell>
          <cell r="D241">
            <v>0</v>
          </cell>
          <cell r="E241" t="str">
            <v>DS-2</v>
          </cell>
          <cell r="G241" t="str">
            <v>AAAC-35</v>
          </cell>
          <cell r="H241">
            <v>0</v>
          </cell>
          <cell r="I241">
            <v>2522.92</v>
          </cell>
          <cell r="J241" t="str">
            <v>EXIST</v>
          </cell>
          <cell r="K241" t="str">
            <v>0°</v>
          </cell>
          <cell r="L241">
            <v>29.15</v>
          </cell>
          <cell r="M241">
            <v>1</v>
          </cell>
          <cell r="N241" t="str">
            <v>13/400</v>
          </cell>
          <cell r="O241">
            <v>-63.17</v>
          </cell>
          <cell r="P241">
            <v>14.58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Y241" t="str">
            <v>S</v>
          </cell>
          <cell r="Z241">
            <v>0</v>
          </cell>
          <cell r="AA241">
            <v>100</v>
          </cell>
          <cell r="AB241">
            <v>0</v>
          </cell>
          <cell r="AC241">
            <v>0</v>
          </cell>
          <cell r="AK241">
            <v>1</v>
          </cell>
          <cell r="AL241" t="str">
            <v>0</v>
          </cell>
          <cell r="AM241">
            <v>0</v>
          </cell>
          <cell r="AN241">
            <v>0</v>
          </cell>
          <cell r="AO241" t="str">
            <v>56-3</v>
          </cell>
          <cell r="AP241" t="str">
            <v>IPB-36</v>
          </cell>
          <cell r="AQ241" t="str">
            <v>2</v>
          </cell>
          <cell r="AS241">
            <v>239</v>
          </cell>
          <cell r="AT241" t="str">
            <v>MAD</v>
          </cell>
        </row>
        <row r="242">
          <cell r="A242">
            <v>240</v>
          </cell>
          <cell r="B242">
            <v>46</v>
          </cell>
          <cell r="C242" t="str">
            <v>LP 22,9 kV, 2ø-SAN PEDRO DE SAIRICANCHA , 2-1x35mm² AAAC</v>
          </cell>
          <cell r="D242">
            <v>1</v>
          </cell>
          <cell r="E242" t="str">
            <v>TS-2</v>
          </cell>
          <cell r="G242" t="str">
            <v>AAAC-35</v>
          </cell>
          <cell r="H242">
            <v>29.15</v>
          </cell>
          <cell r="I242">
            <v>2534.89</v>
          </cell>
          <cell r="J242" t="str">
            <v>V1</v>
          </cell>
          <cell r="K242" t="str">
            <v>-2°34'38.32"</v>
          </cell>
          <cell r="L242">
            <v>148.97999999999999</v>
          </cell>
          <cell r="M242">
            <v>1</v>
          </cell>
          <cell r="N242" t="str">
            <v>11/C6</v>
          </cell>
          <cell r="O242">
            <v>46.49</v>
          </cell>
          <cell r="P242">
            <v>89.07</v>
          </cell>
          <cell r="Q242" t="str">
            <v>1RI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PAT-1C</v>
          </cell>
          <cell r="W242" t="str">
            <v>CIM1</v>
          </cell>
          <cell r="Y242" t="str">
            <v>S</v>
          </cell>
          <cell r="Z242">
            <v>0</v>
          </cell>
          <cell r="AA242">
            <v>100</v>
          </cell>
          <cell r="AB242">
            <v>0</v>
          </cell>
          <cell r="AC242">
            <v>0</v>
          </cell>
          <cell r="AK242">
            <v>1</v>
          </cell>
          <cell r="AL242" t="str">
            <v>1</v>
          </cell>
          <cell r="AM242">
            <v>0</v>
          </cell>
          <cell r="AN242">
            <v>0</v>
          </cell>
          <cell r="AO242" t="str">
            <v>56-3</v>
          </cell>
          <cell r="AP242" t="str">
            <v>IPB-36</v>
          </cell>
          <cell r="AQ242" t="str">
            <v>2</v>
          </cell>
          <cell r="AS242">
            <v>240</v>
          </cell>
          <cell r="AT242" t="str">
            <v>MAD</v>
          </cell>
        </row>
        <row r="243">
          <cell r="A243">
            <v>241</v>
          </cell>
          <cell r="B243">
            <v>46</v>
          </cell>
          <cell r="C243" t="str">
            <v>LP 22,9 kV, 2ø-SAN PEDRO DE SAIRICANCHA , 2-1x35mm² AAAC</v>
          </cell>
          <cell r="D243">
            <v>2</v>
          </cell>
          <cell r="E243" t="str">
            <v>PS1-2</v>
          </cell>
          <cell r="G243" t="str">
            <v>AAAC-35</v>
          </cell>
          <cell r="H243">
            <v>178.13</v>
          </cell>
          <cell r="I243">
            <v>2557.9899999999998</v>
          </cell>
          <cell r="K243" t="str">
            <v>0°</v>
          </cell>
          <cell r="L243">
            <v>117.89</v>
          </cell>
          <cell r="M243">
            <v>1</v>
          </cell>
          <cell r="N243" t="str">
            <v>11/C6</v>
          </cell>
          <cell r="O243">
            <v>58.73</v>
          </cell>
          <cell r="P243">
            <v>133.43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PAT-1C</v>
          </cell>
          <cell r="W243" t="str">
            <v>CIM1</v>
          </cell>
          <cell r="Y243" t="str">
            <v>S</v>
          </cell>
          <cell r="Z243">
            <v>0</v>
          </cell>
          <cell r="AA243">
            <v>100</v>
          </cell>
          <cell r="AB243">
            <v>0</v>
          </cell>
          <cell r="AC243">
            <v>0</v>
          </cell>
          <cell r="AK243">
            <v>1</v>
          </cell>
          <cell r="AL243" t="str">
            <v>0</v>
          </cell>
          <cell r="AM243">
            <v>0</v>
          </cell>
          <cell r="AN243">
            <v>0</v>
          </cell>
          <cell r="AO243" t="str">
            <v>56-3</v>
          </cell>
          <cell r="AP243" t="str">
            <v>IPB-36</v>
          </cell>
          <cell r="AQ243" t="str">
            <v>2</v>
          </cell>
          <cell r="AS243">
            <v>241</v>
          </cell>
          <cell r="AT243" t="str">
            <v>MAD</v>
          </cell>
        </row>
        <row r="244">
          <cell r="A244">
            <v>242</v>
          </cell>
          <cell r="B244">
            <v>46</v>
          </cell>
          <cell r="C244" t="str">
            <v>LP 22,9 kV, 2ø-SAN PEDRO DE SAIRICANCHA , 2-1x35mm² AAAC</v>
          </cell>
          <cell r="D244">
            <v>3</v>
          </cell>
          <cell r="E244" t="str">
            <v>PS1-2</v>
          </cell>
          <cell r="G244" t="str">
            <v>AAAC-35</v>
          </cell>
          <cell r="H244">
            <v>296.02</v>
          </cell>
          <cell r="I244">
            <v>2590.83</v>
          </cell>
          <cell r="K244" t="str">
            <v>0°</v>
          </cell>
          <cell r="L244">
            <v>94.3</v>
          </cell>
          <cell r="M244">
            <v>1</v>
          </cell>
          <cell r="N244" t="str">
            <v>11/C6</v>
          </cell>
          <cell r="O244">
            <v>77.87</v>
          </cell>
          <cell r="P244">
            <v>106.09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PAT-1C</v>
          </cell>
          <cell r="W244" t="str">
            <v>CIM1</v>
          </cell>
          <cell r="Y244" t="str">
            <v>S</v>
          </cell>
          <cell r="Z244">
            <v>0</v>
          </cell>
          <cell r="AA244">
            <v>100</v>
          </cell>
          <cell r="AB244">
            <v>0</v>
          </cell>
          <cell r="AC244">
            <v>0</v>
          </cell>
          <cell r="AK244">
            <v>1</v>
          </cell>
          <cell r="AL244" t="str">
            <v>0</v>
          </cell>
          <cell r="AM244">
            <v>0</v>
          </cell>
          <cell r="AN244">
            <v>0</v>
          </cell>
          <cell r="AO244" t="str">
            <v>56-3</v>
          </cell>
          <cell r="AP244" t="str">
            <v>IPB-36</v>
          </cell>
          <cell r="AQ244" t="str">
            <v>2</v>
          </cell>
          <cell r="AS244">
            <v>242</v>
          </cell>
          <cell r="AT244" t="str">
            <v>MAD</v>
          </cell>
        </row>
        <row r="245">
          <cell r="A245">
            <v>243</v>
          </cell>
          <cell r="B245">
            <v>46</v>
          </cell>
          <cell r="C245" t="str">
            <v>LP 22,9 kV, 2ø-SAN PEDRO DE SAIRICANCHA , 2-1x35mm² AAAC</v>
          </cell>
          <cell r="D245">
            <v>4</v>
          </cell>
          <cell r="E245" t="str">
            <v>PS1-2</v>
          </cell>
          <cell r="G245" t="str">
            <v>AAAC-35</v>
          </cell>
          <cell r="H245">
            <v>390.32</v>
          </cell>
          <cell r="I245">
            <v>2613.39</v>
          </cell>
          <cell r="K245" t="str">
            <v>0°</v>
          </cell>
          <cell r="L245">
            <v>223.13</v>
          </cell>
          <cell r="M245">
            <v>1</v>
          </cell>
          <cell r="N245" t="str">
            <v>11/C6</v>
          </cell>
          <cell r="O245">
            <v>173.05</v>
          </cell>
          <cell r="P245">
            <v>158.72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PAT-1C</v>
          </cell>
          <cell r="W245" t="str">
            <v>CIM1</v>
          </cell>
          <cell r="Y245" t="str">
            <v>S</v>
          </cell>
          <cell r="Z245">
            <v>0</v>
          </cell>
          <cell r="AA245">
            <v>100</v>
          </cell>
          <cell r="AB245">
            <v>0</v>
          </cell>
          <cell r="AC245">
            <v>0</v>
          </cell>
          <cell r="AK245">
            <v>1</v>
          </cell>
          <cell r="AL245" t="str">
            <v>0</v>
          </cell>
          <cell r="AM245">
            <v>0</v>
          </cell>
          <cell r="AN245">
            <v>0</v>
          </cell>
          <cell r="AO245" t="str">
            <v>56-3</v>
          </cell>
          <cell r="AP245" t="str">
            <v>IPB-36</v>
          </cell>
          <cell r="AQ245" t="str">
            <v>2</v>
          </cell>
          <cell r="AS245">
            <v>243</v>
          </cell>
          <cell r="AT245" t="str">
            <v>MAD</v>
          </cell>
        </row>
        <row r="246">
          <cell r="A246">
            <v>244</v>
          </cell>
          <cell r="B246">
            <v>46</v>
          </cell>
          <cell r="C246" t="str">
            <v>LP 22,9 kV, 2ø-SAN PEDRO DE SAIRICANCHA , 2-1x35mm² AAAC</v>
          </cell>
          <cell r="D246">
            <v>5</v>
          </cell>
          <cell r="E246" t="str">
            <v>PS1-2</v>
          </cell>
          <cell r="G246" t="str">
            <v>AAAC-35</v>
          </cell>
          <cell r="H246">
            <v>613.46</v>
          </cell>
          <cell r="I246">
            <v>2670.92</v>
          </cell>
          <cell r="K246" t="str">
            <v>0°</v>
          </cell>
          <cell r="L246">
            <v>44.43</v>
          </cell>
          <cell r="M246">
            <v>1</v>
          </cell>
          <cell r="N246" t="str">
            <v>11/C6</v>
          </cell>
          <cell r="O246">
            <v>251.35</v>
          </cell>
          <cell r="P246">
            <v>133.78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PAT-1C</v>
          </cell>
          <cell r="W246" t="str">
            <v>CIM1</v>
          </cell>
          <cell r="Y246" t="str">
            <v>S</v>
          </cell>
          <cell r="Z246">
            <v>0</v>
          </cell>
          <cell r="AA246">
            <v>100</v>
          </cell>
          <cell r="AB246">
            <v>0</v>
          </cell>
          <cell r="AC246">
            <v>0</v>
          </cell>
          <cell r="AK246">
            <v>1</v>
          </cell>
          <cell r="AL246" t="str">
            <v>0</v>
          </cell>
          <cell r="AM246">
            <v>0</v>
          </cell>
          <cell r="AN246">
            <v>0</v>
          </cell>
          <cell r="AO246" t="str">
            <v>56-3</v>
          </cell>
          <cell r="AP246" t="str">
            <v>IPB-36</v>
          </cell>
          <cell r="AQ246" t="str">
            <v>2</v>
          </cell>
          <cell r="AS246">
            <v>244</v>
          </cell>
          <cell r="AT246" t="str">
            <v>MAD</v>
          </cell>
        </row>
        <row r="247">
          <cell r="A247">
            <v>245</v>
          </cell>
          <cell r="B247">
            <v>46</v>
          </cell>
          <cell r="C247" t="str">
            <v>LP 22,9 kV, 2ø-SAN PEDRO DE SAIRICANCHA , 2-1x35mm² AAAC</v>
          </cell>
          <cell r="D247">
            <v>6</v>
          </cell>
          <cell r="E247" t="str">
            <v>PS1-2</v>
          </cell>
          <cell r="G247" t="str">
            <v>AAAC-35</v>
          </cell>
          <cell r="H247">
            <v>657.88</v>
          </cell>
          <cell r="I247">
            <v>2681.16</v>
          </cell>
          <cell r="K247" t="str">
            <v>0°</v>
          </cell>
          <cell r="L247">
            <v>114.86</v>
          </cell>
          <cell r="M247">
            <v>1</v>
          </cell>
          <cell r="N247" t="str">
            <v>11/C6</v>
          </cell>
          <cell r="O247">
            <v>178.19</v>
          </cell>
          <cell r="P247">
            <v>79.650000000000006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PAT-1C</v>
          </cell>
          <cell r="W247" t="str">
            <v>CIM1</v>
          </cell>
          <cell r="Y247" t="str">
            <v>S</v>
          </cell>
          <cell r="Z247">
            <v>0</v>
          </cell>
          <cell r="AA247">
            <v>100</v>
          </cell>
          <cell r="AB247">
            <v>0</v>
          </cell>
          <cell r="AC247">
            <v>0</v>
          </cell>
          <cell r="AK247">
            <v>1</v>
          </cell>
          <cell r="AL247" t="str">
            <v>0</v>
          </cell>
          <cell r="AM247">
            <v>0</v>
          </cell>
          <cell r="AN247">
            <v>0</v>
          </cell>
          <cell r="AO247" t="str">
            <v>56-3</v>
          </cell>
          <cell r="AP247" t="str">
            <v>IPB-36</v>
          </cell>
          <cell r="AQ247" t="str">
            <v>2</v>
          </cell>
          <cell r="AS247">
            <v>245</v>
          </cell>
          <cell r="AT247" t="str">
            <v>MAD</v>
          </cell>
        </row>
        <row r="248">
          <cell r="A248">
            <v>246</v>
          </cell>
          <cell r="B248">
            <v>46</v>
          </cell>
          <cell r="C248" t="str">
            <v>LP 22,9 kV, 2ø-SAN PEDRO DE SAIRICANCHA , 2-1x35mm² AAAC</v>
          </cell>
          <cell r="D248">
            <v>7</v>
          </cell>
          <cell r="E248" t="str">
            <v>PTH-2</v>
          </cell>
          <cell r="G248" t="str">
            <v>AAAC-35</v>
          </cell>
          <cell r="H248">
            <v>772.75</v>
          </cell>
          <cell r="I248">
            <v>2683.6</v>
          </cell>
          <cell r="J248" t="str">
            <v>S,E</v>
          </cell>
          <cell r="K248" t="str">
            <v>0°</v>
          </cell>
          <cell r="L248">
            <v>0</v>
          </cell>
          <cell r="M248">
            <v>1</v>
          </cell>
          <cell r="N248" t="str">
            <v>11/C6</v>
          </cell>
          <cell r="O248">
            <v>70.7</v>
          </cell>
          <cell r="P248">
            <v>57.43</v>
          </cell>
          <cell r="Q248" t="str">
            <v>1RI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PAT-1C</v>
          </cell>
          <cell r="W248" t="str">
            <v>CIM1</v>
          </cell>
          <cell r="Y248" t="str">
            <v>S</v>
          </cell>
          <cell r="Z248">
            <v>0</v>
          </cell>
          <cell r="AA248">
            <v>100</v>
          </cell>
          <cell r="AB248">
            <v>0</v>
          </cell>
          <cell r="AC248">
            <v>0</v>
          </cell>
          <cell r="AK248">
            <v>1</v>
          </cell>
          <cell r="AL248" t="str">
            <v>1</v>
          </cell>
          <cell r="AM248">
            <v>0</v>
          </cell>
          <cell r="AN248">
            <v>0</v>
          </cell>
          <cell r="AO248" t="str">
            <v>56-3</v>
          </cell>
          <cell r="AP248" t="str">
            <v>IPB-36</v>
          </cell>
          <cell r="AQ248" t="str">
            <v>2</v>
          </cell>
          <cell r="AS248">
            <v>246</v>
          </cell>
          <cell r="AT248" t="str">
            <v>MAD</v>
          </cell>
        </row>
        <row r="249">
          <cell r="A249">
            <v>247</v>
          </cell>
          <cell r="B249">
            <v>47</v>
          </cell>
          <cell r="C249" t="str">
            <v>LP 22,9 kV, 2ø-TINYAHUAIN ALTO , 2-1x35mm² AAAC</v>
          </cell>
          <cell r="D249">
            <v>0</v>
          </cell>
          <cell r="E249" t="str">
            <v>DS-2</v>
          </cell>
          <cell r="G249" t="str">
            <v>AAAC-35</v>
          </cell>
          <cell r="H249">
            <v>0</v>
          </cell>
          <cell r="I249">
            <v>2658.9</v>
          </cell>
          <cell r="J249" t="str">
            <v>EXIST</v>
          </cell>
          <cell r="K249" t="str">
            <v>0°</v>
          </cell>
          <cell r="L249">
            <v>12.06</v>
          </cell>
          <cell r="M249">
            <v>1</v>
          </cell>
          <cell r="N249" t="str">
            <v>13/400</v>
          </cell>
          <cell r="O249">
            <v>17.87</v>
          </cell>
          <cell r="P249">
            <v>6.03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Y249" t="str">
            <v>S</v>
          </cell>
          <cell r="Z249">
            <v>0</v>
          </cell>
          <cell r="AA249">
            <v>100</v>
          </cell>
          <cell r="AB249">
            <v>0</v>
          </cell>
          <cell r="AC249">
            <v>0</v>
          </cell>
          <cell r="AK249">
            <v>1</v>
          </cell>
          <cell r="AL249" t="str">
            <v>0</v>
          </cell>
          <cell r="AM249">
            <v>0</v>
          </cell>
          <cell r="AN249">
            <v>0</v>
          </cell>
          <cell r="AO249" t="str">
            <v>56-3</v>
          </cell>
          <cell r="AP249" t="str">
            <v>IPB-36</v>
          </cell>
          <cell r="AQ249" t="str">
            <v>2</v>
          </cell>
          <cell r="AS249">
            <v>247</v>
          </cell>
          <cell r="AT249" t="str">
            <v>MAD</v>
          </cell>
        </row>
        <row r="250">
          <cell r="A250">
            <v>248</v>
          </cell>
          <cell r="B250">
            <v>47</v>
          </cell>
          <cell r="C250" t="str">
            <v>LP 22,9 kV, 2ø-TINYAHUAIN ALTO , 2-1x35mm² AAAC</v>
          </cell>
          <cell r="D250">
            <v>1</v>
          </cell>
          <cell r="E250" t="str">
            <v>TS-2</v>
          </cell>
          <cell r="G250" t="str">
            <v>AAAC-35</v>
          </cell>
          <cell r="H250">
            <v>12.06</v>
          </cell>
          <cell r="I250">
            <v>2658.18</v>
          </cell>
          <cell r="K250" t="str">
            <v>0°</v>
          </cell>
          <cell r="L250">
            <v>125.79</v>
          </cell>
          <cell r="M250">
            <v>1</v>
          </cell>
          <cell r="N250" t="str">
            <v>11/C5</v>
          </cell>
          <cell r="O250">
            <v>-77.66</v>
          </cell>
          <cell r="P250">
            <v>68.92</v>
          </cell>
          <cell r="Q250" t="str">
            <v>1RI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 t="str">
            <v>PAT-1C</v>
          </cell>
          <cell r="W250" t="str">
            <v>CIM1</v>
          </cell>
          <cell r="Y250" t="str">
            <v>S</v>
          </cell>
          <cell r="Z250">
            <v>0</v>
          </cell>
          <cell r="AA250">
            <v>100</v>
          </cell>
          <cell r="AB250">
            <v>0</v>
          </cell>
          <cell r="AC250">
            <v>0</v>
          </cell>
          <cell r="AK250">
            <v>1</v>
          </cell>
          <cell r="AL250" t="str">
            <v>1</v>
          </cell>
          <cell r="AM250">
            <v>0</v>
          </cell>
          <cell r="AN250">
            <v>0</v>
          </cell>
          <cell r="AO250" t="str">
            <v>56-3</v>
          </cell>
          <cell r="AP250" t="str">
            <v>IPB-36</v>
          </cell>
          <cell r="AQ250" t="str">
            <v>2</v>
          </cell>
          <cell r="AS250">
            <v>248</v>
          </cell>
          <cell r="AT250" t="str">
            <v>MAD</v>
          </cell>
        </row>
        <row r="251">
          <cell r="A251">
            <v>249</v>
          </cell>
          <cell r="B251">
            <v>47</v>
          </cell>
          <cell r="C251" t="str">
            <v>LP 22,9 kV, 2ø-TINYAHUAIN ALTO , 2-1x35mm² AAAC</v>
          </cell>
          <cell r="D251">
            <v>2</v>
          </cell>
          <cell r="E251" t="str">
            <v>PS1-2</v>
          </cell>
          <cell r="G251" t="str">
            <v>AAAC-35</v>
          </cell>
          <cell r="H251">
            <v>137.85</v>
          </cell>
          <cell r="I251">
            <v>2677.65</v>
          </cell>
          <cell r="K251" t="str">
            <v>0°</v>
          </cell>
          <cell r="L251">
            <v>247.11</v>
          </cell>
          <cell r="M251">
            <v>1</v>
          </cell>
          <cell r="N251" t="str">
            <v>11/C5</v>
          </cell>
          <cell r="O251">
            <v>183.85</v>
          </cell>
          <cell r="P251">
            <v>186.45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PAT-1C</v>
          </cell>
          <cell r="W251" t="str">
            <v>CIM1</v>
          </cell>
          <cell r="Y251" t="str">
            <v>S</v>
          </cell>
          <cell r="Z251">
            <v>0</v>
          </cell>
          <cell r="AA251">
            <v>100</v>
          </cell>
          <cell r="AB251">
            <v>0</v>
          </cell>
          <cell r="AC251">
            <v>0</v>
          </cell>
          <cell r="AK251">
            <v>1</v>
          </cell>
          <cell r="AL251" t="str">
            <v>0</v>
          </cell>
          <cell r="AM251">
            <v>0</v>
          </cell>
          <cell r="AN251">
            <v>0</v>
          </cell>
          <cell r="AO251" t="str">
            <v>56-3</v>
          </cell>
          <cell r="AP251" t="str">
            <v>IPB-36</v>
          </cell>
          <cell r="AQ251" t="str">
            <v>2</v>
          </cell>
          <cell r="AS251">
            <v>249</v>
          </cell>
          <cell r="AT251" t="str">
            <v>MAD</v>
          </cell>
        </row>
        <row r="252">
          <cell r="A252">
            <v>250</v>
          </cell>
          <cell r="B252">
            <v>47</v>
          </cell>
          <cell r="C252" t="str">
            <v>LP 22,9 kV, 2ø-TINYAHUAIN ALTO , 2-1x35mm² AAAC</v>
          </cell>
          <cell r="D252">
            <v>3</v>
          </cell>
          <cell r="E252" t="str">
            <v>PA1-2</v>
          </cell>
          <cell r="G252" t="str">
            <v>AAAC-35</v>
          </cell>
          <cell r="H252">
            <v>384.96</v>
          </cell>
          <cell r="I252">
            <v>2709.65</v>
          </cell>
          <cell r="J252" t="str">
            <v>V1</v>
          </cell>
          <cell r="K252" t="str">
            <v>11°6'28.43"</v>
          </cell>
          <cell r="L252">
            <v>289.61</v>
          </cell>
          <cell r="M252">
            <v>1</v>
          </cell>
          <cell r="N252" t="str">
            <v>11/C5</v>
          </cell>
          <cell r="O252">
            <v>276.89999999999998</v>
          </cell>
          <cell r="P252">
            <v>268.36</v>
          </cell>
          <cell r="Q252" t="str">
            <v>1RI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PAT-1C</v>
          </cell>
          <cell r="W252" t="str">
            <v>CIM1</v>
          </cell>
          <cell r="Y252" t="str">
            <v>S</v>
          </cell>
          <cell r="Z252">
            <v>0</v>
          </cell>
          <cell r="AA252">
            <v>100</v>
          </cell>
          <cell r="AB252">
            <v>0</v>
          </cell>
          <cell r="AC252">
            <v>0</v>
          </cell>
          <cell r="AK252">
            <v>1</v>
          </cell>
          <cell r="AL252" t="str">
            <v>1</v>
          </cell>
          <cell r="AM252">
            <v>0</v>
          </cell>
          <cell r="AN252">
            <v>0</v>
          </cell>
          <cell r="AO252" t="str">
            <v>56-3</v>
          </cell>
          <cell r="AP252" t="str">
            <v>IPB-36</v>
          </cell>
          <cell r="AQ252" t="str">
            <v>2</v>
          </cell>
          <cell r="AS252">
            <v>250</v>
          </cell>
          <cell r="AT252" t="str">
            <v>MAD</v>
          </cell>
        </row>
        <row r="253">
          <cell r="A253">
            <v>251</v>
          </cell>
          <cell r="B253">
            <v>47</v>
          </cell>
          <cell r="C253" t="str">
            <v>LP 22,9 kV, 2ø-TINYAHUAIN ALTO , 2-1x35mm² AAAC</v>
          </cell>
          <cell r="D253">
            <v>4</v>
          </cell>
          <cell r="E253" t="str">
            <v>PS1-2</v>
          </cell>
          <cell r="G253" t="str">
            <v>AAAC-35</v>
          </cell>
          <cell r="H253">
            <v>674.57</v>
          </cell>
          <cell r="I253">
            <v>2744.03</v>
          </cell>
          <cell r="K253" t="str">
            <v>0°</v>
          </cell>
          <cell r="L253">
            <v>262.63</v>
          </cell>
          <cell r="M253">
            <v>1</v>
          </cell>
          <cell r="N253" t="str">
            <v>11/C5</v>
          </cell>
          <cell r="O253">
            <v>250.02</v>
          </cell>
          <cell r="P253">
            <v>276.12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PAT-1C</v>
          </cell>
          <cell r="W253" t="str">
            <v>CIM1</v>
          </cell>
          <cell r="Y253" t="str">
            <v>S</v>
          </cell>
          <cell r="Z253">
            <v>0</v>
          </cell>
          <cell r="AA253">
            <v>100</v>
          </cell>
          <cell r="AB253">
            <v>0</v>
          </cell>
          <cell r="AC253">
            <v>0</v>
          </cell>
          <cell r="AK253">
            <v>1</v>
          </cell>
          <cell r="AL253" t="str">
            <v>0</v>
          </cell>
          <cell r="AM253">
            <v>0</v>
          </cell>
          <cell r="AN253">
            <v>0</v>
          </cell>
          <cell r="AO253" t="str">
            <v>56-3</v>
          </cell>
          <cell r="AP253" t="str">
            <v>IPB-36</v>
          </cell>
          <cell r="AQ253" t="str">
            <v>2</v>
          </cell>
          <cell r="AS253">
            <v>251</v>
          </cell>
          <cell r="AT253" t="str">
            <v>MAD</v>
          </cell>
        </row>
        <row r="254">
          <cell r="A254">
            <v>252</v>
          </cell>
          <cell r="B254">
            <v>47</v>
          </cell>
          <cell r="C254" t="str">
            <v>LP 22,9 kV, 2ø-TINYAHUAIN ALTO , 2-1x35mm² AAAC</v>
          </cell>
          <cell r="D254">
            <v>5</v>
          </cell>
          <cell r="E254" t="str">
            <v>P3A2-2</v>
          </cell>
          <cell r="G254" t="str">
            <v>AAAC-35</v>
          </cell>
          <cell r="H254">
            <v>937.2</v>
          </cell>
          <cell r="I254">
            <v>2783.25</v>
          </cell>
          <cell r="J254" t="str">
            <v>V2</v>
          </cell>
          <cell r="K254" t="str">
            <v>-18°26'0.41"</v>
          </cell>
          <cell r="L254">
            <v>438.96</v>
          </cell>
          <cell r="M254">
            <v>2</v>
          </cell>
          <cell r="N254" t="str">
            <v>11/C5</v>
          </cell>
          <cell r="O254">
            <v>452.25</v>
          </cell>
          <cell r="P254">
            <v>350.79</v>
          </cell>
          <cell r="Q254" t="str">
            <v>8RI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PAT-1C</v>
          </cell>
          <cell r="W254" t="str">
            <v>CIM1</v>
          </cell>
          <cell r="Y254" t="str">
            <v>S</v>
          </cell>
          <cell r="Z254">
            <v>0</v>
          </cell>
          <cell r="AA254">
            <v>100</v>
          </cell>
          <cell r="AB254">
            <v>0</v>
          </cell>
          <cell r="AC254">
            <v>0</v>
          </cell>
          <cell r="AK254">
            <v>1</v>
          </cell>
          <cell r="AL254" t="str">
            <v>8</v>
          </cell>
          <cell r="AM254">
            <v>0</v>
          </cell>
          <cell r="AN254">
            <v>0</v>
          </cell>
          <cell r="AO254" t="str">
            <v>56-3</v>
          </cell>
          <cell r="AP254" t="str">
            <v>IPB-36</v>
          </cell>
          <cell r="AQ254" t="str">
            <v>2</v>
          </cell>
          <cell r="AS254">
            <v>252</v>
          </cell>
          <cell r="AT254" t="str">
            <v>MAD</v>
          </cell>
        </row>
        <row r="255">
          <cell r="A255">
            <v>253</v>
          </cell>
          <cell r="B255">
            <v>47</v>
          </cell>
          <cell r="C255" t="str">
            <v>LP 22,9 kV, 2ø-TINYAHUAIN ALTO , 2-1x35mm² AAAC</v>
          </cell>
          <cell r="D255">
            <v>6</v>
          </cell>
          <cell r="E255" t="str">
            <v>PTH-2</v>
          </cell>
          <cell r="G255" t="str">
            <v>AAAC-35</v>
          </cell>
          <cell r="H255">
            <v>1376.16</v>
          </cell>
          <cell r="I255">
            <v>2802.93</v>
          </cell>
          <cell r="J255">
            <v>0</v>
          </cell>
          <cell r="K255" t="str">
            <v>0°</v>
          </cell>
          <cell r="L255">
            <v>0</v>
          </cell>
          <cell r="M255">
            <v>1</v>
          </cell>
          <cell r="N255" t="str">
            <v>11/C5</v>
          </cell>
          <cell r="O255">
            <v>285.81</v>
          </cell>
          <cell r="P255">
            <v>219.48</v>
          </cell>
          <cell r="Q255" t="str">
            <v>1RI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PAT-1C</v>
          </cell>
          <cell r="W255" t="str">
            <v>CIM1</v>
          </cell>
          <cell r="Y255" t="str">
            <v>S</v>
          </cell>
          <cell r="Z255">
            <v>0</v>
          </cell>
          <cell r="AA255">
            <v>100</v>
          </cell>
          <cell r="AB255">
            <v>0</v>
          </cell>
          <cell r="AC255">
            <v>0</v>
          </cell>
          <cell r="AK255">
            <v>1</v>
          </cell>
          <cell r="AL255" t="str">
            <v>1</v>
          </cell>
          <cell r="AM255">
            <v>0</v>
          </cell>
          <cell r="AN255">
            <v>0</v>
          </cell>
          <cell r="AO255" t="str">
            <v>56-3</v>
          </cell>
          <cell r="AP255" t="str">
            <v>IPB-36</v>
          </cell>
          <cell r="AQ255" t="str">
            <v>2</v>
          </cell>
          <cell r="AS255">
            <v>253</v>
          </cell>
          <cell r="AT255" t="str">
            <v>MAD</v>
          </cell>
        </row>
        <row r="256">
          <cell r="A256">
            <v>254</v>
          </cell>
          <cell r="B256">
            <v>48</v>
          </cell>
          <cell r="C256" t="str">
            <v>LP 22,9 kV, 2ø-KM. 40 , 2-1x35mm² AAAC</v>
          </cell>
          <cell r="D256">
            <v>0</v>
          </cell>
          <cell r="E256" t="str">
            <v>DS-2</v>
          </cell>
          <cell r="G256" t="str">
            <v>AAAC-35</v>
          </cell>
          <cell r="H256">
            <v>0</v>
          </cell>
          <cell r="I256">
            <v>2793.27</v>
          </cell>
          <cell r="J256" t="str">
            <v>V1</v>
          </cell>
          <cell r="K256" t="str">
            <v>0°</v>
          </cell>
          <cell r="L256">
            <v>22.6</v>
          </cell>
          <cell r="M256">
            <v>1</v>
          </cell>
          <cell r="N256" t="str">
            <v>11/C6</v>
          </cell>
          <cell r="O256">
            <v>119.71</v>
          </cell>
          <cell r="P256">
            <v>11.3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Y256" t="str">
            <v>S</v>
          </cell>
          <cell r="Z256">
            <v>0</v>
          </cell>
          <cell r="AA256">
            <v>100</v>
          </cell>
          <cell r="AB256">
            <v>0</v>
          </cell>
          <cell r="AC256">
            <v>0</v>
          </cell>
          <cell r="AK256">
            <v>1</v>
          </cell>
          <cell r="AL256" t="str">
            <v>0</v>
          </cell>
          <cell r="AM256">
            <v>0</v>
          </cell>
          <cell r="AN256">
            <v>0</v>
          </cell>
          <cell r="AO256" t="str">
            <v>56-3</v>
          </cell>
          <cell r="AP256" t="str">
            <v>IPB-36</v>
          </cell>
          <cell r="AQ256" t="str">
            <v>2</v>
          </cell>
          <cell r="AS256">
            <v>254</v>
          </cell>
          <cell r="AT256" t="str">
            <v>MAD</v>
          </cell>
        </row>
        <row r="257">
          <cell r="A257">
            <v>255</v>
          </cell>
          <cell r="B257">
            <v>48</v>
          </cell>
          <cell r="C257" t="str">
            <v>LP 22,9 kV, 2ø-KM. 40 , 2-1x35mm² AAAC</v>
          </cell>
          <cell r="D257">
            <v>1</v>
          </cell>
          <cell r="E257" t="str">
            <v>TS-2</v>
          </cell>
          <cell r="G257" t="str">
            <v>AAAC-35</v>
          </cell>
          <cell r="H257">
            <v>22.6</v>
          </cell>
          <cell r="I257">
            <v>2784.93</v>
          </cell>
          <cell r="K257" t="str">
            <v>0°</v>
          </cell>
          <cell r="L257">
            <v>233.04</v>
          </cell>
          <cell r="M257">
            <v>1</v>
          </cell>
          <cell r="N257" t="str">
            <v>11/C6</v>
          </cell>
          <cell r="O257">
            <v>504.92</v>
          </cell>
          <cell r="P257">
            <v>127.82</v>
          </cell>
          <cell r="Q257" t="str">
            <v>1RI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PAT-1C</v>
          </cell>
          <cell r="W257" t="str">
            <v>CIM1</v>
          </cell>
          <cell r="Y257" t="str">
            <v>S</v>
          </cell>
          <cell r="Z257">
            <v>0</v>
          </cell>
          <cell r="AA257">
            <v>100</v>
          </cell>
          <cell r="AB257">
            <v>0</v>
          </cell>
          <cell r="AC257">
            <v>0</v>
          </cell>
          <cell r="AK257">
            <v>1</v>
          </cell>
          <cell r="AL257" t="str">
            <v>1</v>
          </cell>
          <cell r="AM257">
            <v>0</v>
          </cell>
          <cell r="AN257">
            <v>0</v>
          </cell>
          <cell r="AO257" t="str">
            <v>56-3</v>
          </cell>
          <cell r="AP257" t="str">
            <v>IPB-36</v>
          </cell>
          <cell r="AQ257" t="str">
            <v>2</v>
          </cell>
          <cell r="AS257">
            <v>255</v>
          </cell>
          <cell r="AT257" t="str">
            <v>MAD</v>
          </cell>
        </row>
        <row r="258">
          <cell r="A258">
            <v>256</v>
          </cell>
          <cell r="B258">
            <v>48</v>
          </cell>
          <cell r="C258" t="str">
            <v>LP 22,9 kV, 2ø-KM. 40 , 2-1x35mm² AAAC</v>
          </cell>
          <cell r="D258">
            <v>2</v>
          </cell>
          <cell r="E258" t="str">
            <v>PS1-2</v>
          </cell>
          <cell r="G258" t="str">
            <v>AAAC-35</v>
          </cell>
          <cell r="H258">
            <v>255.64</v>
          </cell>
          <cell r="I258">
            <v>2676.38</v>
          </cell>
          <cell r="K258" t="str">
            <v>0°</v>
          </cell>
          <cell r="L258">
            <v>240.78</v>
          </cell>
          <cell r="M258">
            <v>1</v>
          </cell>
          <cell r="N258" t="str">
            <v>11/C6</v>
          </cell>
          <cell r="O258">
            <v>253.63</v>
          </cell>
          <cell r="P258">
            <v>236.91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PAT-1C</v>
          </cell>
          <cell r="W258" t="str">
            <v>CIM1</v>
          </cell>
          <cell r="Y258" t="str">
            <v>S</v>
          </cell>
          <cell r="Z258">
            <v>0</v>
          </cell>
          <cell r="AA258">
            <v>100</v>
          </cell>
          <cell r="AB258">
            <v>0</v>
          </cell>
          <cell r="AC258">
            <v>0</v>
          </cell>
          <cell r="AK258">
            <v>1</v>
          </cell>
          <cell r="AL258" t="str">
            <v>0</v>
          </cell>
          <cell r="AM258">
            <v>0</v>
          </cell>
          <cell r="AN258">
            <v>0</v>
          </cell>
          <cell r="AO258" t="str">
            <v>56-3</v>
          </cell>
          <cell r="AP258" t="str">
            <v>IPB-36</v>
          </cell>
          <cell r="AQ258" t="str">
            <v>2</v>
          </cell>
          <cell r="AS258">
            <v>256</v>
          </cell>
          <cell r="AT258" t="str">
            <v>MAD</v>
          </cell>
        </row>
        <row r="259">
          <cell r="A259">
            <v>257</v>
          </cell>
          <cell r="B259">
            <v>48</v>
          </cell>
          <cell r="C259" t="str">
            <v>LP 22,9 kV, 2ø-KM. 40 , 2-1x35mm² AAAC</v>
          </cell>
          <cell r="D259">
            <v>3</v>
          </cell>
          <cell r="E259" t="str">
            <v>PTH-2</v>
          </cell>
          <cell r="G259" t="str">
            <v>AAAC-35</v>
          </cell>
          <cell r="H259">
            <v>496.42</v>
          </cell>
          <cell r="I259">
            <v>2567.92</v>
          </cell>
          <cell r="J259" t="str">
            <v>FLP</v>
          </cell>
          <cell r="K259" t="str">
            <v>0°</v>
          </cell>
          <cell r="L259">
            <v>0</v>
          </cell>
          <cell r="M259">
            <v>1</v>
          </cell>
          <cell r="N259" t="str">
            <v>11/C6</v>
          </cell>
          <cell r="O259">
            <v>-332.27</v>
          </cell>
          <cell r="P259">
            <v>120.39</v>
          </cell>
          <cell r="Q259" t="str">
            <v>1RI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PAT-1C</v>
          </cell>
          <cell r="W259" t="str">
            <v>CIM1</v>
          </cell>
          <cell r="Y259" t="str">
            <v>S</v>
          </cell>
          <cell r="Z259">
            <v>0</v>
          </cell>
          <cell r="AA259">
            <v>100</v>
          </cell>
          <cell r="AB259">
            <v>0</v>
          </cell>
          <cell r="AC259">
            <v>0</v>
          </cell>
          <cell r="AK259">
            <v>1</v>
          </cell>
          <cell r="AL259" t="str">
            <v>1</v>
          </cell>
          <cell r="AM259">
            <v>0</v>
          </cell>
          <cell r="AN259">
            <v>0</v>
          </cell>
          <cell r="AO259" t="str">
            <v>56-3</v>
          </cell>
          <cell r="AP259" t="str">
            <v>IPB-36</v>
          </cell>
          <cell r="AQ259" t="str">
            <v>2</v>
          </cell>
          <cell r="AS259">
            <v>257</v>
          </cell>
          <cell r="AT259" t="str">
            <v>MAD</v>
          </cell>
        </row>
        <row r="260">
          <cell r="A260">
            <v>258</v>
          </cell>
          <cell r="B260">
            <v>49</v>
          </cell>
          <cell r="C260" t="str">
            <v>LP 22,9 kV, 2ø-GAHUINCHO , 2-1x35mm² AAAC</v>
          </cell>
          <cell r="D260">
            <v>0</v>
          </cell>
          <cell r="E260" t="str">
            <v>DS-2</v>
          </cell>
          <cell r="G260" t="str">
            <v>AAAC-35</v>
          </cell>
          <cell r="H260">
            <v>0</v>
          </cell>
          <cell r="I260">
            <v>2670.66</v>
          </cell>
          <cell r="J260" t="str">
            <v>EXIST</v>
          </cell>
          <cell r="K260" t="str">
            <v>0°</v>
          </cell>
          <cell r="L260">
            <v>16.399999999999999</v>
          </cell>
          <cell r="M260">
            <v>1</v>
          </cell>
          <cell r="N260" t="str">
            <v>13/400</v>
          </cell>
          <cell r="O260">
            <v>-8.77</v>
          </cell>
          <cell r="P260">
            <v>8.1999999999999993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Y260" t="str">
            <v>S</v>
          </cell>
          <cell r="Z260">
            <v>0</v>
          </cell>
          <cell r="AA260">
            <v>100</v>
          </cell>
          <cell r="AB260">
            <v>0</v>
          </cell>
          <cell r="AC260">
            <v>0</v>
          </cell>
          <cell r="AK260">
            <v>1</v>
          </cell>
          <cell r="AL260" t="str">
            <v>0</v>
          </cell>
          <cell r="AM260">
            <v>0</v>
          </cell>
          <cell r="AN260">
            <v>0</v>
          </cell>
          <cell r="AO260" t="str">
            <v>56-3</v>
          </cell>
          <cell r="AP260" t="str">
            <v>IPB-36</v>
          </cell>
          <cell r="AQ260" t="str">
            <v>2</v>
          </cell>
          <cell r="AS260">
            <v>258</v>
          </cell>
          <cell r="AT260" t="str">
            <v>MAD</v>
          </cell>
        </row>
        <row r="261">
          <cell r="A261">
            <v>259</v>
          </cell>
          <cell r="B261">
            <v>49</v>
          </cell>
          <cell r="C261" t="str">
            <v>LP 22,9 kV, 2ø-GAHUINCHO , 2-1x35mm² AAAC</v>
          </cell>
          <cell r="D261">
            <v>1</v>
          </cell>
          <cell r="E261" t="str">
            <v>TS-2</v>
          </cell>
          <cell r="G261" t="str">
            <v>AAAC-35</v>
          </cell>
          <cell r="H261">
            <v>16.399999999999999</v>
          </cell>
          <cell r="I261">
            <v>2674.98</v>
          </cell>
          <cell r="K261" t="str">
            <v>0°</v>
          </cell>
          <cell r="L261">
            <v>199.01</v>
          </cell>
          <cell r="M261">
            <v>1</v>
          </cell>
          <cell r="N261" t="str">
            <v>11/C6</v>
          </cell>
          <cell r="O261">
            <v>-162.62</v>
          </cell>
          <cell r="P261">
            <v>107.71</v>
          </cell>
          <cell r="Q261" t="str">
            <v>1RI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 t="str">
            <v>PAT-1C</v>
          </cell>
          <cell r="W261" t="str">
            <v>CIM1</v>
          </cell>
          <cell r="Y261" t="str">
            <v>S</v>
          </cell>
          <cell r="Z261">
            <v>0</v>
          </cell>
          <cell r="AA261">
            <v>100</v>
          </cell>
          <cell r="AB261">
            <v>0</v>
          </cell>
          <cell r="AC261">
            <v>0</v>
          </cell>
          <cell r="AK261">
            <v>1</v>
          </cell>
          <cell r="AL261" t="str">
            <v>1</v>
          </cell>
          <cell r="AM261">
            <v>0</v>
          </cell>
          <cell r="AN261">
            <v>0</v>
          </cell>
          <cell r="AO261" t="str">
            <v>56-3</v>
          </cell>
          <cell r="AP261" t="str">
            <v>IPB-36</v>
          </cell>
          <cell r="AQ261" t="str">
            <v>2</v>
          </cell>
          <cell r="AS261">
            <v>259</v>
          </cell>
          <cell r="AT261" t="str">
            <v>MAD</v>
          </cell>
        </row>
        <row r="262">
          <cell r="A262">
            <v>260</v>
          </cell>
          <cell r="B262">
            <v>49</v>
          </cell>
          <cell r="C262" t="str">
            <v>LP 22,9 kV, 2ø-GAHUINCHO , 2-1x35mm² AAAC</v>
          </cell>
          <cell r="D262">
            <v>2</v>
          </cell>
          <cell r="E262" t="str">
            <v>PS1-2</v>
          </cell>
          <cell r="G262" t="str">
            <v>AAAC-35</v>
          </cell>
          <cell r="H262">
            <v>215.41</v>
          </cell>
          <cell r="I262">
            <v>2735.6</v>
          </cell>
          <cell r="K262" t="str">
            <v>0°</v>
          </cell>
          <cell r="L262">
            <v>137.94</v>
          </cell>
          <cell r="M262">
            <v>1</v>
          </cell>
          <cell r="N262" t="str">
            <v>11/C6</v>
          </cell>
          <cell r="O262">
            <v>169.99</v>
          </cell>
          <cell r="P262">
            <v>168.48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PAT-1C</v>
          </cell>
          <cell r="W262" t="str">
            <v>CIM1</v>
          </cell>
          <cell r="Y262" t="str">
            <v>S</v>
          </cell>
          <cell r="Z262">
            <v>0</v>
          </cell>
          <cell r="AA262">
            <v>100</v>
          </cell>
          <cell r="AB262">
            <v>0</v>
          </cell>
          <cell r="AC262">
            <v>0</v>
          </cell>
          <cell r="AK262">
            <v>1</v>
          </cell>
          <cell r="AL262" t="str">
            <v>0</v>
          </cell>
          <cell r="AM262">
            <v>0</v>
          </cell>
          <cell r="AN262">
            <v>0</v>
          </cell>
          <cell r="AO262" t="str">
            <v>56-3</v>
          </cell>
          <cell r="AP262" t="str">
            <v>IPB-36</v>
          </cell>
          <cell r="AQ262" t="str">
            <v>2</v>
          </cell>
          <cell r="AS262">
            <v>260</v>
          </cell>
          <cell r="AT262" t="str">
            <v>MAD</v>
          </cell>
        </row>
        <row r="263">
          <cell r="A263">
            <v>261</v>
          </cell>
          <cell r="B263">
            <v>49</v>
          </cell>
          <cell r="C263" t="str">
            <v>LP 22,9 kV, 2ø-GAHUINCHO , 2-1x35mm² AAAC</v>
          </cell>
          <cell r="D263">
            <v>3</v>
          </cell>
          <cell r="E263" t="str">
            <v>PS1-2</v>
          </cell>
          <cell r="G263" t="str">
            <v>AAAC-35</v>
          </cell>
          <cell r="H263">
            <v>353.35</v>
          </cell>
          <cell r="I263">
            <v>2784.78</v>
          </cell>
          <cell r="K263" t="str">
            <v>0°</v>
          </cell>
          <cell r="L263">
            <v>54.12</v>
          </cell>
          <cell r="M263">
            <v>1</v>
          </cell>
          <cell r="N263" t="str">
            <v>11/C6</v>
          </cell>
          <cell r="O263">
            <v>320.01</v>
          </cell>
          <cell r="P263">
            <v>96.03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PAT-1C</v>
          </cell>
          <cell r="W263" t="str">
            <v>CIM1</v>
          </cell>
          <cell r="Y263" t="str">
            <v>S</v>
          </cell>
          <cell r="Z263">
            <v>0</v>
          </cell>
          <cell r="AA263">
            <v>100</v>
          </cell>
          <cell r="AB263">
            <v>0</v>
          </cell>
          <cell r="AC263">
            <v>0</v>
          </cell>
          <cell r="AK263">
            <v>1</v>
          </cell>
          <cell r="AL263" t="str">
            <v>0</v>
          </cell>
          <cell r="AM263">
            <v>0</v>
          </cell>
          <cell r="AN263">
            <v>0</v>
          </cell>
          <cell r="AO263" t="str">
            <v>56-3</v>
          </cell>
          <cell r="AP263" t="str">
            <v>IPB-36</v>
          </cell>
          <cell r="AQ263" t="str">
            <v>2</v>
          </cell>
          <cell r="AS263">
            <v>261</v>
          </cell>
          <cell r="AT263" t="str">
            <v>MAD</v>
          </cell>
        </row>
        <row r="264">
          <cell r="A264">
            <v>262</v>
          </cell>
          <cell r="B264">
            <v>49</v>
          </cell>
          <cell r="C264" t="str">
            <v>LP 22,9 kV, 2ø-GAHUINCHO , 2-1x35mm² AAAC</v>
          </cell>
          <cell r="D264">
            <v>4</v>
          </cell>
          <cell r="E264" t="str">
            <v>PA2-2</v>
          </cell>
          <cell r="G264" t="str">
            <v>AAAC-35</v>
          </cell>
          <cell r="H264">
            <v>407.47</v>
          </cell>
          <cell r="I264">
            <v>2793.27</v>
          </cell>
          <cell r="J264" t="str">
            <v>V1</v>
          </cell>
          <cell r="K264" t="str">
            <v>-38°51'4.16"</v>
          </cell>
          <cell r="L264">
            <v>153.47999999999999</v>
          </cell>
          <cell r="M264">
            <v>1</v>
          </cell>
          <cell r="N264" t="str">
            <v>11/C6</v>
          </cell>
          <cell r="O264">
            <v>239.51</v>
          </cell>
          <cell r="P264">
            <v>103.8</v>
          </cell>
          <cell r="Q264" t="str">
            <v>1RI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PAT-1C</v>
          </cell>
          <cell r="W264" t="str">
            <v>CIM1</v>
          </cell>
          <cell r="Y264" t="str">
            <v>S</v>
          </cell>
          <cell r="Z264">
            <v>0</v>
          </cell>
          <cell r="AA264">
            <v>100</v>
          </cell>
          <cell r="AB264">
            <v>0</v>
          </cell>
          <cell r="AC264">
            <v>0</v>
          </cell>
          <cell r="AK264">
            <v>1</v>
          </cell>
          <cell r="AL264" t="str">
            <v>1</v>
          </cell>
          <cell r="AM264">
            <v>0</v>
          </cell>
          <cell r="AN264">
            <v>0</v>
          </cell>
          <cell r="AO264" t="str">
            <v>56-3</v>
          </cell>
          <cell r="AP264" t="str">
            <v>IPB-36</v>
          </cell>
          <cell r="AQ264" t="str">
            <v>2</v>
          </cell>
          <cell r="AS264">
            <v>262</v>
          </cell>
          <cell r="AT264" t="str">
            <v>MAD</v>
          </cell>
        </row>
        <row r="265">
          <cell r="A265">
            <v>263</v>
          </cell>
          <cell r="B265">
            <v>49</v>
          </cell>
          <cell r="C265" t="str">
            <v>LP 22,9 kV, 2ø-GAHUINCHO , 2-1x35mm² AAAC</v>
          </cell>
          <cell r="D265">
            <v>5</v>
          </cell>
          <cell r="E265" t="str">
            <v>PS1-2</v>
          </cell>
          <cell r="G265" t="str">
            <v>AAAC-35</v>
          </cell>
          <cell r="H265">
            <v>560.95000000000005</v>
          </cell>
          <cell r="I265">
            <v>2782.64</v>
          </cell>
          <cell r="K265" t="str">
            <v>0°</v>
          </cell>
          <cell r="L265">
            <v>152.06</v>
          </cell>
          <cell r="M265">
            <v>1</v>
          </cell>
          <cell r="N265" t="str">
            <v>11/C6</v>
          </cell>
          <cell r="O265">
            <v>152.4</v>
          </cell>
          <cell r="P265">
            <v>152.77000000000001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PAT-1C</v>
          </cell>
          <cell r="W265" t="str">
            <v>CIM1</v>
          </cell>
          <cell r="Y265" t="str">
            <v>S</v>
          </cell>
          <cell r="Z265">
            <v>0</v>
          </cell>
          <cell r="AA265">
            <v>100</v>
          </cell>
          <cell r="AB265">
            <v>0</v>
          </cell>
          <cell r="AC265">
            <v>0</v>
          </cell>
          <cell r="AK265">
            <v>1</v>
          </cell>
          <cell r="AL265" t="str">
            <v>0</v>
          </cell>
          <cell r="AM265">
            <v>0</v>
          </cell>
          <cell r="AN265">
            <v>0</v>
          </cell>
          <cell r="AO265" t="str">
            <v>56-3</v>
          </cell>
          <cell r="AP265" t="str">
            <v>IPB-36</v>
          </cell>
          <cell r="AQ265" t="str">
            <v>2</v>
          </cell>
          <cell r="AS265">
            <v>263</v>
          </cell>
          <cell r="AT265" t="str">
            <v>MAD</v>
          </cell>
        </row>
        <row r="266">
          <cell r="A266">
            <v>264</v>
          </cell>
          <cell r="B266">
            <v>49</v>
          </cell>
          <cell r="C266" t="str">
            <v>LP 22,9 kV, 2ø-GAHUINCHO , 2-1x35mm² AAAC</v>
          </cell>
          <cell r="D266">
            <v>6</v>
          </cell>
          <cell r="E266" t="str">
            <v>PS1-2</v>
          </cell>
          <cell r="G266" t="str">
            <v>AAAC-35</v>
          </cell>
          <cell r="H266">
            <v>713.01</v>
          </cell>
          <cell r="I266">
            <v>2773.4</v>
          </cell>
          <cell r="K266" t="str">
            <v>0°</v>
          </cell>
          <cell r="L266">
            <v>127.04</v>
          </cell>
          <cell r="M266">
            <v>1</v>
          </cell>
          <cell r="N266" t="str">
            <v>11/C6</v>
          </cell>
          <cell r="O266">
            <v>154.41999999999999</v>
          </cell>
          <cell r="P266">
            <v>139.55000000000001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PAT-1C</v>
          </cell>
          <cell r="W266" t="str">
            <v>CIM1</v>
          </cell>
          <cell r="Y266" t="str">
            <v>S</v>
          </cell>
          <cell r="Z266">
            <v>0</v>
          </cell>
          <cell r="AA266">
            <v>100</v>
          </cell>
          <cell r="AB266">
            <v>0</v>
          </cell>
          <cell r="AC266">
            <v>0</v>
          </cell>
          <cell r="AK266">
            <v>1</v>
          </cell>
          <cell r="AL266" t="str">
            <v>0</v>
          </cell>
          <cell r="AM266">
            <v>0</v>
          </cell>
          <cell r="AN266">
            <v>0</v>
          </cell>
          <cell r="AO266" t="str">
            <v>56-3</v>
          </cell>
          <cell r="AP266" t="str">
            <v>IPB-36</v>
          </cell>
          <cell r="AQ266" t="str">
            <v>2</v>
          </cell>
          <cell r="AS266">
            <v>264</v>
          </cell>
          <cell r="AT266" t="str">
            <v>MAD</v>
          </cell>
        </row>
        <row r="267">
          <cell r="A267">
            <v>265</v>
          </cell>
          <cell r="B267">
            <v>49</v>
          </cell>
          <cell r="C267" t="str">
            <v>LP 22,9 kV, 2ø-GAHUINCHO , 2-1x35mm² AAAC</v>
          </cell>
          <cell r="D267">
            <v>7</v>
          </cell>
          <cell r="E267" t="str">
            <v>PSH-2</v>
          </cell>
          <cell r="G267" t="str">
            <v>AAAC-35</v>
          </cell>
          <cell r="H267">
            <v>840.05</v>
          </cell>
          <cell r="I267">
            <v>2762.99</v>
          </cell>
          <cell r="K267" t="str">
            <v>0°</v>
          </cell>
          <cell r="L267">
            <v>322.52</v>
          </cell>
          <cell r="M267">
            <v>2</v>
          </cell>
          <cell r="N267" t="str">
            <v>11/C6</v>
          </cell>
          <cell r="O267">
            <v>219.06</v>
          </cell>
          <cell r="P267">
            <v>224.78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PAT-1C</v>
          </cell>
          <cell r="W267" t="str">
            <v>CIM1</v>
          </cell>
          <cell r="Y267" t="str">
            <v>S</v>
          </cell>
          <cell r="Z267">
            <v>0</v>
          </cell>
          <cell r="AA267">
            <v>100</v>
          </cell>
          <cell r="AB267">
            <v>0</v>
          </cell>
          <cell r="AC267">
            <v>0</v>
          </cell>
          <cell r="AK267">
            <v>1</v>
          </cell>
          <cell r="AL267" t="str">
            <v>0</v>
          </cell>
          <cell r="AM267">
            <v>0</v>
          </cell>
          <cell r="AN267">
            <v>0</v>
          </cell>
          <cell r="AO267" t="str">
            <v>56-3</v>
          </cell>
          <cell r="AP267" t="str">
            <v>IPB-36</v>
          </cell>
          <cell r="AQ267" t="str">
            <v>2</v>
          </cell>
          <cell r="AS267">
            <v>265</v>
          </cell>
          <cell r="AT267" t="str">
            <v>MAD</v>
          </cell>
        </row>
        <row r="268">
          <cell r="A268">
            <v>266</v>
          </cell>
          <cell r="B268">
            <v>49</v>
          </cell>
          <cell r="C268" t="str">
            <v>LP 22,9 kV, 2ø-GAHUINCHO , 2-1x35mm² AAAC</v>
          </cell>
          <cell r="D268">
            <v>8</v>
          </cell>
          <cell r="E268" t="str">
            <v>PRH-2</v>
          </cell>
          <cell r="G268" t="str">
            <v>AAAC-35</v>
          </cell>
          <cell r="H268">
            <v>1162.57</v>
          </cell>
          <cell r="I268">
            <v>2745.34</v>
          </cell>
          <cell r="J268" t="str">
            <v>V2</v>
          </cell>
          <cell r="K268" t="str">
            <v>-0°41'44.67"</v>
          </cell>
          <cell r="L268">
            <v>485.23</v>
          </cell>
          <cell r="M268">
            <v>2</v>
          </cell>
          <cell r="N268" t="str">
            <v>11/C6</v>
          </cell>
          <cell r="O268">
            <v>318.67</v>
          </cell>
          <cell r="P268">
            <v>403.88</v>
          </cell>
          <cell r="Q268" t="str">
            <v>8RI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PAT-1C</v>
          </cell>
          <cell r="W268" t="str">
            <v>CIM1</v>
          </cell>
          <cell r="Y268" t="str">
            <v>S</v>
          </cell>
          <cell r="Z268">
            <v>0</v>
          </cell>
          <cell r="AA268">
            <v>100</v>
          </cell>
          <cell r="AB268">
            <v>0</v>
          </cell>
          <cell r="AC268">
            <v>0</v>
          </cell>
          <cell r="AK268">
            <v>1</v>
          </cell>
          <cell r="AL268" t="str">
            <v>8</v>
          </cell>
          <cell r="AM268">
            <v>0</v>
          </cell>
          <cell r="AN268">
            <v>0</v>
          </cell>
          <cell r="AO268" t="str">
            <v>56-3</v>
          </cell>
          <cell r="AP268" t="str">
            <v>IPB-36</v>
          </cell>
          <cell r="AQ268" t="str">
            <v>2</v>
          </cell>
          <cell r="AS268">
            <v>266</v>
          </cell>
          <cell r="AT268" t="str">
            <v>MAD</v>
          </cell>
        </row>
        <row r="269">
          <cell r="A269">
            <v>267</v>
          </cell>
          <cell r="B269">
            <v>49</v>
          </cell>
          <cell r="C269" t="str">
            <v>LP 22,9 kV, 2ø-GAHUINCHO , 2-1x35mm² AAAC</v>
          </cell>
          <cell r="D269">
            <v>9</v>
          </cell>
          <cell r="E269" t="str">
            <v>PTH-2</v>
          </cell>
          <cell r="G269" t="str">
            <v>AAAC-35</v>
          </cell>
          <cell r="H269">
            <v>1647.8</v>
          </cell>
          <cell r="I269">
            <v>2753.47</v>
          </cell>
          <cell r="J269" t="str">
            <v>FLP</v>
          </cell>
          <cell r="K269" t="str">
            <v>0°</v>
          </cell>
          <cell r="L269">
            <v>0</v>
          </cell>
          <cell r="M269">
            <v>1</v>
          </cell>
          <cell r="N269" t="str">
            <v>11/C6</v>
          </cell>
          <cell r="O269">
            <v>269.35000000000002</v>
          </cell>
          <cell r="P269">
            <v>242.61</v>
          </cell>
          <cell r="Q269" t="str">
            <v>1RI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PAT-1C</v>
          </cell>
          <cell r="W269" t="str">
            <v>CIM1</v>
          </cell>
          <cell r="Y269" t="str">
            <v>S</v>
          </cell>
          <cell r="Z269">
            <v>0</v>
          </cell>
          <cell r="AA269">
            <v>100</v>
          </cell>
          <cell r="AB269">
            <v>0</v>
          </cell>
          <cell r="AC269">
            <v>0</v>
          </cell>
          <cell r="AK269">
            <v>1</v>
          </cell>
          <cell r="AL269" t="str">
            <v>1</v>
          </cell>
          <cell r="AM269">
            <v>0</v>
          </cell>
          <cell r="AN269">
            <v>0</v>
          </cell>
          <cell r="AO269" t="str">
            <v>56-3</v>
          </cell>
          <cell r="AP269" t="str">
            <v>IPB-36</v>
          </cell>
          <cell r="AQ269" t="str">
            <v>2</v>
          </cell>
          <cell r="AS269">
            <v>267</v>
          </cell>
          <cell r="AT269" t="str">
            <v>MAD</v>
          </cell>
        </row>
        <row r="270">
          <cell r="A270">
            <v>268</v>
          </cell>
          <cell r="B270">
            <v>50</v>
          </cell>
          <cell r="C270" t="str">
            <v>LP 22,9 kV, 2ø-SALAPAMPA_MICHO BAJO , 2-1x35mm² AAAC</v>
          </cell>
          <cell r="D270">
            <v>0</v>
          </cell>
          <cell r="E270" t="str">
            <v>PS1-2</v>
          </cell>
          <cell r="G270" t="str">
            <v>AAAC-35</v>
          </cell>
          <cell r="H270">
            <v>0</v>
          </cell>
          <cell r="I270">
            <v>2497.4</v>
          </cell>
          <cell r="J270" t="str">
            <v>EXIST</v>
          </cell>
          <cell r="K270" t="str">
            <v>0°</v>
          </cell>
          <cell r="L270">
            <v>38.17</v>
          </cell>
          <cell r="M270">
            <v>1</v>
          </cell>
          <cell r="N270" t="str">
            <v>11/C6</v>
          </cell>
          <cell r="O270">
            <v>365.12</v>
          </cell>
          <cell r="P270">
            <v>19.09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Y270" t="str">
            <v>S</v>
          </cell>
          <cell r="Z270">
            <v>0</v>
          </cell>
          <cell r="AA270">
            <v>100</v>
          </cell>
          <cell r="AB270">
            <v>0</v>
          </cell>
          <cell r="AC270">
            <v>0</v>
          </cell>
          <cell r="AK270">
            <v>1</v>
          </cell>
          <cell r="AL270" t="str">
            <v>0</v>
          </cell>
          <cell r="AM270">
            <v>0</v>
          </cell>
          <cell r="AN270">
            <v>0</v>
          </cell>
          <cell r="AO270" t="str">
            <v>56-3</v>
          </cell>
          <cell r="AP270" t="str">
            <v>IPB-36</v>
          </cell>
          <cell r="AQ270" t="str">
            <v>2</v>
          </cell>
          <cell r="AS270">
            <v>268</v>
          </cell>
          <cell r="AT270" t="str">
            <v>MAD</v>
          </cell>
        </row>
        <row r="271">
          <cell r="A271">
            <v>269</v>
          </cell>
          <cell r="B271">
            <v>50</v>
          </cell>
          <cell r="C271" t="str">
            <v>LP 22,9 kV, 2ø-SALAPAMPA_MICHO BAJO , 2-1x35mm² AAAC</v>
          </cell>
          <cell r="D271">
            <v>1</v>
          </cell>
          <cell r="E271" t="str">
            <v>TS-2</v>
          </cell>
          <cell r="G271" t="str">
            <v>AAAC-35</v>
          </cell>
          <cell r="H271">
            <v>38.17</v>
          </cell>
          <cell r="I271">
            <v>2486.08</v>
          </cell>
          <cell r="K271" t="str">
            <v>0°</v>
          </cell>
          <cell r="L271">
            <v>373.88</v>
          </cell>
          <cell r="M271">
            <v>1</v>
          </cell>
          <cell r="N271" t="str">
            <v>11/C6</v>
          </cell>
          <cell r="O271">
            <v>160.18</v>
          </cell>
          <cell r="P271">
            <v>206.02</v>
          </cell>
          <cell r="Q271" t="str">
            <v>1RI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PAT-1C</v>
          </cell>
          <cell r="W271" t="str">
            <v>CIM1</v>
          </cell>
          <cell r="Y271" t="str">
            <v>S</v>
          </cell>
          <cell r="Z271">
            <v>0</v>
          </cell>
          <cell r="AA271">
            <v>100</v>
          </cell>
          <cell r="AB271">
            <v>0</v>
          </cell>
          <cell r="AC271">
            <v>0</v>
          </cell>
          <cell r="AK271">
            <v>1</v>
          </cell>
          <cell r="AL271" t="str">
            <v>1</v>
          </cell>
          <cell r="AM271">
            <v>0</v>
          </cell>
          <cell r="AN271">
            <v>0</v>
          </cell>
          <cell r="AO271" t="str">
            <v>56-3</v>
          </cell>
          <cell r="AP271" t="str">
            <v>IPB-36</v>
          </cell>
          <cell r="AQ271" t="str">
            <v>2</v>
          </cell>
          <cell r="AS271">
            <v>269</v>
          </cell>
          <cell r="AT271" t="str">
            <v>MAD</v>
          </cell>
        </row>
        <row r="272">
          <cell r="A272">
            <v>270</v>
          </cell>
          <cell r="B272">
            <v>50</v>
          </cell>
          <cell r="C272" t="str">
            <v>LP 22,9 kV, 2ø-SALAPAMPA_MICHO BAJO , 2-1x35mm² AAAC</v>
          </cell>
          <cell r="D272">
            <v>2</v>
          </cell>
          <cell r="E272" t="str">
            <v>PSH-2</v>
          </cell>
          <cell r="G272" t="str">
            <v>AAAC-35</v>
          </cell>
          <cell r="H272">
            <v>412.05</v>
          </cell>
          <cell r="I272">
            <v>2419.2600000000002</v>
          </cell>
          <cell r="K272" t="str">
            <v>0°</v>
          </cell>
          <cell r="L272">
            <v>207.91</v>
          </cell>
          <cell r="M272">
            <v>2</v>
          </cell>
          <cell r="N272" t="str">
            <v>11/C6</v>
          </cell>
          <cell r="O272">
            <v>117.91</v>
          </cell>
          <cell r="P272">
            <v>290.89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 t="str">
            <v>PAT-1C</v>
          </cell>
          <cell r="W272" t="str">
            <v>CIM1</v>
          </cell>
          <cell r="Y272" t="str">
            <v>S</v>
          </cell>
          <cell r="Z272">
            <v>0</v>
          </cell>
          <cell r="AA272">
            <v>100</v>
          </cell>
          <cell r="AB272">
            <v>0</v>
          </cell>
          <cell r="AC272">
            <v>0</v>
          </cell>
          <cell r="AK272">
            <v>1</v>
          </cell>
          <cell r="AL272" t="str">
            <v>0</v>
          </cell>
          <cell r="AM272">
            <v>0</v>
          </cell>
          <cell r="AN272">
            <v>0</v>
          </cell>
          <cell r="AO272" t="str">
            <v>56-3</v>
          </cell>
          <cell r="AP272" t="str">
            <v>IPB-36</v>
          </cell>
          <cell r="AQ272" t="str">
            <v>2</v>
          </cell>
          <cell r="AS272">
            <v>270</v>
          </cell>
          <cell r="AT272" t="str">
            <v>MAD</v>
          </cell>
        </row>
        <row r="273">
          <cell r="A273">
            <v>271</v>
          </cell>
          <cell r="B273">
            <v>50</v>
          </cell>
          <cell r="C273" t="str">
            <v>LP 22,9 kV, 2ø-SALAPAMPA_MICHO BAJO , 2-1x35mm² AAAC</v>
          </cell>
          <cell r="D273">
            <v>3</v>
          </cell>
          <cell r="E273" t="str">
            <v>PTH-2</v>
          </cell>
          <cell r="G273" t="str">
            <v>AAAC-35</v>
          </cell>
          <cell r="H273">
            <v>619.96</v>
          </cell>
          <cell r="I273">
            <v>2400.7399999999998</v>
          </cell>
          <cell r="J273" t="str">
            <v>FLP</v>
          </cell>
          <cell r="K273" t="str">
            <v>0°</v>
          </cell>
          <cell r="L273">
            <v>0</v>
          </cell>
          <cell r="M273">
            <v>1</v>
          </cell>
          <cell r="N273" t="str">
            <v>11/C6</v>
          </cell>
          <cell r="O273">
            <v>-13.77</v>
          </cell>
          <cell r="P273">
            <v>103.96</v>
          </cell>
          <cell r="Q273" t="str">
            <v>1RI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PAT-1C</v>
          </cell>
          <cell r="W273" t="str">
            <v>CIM1</v>
          </cell>
          <cell r="Y273" t="str">
            <v>S</v>
          </cell>
          <cell r="Z273">
            <v>0</v>
          </cell>
          <cell r="AA273">
            <v>100</v>
          </cell>
          <cell r="AB273">
            <v>0</v>
          </cell>
          <cell r="AC273">
            <v>0</v>
          </cell>
          <cell r="AK273">
            <v>1</v>
          </cell>
          <cell r="AL273" t="str">
            <v>1</v>
          </cell>
          <cell r="AM273">
            <v>0</v>
          </cell>
          <cell r="AN273">
            <v>0</v>
          </cell>
          <cell r="AO273" t="str">
            <v>56-3</v>
          </cell>
          <cell r="AP273" t="str">
            <v>IPB-36</v>
          </cell>
          <cell r="AQ273" t="str">
            <v>2</v>
          </cell>
          <cell r="AS273">
            <v>271</v>
          </cell>
          <cell r="AT273" t="str">
            <v>MAD</v>
          </cell>
        </row>
        <row r="274">
          <cell r="A274">
            <v>272</v>
          </cell>
          <cell r="B274">
            <v>51</v>
          </cell>
          <cell r="C274" t="str">
            <v>LP 22,9 kV, 2ø-NUEVA INDEPENDENCIA , 2-1x35mm² AAAC</v>
          </cell>
          <cell r="D274">
            <v>0</v>
          </cell>
          <cell r="E274" t="str">
            <v>DS-2</v>
          </cell>
          <cell r="G274" t="str">
            <v>AAAC-35</v>
          </cell>
          <cell r="H274">
            <v>0</v>
          </cell>
          <cell r="I274">
            <v>2631.69</v>
          </cell>
          <cell r="J274" t="str">
            <v>EXIST</v>
          </cell>
          <cell r="K274" t="str">
            <v>0°</v>
          </cell>
          <cell r="L274">
            <v>18.649999999999999</v>
          </cell>
          <cell r="M274">
            <v>1</v>
          </cell>
          <cell r="N274" t="str">
            <v>13/400</v>
          </cell>
          <cell r="O274">
            <v>8.73</v>
          </cell>
          <cell r="P274">
            <v>9.33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Y274" t="str">
            <v>S</v>
          </cell>
          <cell r="Z274">
            <v>0</v>
          </cell>
          <cell r="AA274">
            <v>100</v>
          </cell>
          <cell r="AB274">
            <v>0</v>
          </cell>
          <cell r="AC274">
            <v>0</v>
          </cell>
          <cell r="AK274">
            <v>1</v>
          </cell>
          <cell r="AL274" t="str">
            <v>0</v>
          </cell>
          <cell r="AM274">
            <v>0</v>
          </cell>
          <cell r="AN274">
            <v>0</v>
          </cell>
          <cell r="AO274" t="str">
            <v>56-3</v>
          </cell>
          <cell r="AP274" t="str">
            <v>IPB-36</v>
          </cell>
          <cell r="AQ274" t="str">
            <v>2</v>
          </cell>
          <cell r="AS274">
            <v>272</v>
          </cell>
          <cell r="AT274" t="str">
            <v>MAD</v>
          </cell>
        </row>
        <row r="275">
          <cell r="A275">
            <v>273</v>
          </cell>
          <cell r="B275">
            <v>51</v>
          </cell>
          <cell r="C275" t="str">
            <v>LP 22,9 kV, 2ø-NUEVA INDEPENDENCIA , 2-1x35mm² AAAC</v>
          </cell>
          <cell r="D275">
            <v>1</v>
          </cell>
          <cell r="E275" t="str">
            <v>TS-2</v>
          </cell>
          <cell r="G275" t="str">
            <v>AAAC-35</v>
          </cell>
          <cell r="H275">
            <v>18.649999999999999</v>
          </cell>
          <cell r="I275">
            <v>2633.16</v>
          </cell>
          <cell r="K275" t="str">
            <v>0°</v>
          </cell>
          <cell r="L275">
            <v>43.3</v>
          </cell>
          <cell r="M275">
            <v>1</v>
          </cell>
          <cell r="N275" t="str">
            <v>11/C6</v>
          </cell>
          <cell r="O275">
            <v>-131.94</v>
          </cell>
          <cell r="P275">
            <v>30.98</v>
          </cell>
          <cell r="Q275" t="str">
            <v>1RI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PAT-1C</v>
          </cell>
          <cell r="W275" t="str">
            <v>CIM1</v>
          </cell>
          <cell r="Y275" t="str">
            <v>S</v>
          </cell>
          <cell r="Z275">
            <v>0</v>
          </cell>
          <cell r="AA275">
            <v>100</v>
          </cell>
          <cell r="AB275">
            <v>0</v>
          </cell>
          <cell r="AC275">
            <v>0</v>
          </cell>
          <cell r="AK275">
            <v>1</v>
          </cell>
          <cell r="AL275" t="str">
            <v>1</v>
          </cell>
          <cell r="AM275">
            <v>0</v>
          </cell>
          <cell r="AN275">
            <v>0</v>
          </cell>
          <cell r="AO275" t="str">
            <v>56-3</v>
          </cell>
          <cell r="AP275" t="str">
            <v>IPB-36</v>
          </cell>
          <cell r="AQ275" t="str">
            <v>2</v>
          </cell>
          <cell r="AS275">
            <v>273</v>
          </cell>
          <cell r="AT275" t="str">
            <v>MAD</v>
          </cell>
        </row>
        <row r="276">
          <cell r="A276">
            <v>274</v>
          </cell>
          <cell r="B276">
            <v>51</v>
          </cell>
          <cell r="C276" t="str">
            <v>LP 22,9 kV, 2ø-NUEVA INDEPENDENCIA , 2-1x35mm² AAAC</v>
          </cell>
          <cell r="D276">
            <v>2</v>
          </cell>
          <cell r="E276" t="str">
            <v>PR3-2</v>
          </cell>
          <cell r="G276" t="str">
            <v>AAAC-35</v>
          </cell>
          <cell r="H276">
            <v>61.95</v>
          </cell>
          <cell r="I276">
            <v>2647.22</v>
          </cell>
          <cell r="K276" t="str">
            <v>0°</v>
          </cell>
          <cell r="L276">
            <v>155.4</v>
          </cell>
          <cell r="M276">
            <v>1</v>
          </cell>
          <cell r="N276" t="str">
            <v>11/C6</v>
          </cell>
          <cell r="O276">
            <v>217.01</v>
          </cell>
          <cell r="P276">
            <v>99.35</v>
          </cell>
          <cell r="Q276" t="str">
            <v>1RI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PAT-1C</v>
          </cell>
          <cell r="W276" t="str">
            <v>CIM1</v>
          </cell>
          <cell r="Y276" t="str">
            <v>S</v>
          </cell>
          <cell r="Z276">
            <v>0</v>
          </cell>
          <cell r="AA276">
            <v>100</v>
          </cell>
          <cell r="AB276">
            <v>0</v>
          </cell>
          <cell r="AC276">
            <v>0</v>
          </cell>
          <cell r="AK276">
            <v>1</v>
          </cell>
          <cell r="AL276" t="str">
            <v>1</v>
          </cell>
          <cell r="AM276">
            <v>0</v>
          </cell>
          <cell r="AN276">
            <v>0</v>
          </cell>
          <cell r="AO276" t="str">
            <v>56-3</v>
          </cell>
          <cell r="AP276" t="str">
            <v>IPB-36</v>
          </cell>
          <cell r="AQ276" t="str">
            <v>2</v>
          </cell>
          <cell r="AS276">
            <v>274</v>
          </cell>
          <cell r="AT276" t="str">
            <v>MAD</v>
          </cell>
        </row>
        <row r="277">
          <cell r="A277">
            <v>275</v>
          </cell>
          <cell r="B277">
            <v>51</v>
          </cell>
          <cell r="C277" t="str">
            <v>LP 22,9 kV, 2ø-NUEVA INDEPENDENCIA , 2-1x35mm² AAAC</v>
          </cell>
          <cell r="D277">
            <v>3</v>
          </cell>
          <cell r="E277" t="str">
            <v>PA1-2</v>
          </cell>
          <cell r="G277" t="str">
            <v>AAAC-35</v>
          </cell>
          <cell r="H277">
            <v>217.35</v>
          </cell>
          <cell r="I277">
            <v>2655.74</v>
          </cell>
          <cell r="J277" t="str">
            <v>V2</v>
          </cell>
          <cell r="K277" t="str">
            <v>-11°41'57.22"</v>
          </cell>
          <cell r="L277">
            <v>168.76</v>
          </cell>
          <cell r="M277">
            <v>1</v>
          </cell>
          <cell r="N277" t="str">
            <v>11/C6</v>
          </cell>
          <cell r="O277">
            <v>163.27000000000001</v>
          </cell>
          <cell r="P277">
            <v>162.08000000000001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PAT-1C</v>
          </cell>
          <cell r="W277" t="str">
            <v>CIM1</v>
          </cell>
          <cell r="Y277" t="str">
            <v>S</v>
          </cell>
          <cell r="Z277">
            <v>0</v>
          </cell>
          <cell r="AA277">
            <v>100</v>
          </cell>
          <cell r="AB277">
            <v>0</v>
          </cell>
          <cell r="AC277">
            <v>0</v>
          </cell>
          <cell r="AK277">
            <v>1</v>
          </cell>
          <cell r="AL277" t="str">
            <v>0</v>
          </cell>
          <cell r="AM277">
            <v>0</v>
          </cell>
          <cell r="AN277">
            <v>0</v>
          </cell>
          <cell r="AO277" t="str">
            <v>56-3</v>
          </cell>
          <cell r="AP277" t="str">
            <v>IPB-36</v>
          </cell>
          <cell r="AQ277" t="str">
            <v>2</v>
          </cell>
          <cell r="AS277">
            <v>275</v>
          </cell>
          <cell r="AT277" t="str">
            <v>MAD</v>
          </cell>
        </row>
        <row r="278">
          <cell r="A278">
            <v>276</v>
          </cell>
          <cell r="B278">
            <v>51</v>
          </cell>
          <cell r="C278" t="str">
            <v>LP 22,9 kV, 2ø-NUEVA INDEPENDENCIA , 2-1x35mm² AAAC</v>
          </cell>
          <cell r="D278">
            <v>4</v>
          </cell>
          <cell r="E278" t="str">
            <v>PS1-2</v>
          </cell>
          <cell r="G278" t="str">
            <v>AAAC-35</v>
          </cell>
          <cell r="H278">
            <v>386.12</v>
          </cell>
          <cell r="I278">
            <v>2665</v>
          </cell>
          <cell r="K278" t="str">
            <v>0°</v>
          </cell>
          <cell r="L278">
            <v>147.69</v>
          </cell>
          <cell r="M278">
            <v>1</v>
          </cell>
          <cell r="N278" t="str">
            <v>11/C6</v>
          </cell>
          <cell r="O278">
            <v>172.83</v>
          </cell>
          <cell r="P278">
            <v>158.22999999999999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PAT-1C</v>
          </cell>
          <cell r="W278" t="str">
            <v>CIM1</v>
          </cell>
          <cell r="Y278" t="str">
            <v>S</v>
          </cell>
          <cell r="Z278">
            <v>0</v>
          </cell>
          <cell r="AA278">
            <v>100</v>
          </cell>
          <cell r="AB278">
            <v>0</v>
          </cell>
          <cell r="AC278">
            <v>0</v>
          </cell>
          <cell r="AK278">
            <v>1</v>
          </cell>
          <cell r="AL278" t="str">
            <v>0</v>
          </cell>
          <cell r="AM278">
            <v>0</v>
          </cell>
          <cell r="AN278">
            <v>0</v>
          </cell>
          <cell r="AO278" t="str">
            <v>56-3</v>
          </cell>
          <cell r="AP278" t="str">
            <v>IPB-36</v>
          </cell>
          <cell r="AQ278" t="str">
            <v>2</v>
          </cell>
          <cell r="AS278">
            <v>276</v>
          </cell>
          <cell r="AT278" t="str">
            <v>MAD</v>
          </cell>
        </row>
        <row r="279">
          <cell r="A279">
            <v>277</v>
          </cell>
          <cell r="B279">
            <v>51</v>
          </cell>
          <cell r="C279" t="str">
            <v>LP 22,9 kV, 2ø-NUEVA INDEPENDENCIA , 2-1x35mm² AAAC</v>
          </cell>
          <cell r="D279">
            <v>5</v>
          </cell>
          <cell r="E279" t="str">
            <v>PS1-2</v>
          </cell>
          <cell r="G279" t="str">
            <v>AAAC-35</v>
          </cell>
          <cell r="H279">
            <v>533.80999999999995</v>
          </cell>
          <cell r="I279">
            <v>2670.93</v>
          </cell>
          <cell r="K279" t="str">
            <v>0°</v>
          </cell>
          <cell r="L279">
            <v>241.87</v>
          </cell>
          <cell r="M279">
            <v>1</v>
          </cell>
          <cell r="N279" t="str">
            <v>11/C6</v>
          </cell>
          <cell r="O279">
            <v>249.21</v>
          </cell>
          <cell r="P279">
            <v>194.78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PAT-1C</v>
          </cell>
          <cell r="W279" t="str">
            <v>CIM1</v>
          </cell>
          <cell r="Y279" t="str">
            <v>S</v>
          </cell>
          <cell r="Z279">
            <v>0</v>
          </cell>
          <cell r="AA279">
            <v>100</v>
          </cell>
          <cell r="AB279">
            <v>0</v>
          </cell>
          <cell r="AC279">
            <v>0</v>
          </cell>
          <cell r="AK279">
            <v>1</v>
          </cell>
          <cell r="AL279" t="str">
            <v>0</v>
          </cell>
          <cell r="AM279">
            <v>0</v>
          </cell>
          <cell r="AN279">
            <v>0</v>
          </cell>
          <cell r="AO279" t="str">
            <v>56-3</v>
          </cell>
          <cell r="AP279" t="str">
            <v>IPB-36</v>
          </cell>
          <cell r="AQ279" t="str">
            <v>2</v>
          </cell>
          <cell r="AS279">
            <v>277</v>
          </cell>
          <cell r="AT279" t="str">
            <v>MAD</v>
          </cell>
        </row>
        <row r="280">
          <cell r="A280">
            <v>278</v>
          </cell>
          <cell r="B280">
            <v>51</v>
          </cell>
          <cell r="C280" t="str">
            <v>LP 22,9 kV, 2ø-NUEVA INDEPENDENCIA , 2-1x35mm² AAAC</v>
          </cell>
          <cell r="D280">
            <v>6</v>
          </cell>
          <cell r="E280" t="str">
            <v>PS1-2</v>
          </cell>
          <cell r="G280" t="str">
            <v>AAAC-35</v>
          </cell>
          <cell r="H280">
            <v>775.68</v>
          </cell>
          <cell r="I280">
            <v>2665.78</v>
          </cell>
          <cell r="K280" t="str">
            <v>0°</v>
          </cell>
          <cell r="L280">
            <v>153.94</v>
          </cell>
          <cell r="M280">
            <v>1</v>
          </cell>
          <cell r="N280" t="str">
            <v>11/C6</v>
          </cell>
          <cell r="O280">
            <v>125.87</v>
          </cell>
          <cell r="P280">
            <v>197.9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PAT-1C</v>
          </cell>
          <cell r="W280" t="str">
            <v>CIM1</v>
          </cell>
          <cell r="Y280" t="str">
            <v>S</v>
          </cell>
          <cell r="Z280">
            <v>0</v>
          </cell>
          <cell r="AA280">
            <v>100</v>
          </cell>
          <cell r="AB280">
            <v>0</v>
          </cell>
          <cell r="AC280">
            <v>0</v>
          </cell>
          <cell r="AK280">
            <v>1</v>
          </cell>
          <cell r="AL280" t="str">
            <v>0</v>
          </cell>
          <cell r="AM280">
            <v>0</v>
          </cell>
          <cell r="AN280">
            <v>0</v>
          </cell>
          <cell r="AO280" t="str">
            <v>56-3</v>
          </cell>
          <cell r="AP280" t="str">
            <v>IPB-36</v>
          </cell>
          <cell r="AQ280" t="str">
            <v>2</v>
          </cell>
          <cell r="AS280">
            <v>278</v>
          </cell>
          <cell r="AT280" t="str">
            <v>MAD</v>
          </cell>
        </row>
        <row r="281">
          <cell r="A281">
            <v>279</v>
          </cell>
          <cell r="B281">
            <v>51</v>
          </cell>
          <cell r="C281" t="str">
            <v>LP 22,9 kV, 2ø-NUEVA INDEPENDENCIA , 2-1x35mm² AAAC</v>
          </cell>
          <cell r="D281">
            <v>7</v>
          </cell>
          <cell r="E281" t="str">
            <v>PTH-2</v>
          </cell>
          <cell r="G281" t="str">
            <v>AAAC-35</v>
          </cell>
          <cell r="H281">
            <v>929.62</v>
          </cell>
          <cell r="I281">
            <v>2675.65</v>
          </cell>
          <cell r="J281" t="str">
            <v>FLP</v>
          </cell>
          <cell r="K281" t="str">
            <v>0°</v>
          </cell>
          <cell r="L281">
            <v>0</v>
          </cell>
          <cell r="M281">
            <v>1</v>
          </cell>
          <cell r="N281" t="str">
            <v>11/C6</v>
          </cell>
          <cell r="O281">
            <v>129.41999999999999</v>
          </cell>
          <cell r="P281">
            <v>76.97</v>
          </cell>
          <cell r="Q281" t="str">
            <v>1RI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PAT-1C</v>
          </cell>
          <cell r="W281" t="str">
            <v>CIM1</v>
          </cell>
          <cell r="Y281" t="str">
            <v>S</v>
          </cell>
          <cell r="Z281">
            <v>0</v>
          </cell>
          <cell r="AA281">
            <v>100</v>
          </cell>
          <cell r="AB281">
            <v>0</v>
          </cell>
          <cell r="AC281">
            <v>0</v>
          </cell>
          <cell r="AK281">
            <v>1</v>
          </cell>
          <cell r="AL281" t="str">
            <v>1</v>
          </cell>
          <cell r="AM281">
            <v>0</v>
          </cell>
          <cell r="AN281">
            <v>0</v>
          </cell>
          <cell r="AO281" t="str">
            <v>56-3</v>
          </cell>
          <cell r="AP281" t="str">
            <v>IPB-36</v>
          </cell>
          <cell r="AQ281" t="str">
            <v>2</v>
          </cell>
          <cell r="AS281">
            <v>279</v>
          </cell>
          <cell r="AT281" t="str">
            <v>MAD</v>
          </cell>
        </row>
        <row r="282">
          <cell r="A282">
            <v>280</v>
          </cell>
          <cell r="B282">
            <v>52</v>
          </cell>
          <cell r="C282" t="str">
            <v>LP 22,9 kV, 2ø-COCHATAMA_HUANCHUIRO , 2-1x35mm² AAAC</v>
          </cell>
          <cell r="D282">
            <v>0</v>
          </cell>
          <cell r="E282" t="str">
            <v>DS-2</v>
          </cell>
          <cell r="G282" t="str">
            <v>AAAC-35</v>
          </cell>
          <cell r="H282">
            <v>0</v>
          </cell>
          <cell r="I282">
            <v>2390.89</v>
          </cell>
          <cell r="J282" t="str">
            <v>EXIST</v>
          </cell>
          <cell r="K282" t="str">
            <v>0°</v>
          </cell>
          <cell r="L282">
            <v>20.83</v>
          </cell>
          <cell r="M282">
            <v>1</v>
          </cell>
          <cell r="N282" t="str">
            <v>13/400</v>
          </cell>
          <cell r="O282">
            <v>113.07</v>
          </cell>
          <cell r="P282">
            <v>10.42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Y282" t="str">
            <v>S</v>
          </cell>
          <cell r="Z282">
            <v>0</v>
          </cell>
          <cell r="AA282">
            <v>100</v>
          </cell>
          <cell r="AB282">
            <v>0</v>
          </cell>
          <cell r="AC282">
            <v>0</v>
          </cell>
          <cell r="AK282">
            <v>1</v>
          </cell>
          <cell r="AL282" t="str">
            <v>0</v>
          </cell>
          <cell r="AM282">
            <v>0</v>
          </cell>
          <cell r="AN282">
            <v>0</v>
          </cell>
          <cell r="AO282" t="str">
            <v>56-3</v>
          </cell>
          <cell r="AP282" t="str">
            <v>IPB-36</v>
          </cell>
          <cell r="AQ282" t="str">
            <v>2</v>
          </cell>
          <cell r="AS282">
            <v>280</v>
          </cell>
          <cell r="AT282" t="str">
            <v>MAD</v>
          </cell>
        </row>
        <row r="283">
          <cell r="A283">
            <v>281</v>
          </cell>
          <cell r="B283">
            <v>52</v>
          </cell>
          <cell r="C283" t="str">
            <v>LP 22,9 kV, 2ø-COCHATAMA_HUANCHUIRO , 2-1x35mm² AAAC</v>
          </cell>
          <cell r="D283">
            <v>1</v>
          </cell>
          <cell r="E283" t="str">
            <v>TS-2</v>
          </cell>
          <cell r="G283" t="str">
            <v>AAAC-35</v>
          </cell>
          <cell r="H283">
            <v>20.83</v>
          </cell>
          <cell r="I283">
            <v>2385.1</v>
          </cell>
          <cell r="J283" t="str">
            <v>PSEC</v>
          </cell>
          <cell r="K283" t="str">
            <v>39°3'4.65"</v>
          </cell>
          <cell r="L283">
            <v>185.19</v>
          </cell>
          <cell r="M283">
            <v>1</v>
          </cell>
          <cell r="N283" t="str">
            <v>11/C6</v>
          </cell>
          <cell r="O283">
            <v>266.64</v>
          </cell>
          <cell r="P283">
            <v>103.01</v>
          </cell>
          <cell r="Q283" t="str">
            <v>1RI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>PAT-1C</v>
          </cell>
          <cell r="W283" t="str">
            <v>CIM1</v>
          </cell>
          <cell r="Y283" t="str">
            <v>S</v>
          </cell>
          <cell r="Z283">
            <v>0</v>
          </cell>
          <cell r="AA283">
            <v>100</v>
          </cell>
          <cell r="AB283">
            <v>0</v>
          </cell>
          <cell r="AC283">
            <v>0</v>
          </cell>
          <cell r="AK283">
            <v>1</v>
          </cell>
          <cell r="AL283" t="str">
            <v>1</v>
          </cell>
          <cell r="AM283">
            <v>0</v>
          </cell>
          <cell r="AN283">
            <v>0</v>
          </cell>
          <cell r="AO283" t="str">
            <v>56-3</v>
          </cell>
          <cell r="AP283" t="str">
            <v>IPB-36</v>
          </cell>
          <cell r="AQ283" t="str">
            <v>2</v>
          </cell>
          <cell r="AS283">
            <v>281</v>
          </cell>
          <cell r="AT283" t="str">
            <v>MAD</v>
          </cell>
        </row>
        <row r="284">
          <cell r="A284">
            <v>282</v>
          </cell>
          <cell r="B284">
            <v>52</v>
          </cell>
          <cell r="C284" t="str">
            <v>LP 22,9 kV, 2ø-COCHATAMA_HUANCHUIRO , 2-1x35mm² AAAC</v>
          </cell>
          <cell r="D284">
            <v>2</v>
          </cell>
          <cell r="E284" t="str">
            <v>PA2-2</v>
          </cell>
          <cell r="G284" t="str">
            <v>AAAC-35</v>
          </cell>
          <cell r="H284">
            <v>206.02</v>
          </cell>
          <cell r="I284">
            <v>2337.4899999999998</v>
          </cell>
          <cell r="J284">
            <v>0</v>
          </cell>
          <cell r="K284" t="str">
            <v>32°27'30.34"</v>
          </cell>
          <cell r="L284">
            <v>214.03</v>
          </cell>
          <cell r="M284">
            <v>1</v>
          </cell>
          <cell r="N284" t="str">
            <v>11/C6</v>
          </cell>
          <cell r="O284">
            <v>81.3</v>
          </cell>
          <cell r="P284">
            <v>199.61</v>
          </cell>
          <cell r="Q284" t="str">
            <v>1RI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PAT-1C</v>
          </cell>
          <cell r="W284" t="str">
            <v>CIM1</v>
          </cell>
          <cell r="Y284" t="str">
            <v>S</v>
          </cell>
          <cell r="Z284">
            <v>0</v>
          </cell>
          <cell r="AA284">
            <v>100</v>
          </cell>
          <cell r="AB284">
            <v>0</v>
          </cell>
          <cell r="AC284">
            <v>0</v>
          </cell>
          <cell r="AK284">
            <v>1</v>
          </cell>
          <cell r="AL284" t="str">
            <v>1</v>
          </cell>
          <cell r="AM284">
            <v>0</v>
          </cell>
          <cell r="AN284">
            <v>0</v>
          </cell>
          <cell r="AO284" t="str">
            <v>56-3</v>
          </cell>
          <cell r="AP284" t="str">
            <v>IPB-36</v>
          </cell>
          <cell r="AQ284" t="str">
            <v>2</v>
          </cell>
          <cell r="AS284">
            <v>282</v>
          </cell>
          <cell r="AT284" t="str">
            <v>MAD</v>
          </cell>
        </row>
        <row r="285">
          <cell r="A285">
            <v>283</v>
          </cell>
          <cell r="B285">
            <v>52</v>
          </cell>
          <cell r="C285" t="str">
            <v>LP 22,9 kV, 2ø-COCHATAMA_HUANCHUIRO , 2-1x35mm² AAAC</v>
          </cell>
          <cell r="D285">
            <v>3</v>
          </cell>
          <cell r="E285" t="str">
            <v>PSH-2</v>
          </cell>
          <cell r="G285" t="str">
            <v>AAAC-35</v>
          </cell>
          <cell r="H285">
            <v>420.05</v>
          </cell>
          <cell r="I285">
            <v>2308.14</v>
          </cell>
          <cell r="K285" t="str">
            <v>0°</v>
          </cell>
          <cell r="L285">
            <v>356.08</v>
          </cell>
          <cell r="M285">
            <v>2</v>
          </cell>
          <cell r="N285" t="str">
            <v>11/C6</v>
          </cell>
          <cell r="O285">
            <v>258.52</v>
          </cell>
          <cell r="P285">
            <v>285.06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PAT-1C</v>
          </cell>
          <cell r="W285" t="str">
            <v>CIM1</v>
          </cell>
          <cell r="Y285" t="str">
            <v>S</v>
          </cell>
          <cell r="Z285">
            <v>0</v>
          </cell>
          <cell r="AA285">
            <v>100</v>
          </cell>
          <cell r="AB285">
            <v>0</v>
          </cell>
          <cell r="AC285">
            <v>0</v>
          </cell>
          <cell r="AK285">
            <v>1</v>
          </cell>
          <cell r="AL285" t="str">
            <v>0</v>
          </cell>
          <cell r="AM285">
            <v>0</v>
          </cell>
          <cell r="AN285">
            <v>0</v>
          </cell>
          <cell r="AO285" t="str">
            <v>56-3</v>
          </cell>
          <cell r="AP285" t="str">
            <v>IPB-36</v>
          </cell>
          <cell r="AQ285" t="str">
            <v>2</v>
          </cell>
          <cell r="AS285">
            <v>283</v>
          </cell>
          <cell r="AT285" t="str">
            <v>MAD</v>
          </cell>
        </row>
        <row r="286">
          <cell r="A286">
            <v>284</v>
          </cell>
          <cell r="B286">
            <v>52</v>
          </cell>
          <cell r="C286" t="str">
            <v>LP 22,9 kV, 2ø-COCHATAMA_HUANCHUIRO , 2-1x35mm² AAAC</v>
          </cell>
          <cell r="D286">
            <v>4</v>
          </cell>
          <cell r="E286" t="str">
            <v>PA1-2</v>
          </cell>
          <cell r="G286" t="str">
            <v>AAAC-35</v>
          </cell>
          <cell r="H286">
            <v>776.14</v>
          </cell>
          <cell r="I286">
            <v>2276.06</v>
          </cell>
          <cell r="J286" t="str">
            <v>V2</v>
          </cell>
          <cell r="K286" t="str">
            <v>-6°35'57.33"</v>
          </cell>
          <cell r="L286">
            <v>98.03</v>
          </cell>
          <cell r="M286">
            <v>1</v>
          </cell>
          <cell r="N286" t="str">
            <v>11/C6</v>
          </cell>
          <cell r="O286">
            <v>267.67</v>
          </cell>
          <cell r="P286">
            <v>227.06</v>
          </cell>
          <cell r="Q286" t="str">
            <v>1RI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PAT-1C</v>
          </cell>
          <cell r="W286" t="str">
            <v>CIM1</v>
          </cell>
          <cell r="Y286" t="str">
            <v>S</v>
          </cell>
          <cell r="Z286">
            <v>0</v>
          </cell>
          <cell r="AA286">
            <v>100</v>
          </cell>
          <cell r="AB286">
            <v>0</v>
          </cell>
          <cell r="AC286">
            <v>0</v>
          </cell>
          <cell r="AK286">
            <v>1</v>
          </cell>
          <cell r="AL286" t="str">
            <v>1</v>
          </cell>
          <cell r="AM286">
            <v>0</v>
          </cell>
          <cell r="AN286">
            <v>0</v>
          </cell>
          <cell r="AO286" t="str">
            <v>56-3</v>
          </cell>
          <cell r="AP286" t="str">
            <v>IPB-36</v>
          </cell>
          <cell r="AQ286" t="str">
            <v>2</v>
          </cell>
          <cell r="AS286">
            <v>284</v>
          </cell>
          <cell r="AT286" t="str">
            <v>MAD</v>
          </cell>
        </row>
        <row r="287">
          <cell r="A287">
            <v>285</v>
          </cell>
          <cell r="B287">
            <v>52</v>
          </cell>
          <cell r="C287" t="str">
            <v>LP 22,9 kV, 2ø-COCHATAMA_HUANCHUIRO , 2-1x35mm² AAAC</v>
          </cell>
          <cell r="D287">
            <v>5</v>
          </cell>
          <cell r="E287" t="str">
            <v>2PR3-0</v>
          </cell>
          <cell r="G287" t="str">
            <v>AAAC-35</v>
          </cell>
          <cell r="H287">
            <v>874.16</v>
          </cell>
          <cell r="I287">
            <v>2259.35</v>
          </cell>
          <cell r="K287" t="str">
            <v>0°</v>
          </cell>
          <cell r="L287">
            <v>498.63</v>
          </cell>
          <cell r="M287">
            <v>2</v>
          </cell>
          <cell r="N287" t="str">
            <v>11/C6</v>
          </cell>
          <cell r="O287">
            <v>385.04</v>
          </cell>
          <cell r="P287">
            <v>298.33</v>
          </cell>
          <cell r="Q287" t="str">
            <v>8RI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PAT-1C</v>
          </cell>
          <cell r="W287" t="str">
            <v>CIM1</v>
          </cell>
          <cell r="Y287" t="str">
            <v>S</v>
          </cell>
          <cell r="Z287">
            <v>0</v>
          </cell>
          <cell r="AA287">
            <v>100</v>
          </cell>
          <cell r="AB287">
            <v>0</v>
          </cell>
          <cell r="AC287">
            <v>0</v>
          </cell>
          <cell r="AK287">
            <v>1</v>
          </cell>
          <cell r="AL287" t="str">
            <v>8</v>
          </cell>
          <cell r="AM287">
            <v>0</v>
          </cell>
          <cell r="AN287">
            <v>0</v>
          </cell>
          <cell r="AO287" t="str">
            <v>56-3</v>
          </cell>
          <cell r="AP287" t="str">
            <v>IPB-36</v>
          </cell>
          <cell r="AQ287" t="str">
            <v>2</v>
          </cell>
          <cell r="AS287">
            <v>285</v>
          </cell>
          <cell r="AT287" t="str">
            <v>MAD</v>
          </cell>
        </row>
        <row r="288">
          <cell r="A288">
            <v>286</v>
          </cell>
          <cell r="B288">
            <v>52</v>
          </cell>
          <cell r="C288" t="str">
            <v>LP 22,9 kV, 2ø-COCHATAMA_HUANCHUIRO , 2-1x35mm² AAAC</v>
          </cell>
          <cell r="D288">
            <v>6</v>
          </cell>
          <cell r="E288" t="str">
            <v>PSH-2</v>
          </cell>
          <cell r="G288" t="str">
            <v>AAAC-35</v>
          </cell>
          <cell r="H288">
            <v>1372.8</v>
          </cell>
          <cell r="I288">
            <v>2179.5300000000002</v>
          </cell>
          <cell r="K288" t="str">
            <v>0°</v>
          </cell>
          <cell r="L288">
            <v>226.93</v>
          </cell>
          <cell r="M288">
            <v>2</v>
          </cell>
          <cell r="N288" t="str">
            <v>12/6D</v>
          </cell>
          <cell r="O288">
            <v>116.79</v>
          </cell>
          <cell r="P288">
            <v>362.78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PAT-1C</v>
          </cell>
          <cell r="W288" t="str">
            <v>CIM1</v>
          </cell>
          <cell r="Y288" t="str">
            <v>S</v>
          </cell>
          <cell r="Z288">
            <v>0</v>
          </cell>
          <cell r="AA288">
            <v>100</v>
          </cell>
          <cell r="AB288">
            <v>0</v>
          </cell>
          <cell r="AC288">
            <v>0</v>
          </cell>
          <cell r="AK288">
            <v>1</v>
          </cell>
          <cell r="AL288" t="str">
            <v>0</v>
          </cell>
          <cell r="AM288">
            <v>0</v>
          </cell>
          <cell r="AN288">
            <v>0</v>
          </cell>
          <cell r="AO288" t="str">
            <v>56-3</v>
          </cell>
          <cell r="AP288" t="str">
            <v>IPB-36</v>
          </cell>
          <cell r="AQ288" t="str">
            <v>2</v>
          </cell>
          <cell r="AS288">
            <v>286</v>
          </cell>
          <cell r="AT288" t="str">
            <v>MAD</v>
          </cell>
        </row>
        <row r="289">
          <cell r="A289">
            <v>287</v>
          </cell>
          <cell r="B289">
            <v>52</v>
          </cell>
          <cell r="C289" t="str">
            <v>LP 22,9 kV, 2ø-COCHATAMA_HUANCHUIRO , 2-1x35mm² AAAC</v>
          </cell>
          <cell r="D289">
            <v>7</v>
          </cell>
          <cell r="E289" t="str">
            <v>PS1-2</v>
          </cell>
          <cell r="G289" t="str">
            <v>AAAC-35</v>
          </cell>
          <cell r="H289">
            <v>1599.73</v>
          </cell>
          <cell r="I289">
            <v>2183.89</v>
          </cell>
          <cell r="K289" t="str">
            <v>0°</v>
          </cell>
          <cell r="L289">
            <v>47.28</v>
          </cell>
          <cell r="M289">
            <v>1</v>
          </cell>
          <cell r="N289" t="str">
            <v>11/C6</v>
          </cell>
          <cell r="O289">
            <v>186.8</v>
          </cell>
          <cell r="P289">
            <v>137.11000000000001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 t="str">
            <v>PAT-1C</v>
          </cell>
          <cell r="W289" t="str">
            <v>CIM1</v>
          </cell>
          <cell r="Y289" t="str">
            <v>S</v>
          </cell>
          <cell r="Z289">
            <v>0</v>
          </cell>
          <cell r="AA289">
            <v>100</v>
          </cell>
          <cell r="AB289">
            <v>0</v>
          </cell>
          <cell r="AC289">
            <v>0</v>
          </cell>
          <cell r="AK289">
            <v>1</v>
          </cell>
          <cell r="AL289" t="str">
            <v>0</v>
          </cell>
          <cell r="AM289">
            <v>0</v>
          </cell>
          <cell r="AN289">
            <v>0</v>
          </cell>
          <cell r="AO289" t="str">
            <v>56-3</v>
          </cell>
          <cell r="AP289" t="str">
            <v>IPB-36</v>
          </cell>
          <cell r="AQ289" t="str">
            <v>2</v>
          </cell>
          <cell r="AS289">
            <v>287</v>
          </cell>
          <cell r="AT289" t="str">
            <v>MAD</v>
          </cell>
        </row>
        <row r="290">
          <cell r="A290">
            <v>288</v>
          </cell>
          <cell r="B290">
            <v>52</v>
          </cell>
          <cell r="C290" t="str">
            <v>LP 22,9 kV, 2ø-COCHATAMA_HUANCHUIRO , 2-1x35mm² AAAC</v>
          </cell>
          <cell r="D290">
            <v>8</v>
          </cell>
          <cell r="E290" t="str">
            <v>PA1-2</v>
          </cell>
          <cell r="G290" t="str">
            <v>AAAC-35</v>
          </cell>
          <cell r="H290">
            <v>1647.01</v>
          </cell>
          <cell r="I290">
            <v>2180.16</v>
          </cell>
          <cell r="J290" t="str">
            <v>V3</v>
          </cell>
          <cell r="K290" t="str">
            <v>-18°13'17.15"</v>
          </cell>
          <cell r="L290">
            <v>349.5</v>
          </cell>
          <cell r="M290">
            <v>1</v>
          </cell>
          <cell r="N290" t="str">
            <v>11/C6</v>
          </cell>
          <cell r="O290">
            <v>317.01</v>
          </cell>
          <cell r="P290">
            <v>198.39</v>
          </cell>
          <cell r="Q290" t="str">
            <v>1RI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 t="str">
            <v>PAT-1C</v>
          </cell>
          <cell r="W290" t="str">
            <v>CIM1</v>
          </cell>
          <cell r="Y290" t="str">
            <v>S</v>
          </cell>
          <cell r="Z290">
            <v>0</v>
          </cell>
          <cell r="AA290">
            <v>100</v>
          </cell>
          <cell r="AB290">
            <v>0</v>
          </cell>
          <cell r="AC290">
            <v>0</v>
          </cell>
          <cell r="AK290">
            <v>1</v>
          </cell>
          <cell r="AL290" t="str">
            <v>1</v>
          </cell>
          <cell r="AM290">
            <v>0</v>
          </cell>
          <cell r="AN290">
            <v>0</v>
          </cell>
          <cell r="AO290" t="str">
            <v>56-3</v>
          </cell>
          <cell r="AP290" t="str">
            <v>IPB-36</v>
          </cell>
          <cell r="AQ290" t="str">
            <v>2</v>
          </cell>
          <cell r="AS290">
            <v>288</v>
          </cell>
          <cell r="AT290" t="str">
            <v>MAD</v>
          </cell>
        </row>
        <row r="291">
          <cell r="A291">
            <v>289</v>
          </cell>
          <cell r="B291">
            <v>52</v>
          </cell>
          <cell r="C291" t="str">
            <v>LP 22,9 kV, 2ø-COCHATAMA_HUANCHUIRO , 2-1x35mm² AAAC</v>
          </cell>
          <cell r="D291">
            <v>9</v>
          </cell>
          <cell r="E291" t="str">
            <v>PSH-2</v>
          </cell>
          <cell r="G291" t="str">
            <v>AAAC-35</v>
          </cell>
          <cell r="H291">
            <v>1996.51</v>
          </cell>
          <cell r="I291">
            <v>2141.64</v>
          </cell>
          <cell r="K291" t="str">
            <v>0°</v>
          </cell>
          <cell r="L291">
            <v>256.02</v>
          </cell>
          <cell r="M291">
            <v>2</v>
          </cell>
          <cell r="N291" t="str">
            <v>11/C6</v>
          </cell>
          <cell r="O291">
            <v>134.72</v>
          </cell>
          <cell r="P291">
            <v>302.76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PAT-1C</v>
          </cell>
          <cell r="W291" t="str">
            <v>CIM1</v>
          </cell>
          <cell r="Y291" t="str">
            <v>S</v>
          </cell>
          <cell r="Z291">
            <v>0</v>
          </cell>
          <cell r="AA291">
            <v>100</v>
          </cell>
          <cell r="AB291">
            <v>0</v>
          </cell>
          <cell r="AC291">
            <v>0</v>
          </cell>
          <cell r="AK291">
            <v>1</v>
          </cell>
          <cell r="AL291" t="str">
            <v>0</v>
          </cell>
          <cell r="AM291">
            <v>0</v>
          </cell>
          <cell r="AN291">
            <v>0</v>
          </cell>
          <cell r="AO291" t="str">
            <v>56-3</v>
          </cell>
          <cell r="AP291" t="str">
            <v>IPB-36</v>
          </cell>
          <cell r="AQ291" t="str">
            <v>2</v>
          </cell>
          <cell r="AS291">
            <v>289</v>
          </cell>
          <cell r="AT291" t="str">
            <v>MAD</v>
          </cell>
        </row>
        <row r="292">
          <cell r="A292">
            <v>290</v>
          </cell>
          <cell r="B292">
            <v>52</v>
          </cell>
          <cell r="C292" t="str">
            <v>LP 22,9 kV, 2ø-COCHATAMA_HUANCHUIRO , 2-1x35mm² AAAC</v>
          </cell>
          <cell r="D292">
            <v>10</v>
          </cell>
          <cell r="E292" t="str">
            <v>PS1-2</v>
          </cell>
          <cell r="G292" t="str">
            <v>AAAC-35</v>
          </cell>
          <cell r="H292">
            <v>2252.5300000000002</v>
          </cell>
          <cell r="I292">
            <v>2146.6799999999998</v>
          </cell>
          <cell r="K292" t="str">
            <v>0°</v>
          </cell>
          <cell r="L292">
            <v>44.18</v>
          </cell>
          <cell r="M292">
            <v>1</v>
          </cell>
          <cell r="N292" t="str">
            <v>11/C6</v>
          </cell>
          <cell r="O292">
            <v>167.89</v>
          </cell>
          <cell r="P292">
            <v>150.1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PAT-1C</v>
          </cell>
          <cell r="W292" t="str">
            <v>CIM1</v>
          </cell>
          <cell r="Y292" t="str">
            <v>S</v>
          </cell>
          <cell r="Z292">
            <v>0</v>
          </cell>
          <cell r="AA292">
            <v>100</v>
          </cell>
          <cell r="AB292">
            <v>0</v>
          </cell>
          <cell r="AC292">
            <v>0</v>
          </cell>
          <cell r="AK292">
            <v>1</v>
          </cell>
          <cell r="AL292" t="str">
            <v>0</v>
          </cell>
          <cell r="AM292">
            <v>0</v>
          </cell>
          <cell r="AN292">
            <v>0</v>
          </cell>
          <cell r="AO292" t="str">
            <v>56-3</v>
          </cell>
          <cell r="AP292" t="str">
            <v>IPB-36</v>
          </cell>
          <cell r="AQ292" t="str">
            <v>2</v>
          </cell>
          <cell r="AS292">
            <v>290</v>
          </cell>
          <cell r="AT292" t="str">
            <v>MAD</v>
          </cell>
        </row>
        <row r="293">
          <cell r="A293">
            <v>291</v>
          </cell>
          <cell r="B293">
            <v>52</v>
          </cell>
          <cell r="C293" t="str">
            <v>LP 22,9 kV, 2ø-COCHATAMA_HUANCHUIRO , 2-1x35mm² AAAC</v>
          </cell>
          <cell r="D293">
            <v>11</v>
          </cell>
          <cell r="E293" t="str">
            <v>PA1-2</v>
          </cell>
          <cell r="G293" t="str">
            <v>AAAC-35</v>
          </cell>
          <cell r="H293">
            <v>2296.71</v>
          </cell>
          <cell r="I293">
            <v>2147.4899999999998</v>
          </cell>
          <cell r="J293" t="str">
            <v>V4</v>
          </cell>
          <cell r="K293" t="str">
            <v>1°49'6.75"</v>
          </cell>
          <cell r="L293">
            <v>41.49</v>
          </cell>
          <cell r="M293">
            <v>1</v>
          </cell>
          <cell r="N293" t="str">
            <v>11/C6</v>
          </cell>
          <cell r="O293">
            <v>91.97</v>
          </cell>
          <cell r="P293">
            <v>42.83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PAT-1C</v>
          </cell>
          <cell r="W293" t="str">
            <v>CIM1</v>
          </cell>
          <cell r="Y293" t="str">
            <v>S</v>
          </cell>
          <cell r="Z293">
            <v>0</v>
          </cell>
          <cell r="AA293">
            <v>100</v>
          </cell>
          <cell r="AB293">
            <v>0</v>
          </cell>
          <cell r="AC293">
            <v>0</v>
          </cell>
          <cell r="AK293">
            <v>1</v>
          </cell>
          <cell r="AL293" t="str">
            <v>0</v>
          </cell>
          <cell r="AM293">
            <v>0</v>
          </cell>
          <cell r="AN293">
            <v>0</v>
          </cell>
          <cell r="AO293" t="str">
            <v>56-3</v>
          </cell>
          <cell r="AP293" t="str">
            <v>IPB-36</v>
          </cell>
          <cell r="AQ293" t="str">
            <v>2</v>
          </cell>
          <cell r="AS293">
            <v>291</v>
          </cell>
          <cell r="AT293" t="str">
            <v>MAD</v>
          </cell>
        </row>
        <row r="294">
          <cell r="A294">
            <v>292</v>
          </cell>
          <cell r="B294">
            <v>52</v>
          </cell>
          <cell r="C294" t="str">
            <v>LP 22,9 kV, 2ø-COCHATAMA_HUANCHUIRO , 2-1x35mm² AAAC</v>
          </cell>
          <cell r="D294">
            <v>12</v>
          </cell>
          <cell r="E294" t="str">
            <v>PRH-2</v>
          </cell>
          <cell r="G294" t="str">
            <v>AAAC-35</v>
          </cell>
          <cell r="H294">
            <v>2338.19</v>
          </cell>
          <cell r="I294">
            <v>2142.4899999999998</v>
          </cell>
          <cell r="K294" t="str">
            <v>0°</v>
          </cell>
          <cell r="L294">
            <v>536.54999999999995</v>
          </cell>
          <cell r="M294">
            <v>2</v>
          </cell>
          <cell r="N294" t="str">
            <v>11/C6</v>
          </cell>
          <cell r="O294">
            <v>479.42</v>
          </cell>
          <cell r="P294">
            <v>289.02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 t="str">
            <v>PAT-1C</v>
          </cell>
          <cell r="W294" t="str">
            <v>CIM1</v>
          </cell>
          <cell r="Y294" t="str">
            <v>S</v>
          </cell>
          <cell r="Z294">
            <v>0</v>
          </cell>
          <cell r="AA294">
            <v>100</v>
          </cell>
          <cell r="AB294">
            <v>0</v>
          </cell>
          <cell r="AC294">
            <v>0</v>
          </cell>
          <cell r="AK294">
            <v>1</v>
          </cell>
          <cell r="AL294" t="str">
            <v>0</v>
          </cell>
          <cell r="AM294">
            <v>0</v>
          </cell>
          <cell r="AN294">
            <v>0</v>
          </cell>
          <cell r="AO294" t="str">
            <v>56-3</v>
          </cell>
          <cell r="AP294" t="str">
            <v>IPB-36</v>
          </cell>
          <cell r="AQ294" t="str">
            <v>2</v>
          </cell>
          <cell r="AS294">
            <v>292</v>
          </cell>
          <cell r="AT294" t="str">
            <v>MAD</v>
          </cell>
        </row>
        <row r="295">
          <cell r="A295">
            <v>293</v>
          </cell>
          <cell r="B295">
            <v>52</v>
          </cell>
          <cell r="C295" t="str">
            <v>LP 22,9 kV, 2ø-COCHATAMA_HUANCHUIRO , 2-1x35mm² AAAC</v>
          </cell>
          <cell r="D295">
            <v>13</v>
          </cell>
          <cell r="E295" t="str">
            <v>P3A2-2</v>
          </cell>
          <cell r="G295" t="str">
            <v>AAAC-35</v>
          </cell>
          <cell r="H295">
            <v>2874.74</v>
          </cell>
          <cell r="I295">
            <v>2065.3000000000002</v>
          </cell>
          <cell r="J295" t="str">
            <v>V5</v>
          </cell>
          <cell r="K295" t="str">
            <v>105°12'30.08"</v>
          </cell>
          <cell r="L295">
            <v>625.04999999999995</v>
          </cell>
          <cell r="M295">
            <v>2</v>
          </cell>
          <cell r="N295" t="str">
            <v>11/C6</v>
          </cell>
          <cell r="O295">
            <v>256.17</v>
          </cell>
          <cell r="P295">
            <v>580.79999999999995</v>
          </cell>
          <cell r="Q295" t="str">
            <v>8RI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PAT-1C</v>
          </cell>
          <cell r="W295" t="str">
            <v>CIM1</v>
          </cell>
          <cell r="Y295" t="str">
            <v>S</v>
          </cell>
          <cell r="Z295">
            <v>0</v>
          </cell>
          <cell r="AA295">
            <v>100</v>
          </cell>
          <cell r="AB295">
            <v>0</v>
          </cell>
          <cell r="AC295">
            <v>0</v>
          </cell>
          <cell r="AK295">
            <v>1</v>
          </cell>
          <cell r="AL295" t="str">
            <v>8</v>
          </cell>
          <cell r="AM295">
            <v>0</v>
          </cell>
          <cell r="AN295">
            <v>0</v>
          </cell>
          <cell r="AO295" t="str">
            <v>56-3</v>
          </cell>
          <cell r="AP295" t="str">
            <v>IPB-36</v>
          </cell>
          <cell r="AQ295" t="str">
            <v>2</v>
          </cell>
          <cell r="AS295">
            <v>293</v>
          </cell>
          <cell r="AT295" t="str">
            <v>MAD</v>
          </cell>
        </row>
        <row r="296">
          <cell r="A296">
            <v>294</v>
          </cell>
          <cell r="B296">
            <v>52</v>
          </cell>
          <cell r="C296" t="str">
            <v>LP 22,9 kV, 2ø-COCHATAMA_HUANCHUIRO , 2-1x35mm² AAAC</v>
          </cell>
          <cell r="D296">
            <v>14</v>
          </cell>
          <cell r="E296" t="str">
            <v>2PR3-0</v>
          </cell>
          <cell r="F296">
            <v>0</v>
          </cell>
          <cell r="G296" t="str">
            <v>AAAC-35</v>
          </cell>
          <cell r="H296">
            <v>3499.78</v>
          </cell>
          <cell r="I296">
            <v>2102.91</v>
          </cell>
          <cell r="J296">
            <v>0</v>
          </cell>
          <cell r="K296" t="str">
            <v>0°</v>
          </cell>
          <cell r="L296">
            <v>77.13</v>
          </cell>
          <cell r="M296">
            <v>2</v>
          </cell>
          <cell r="N296" t="str">
            <v>11/C6</v>
          </cell>
          <cell r="O296">
            <v>437.06</v>
          </cell>
          <cell r="P296">
            <v>351.09</v>
          </cell>
          <cell r="Q296" t="str">
            <v>8RI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PAT-1C</v>
          </cell>
          <cell r="W296" t="str">
            <v>CIM1</v>
          </cell>
          <cell r="X296">
            <v>0</v>
          </cell>
          <cell r="Y296" t="str">
            <v>S</v>
          </cell>
          <cell r="Z296">
            <v>0</v>
          </cell>
          <cell r="AA296">
            <v>100</v>
          </cell>
          <cell r="AB296">
            <v>0</v>
          </cell>
          <cell r="AC296">
            <v>0</v>
          </cell>
          <cell r="AK296">
            <v>1</v>
          </cell>
          <cell r="AL296" t="str">
            <v>8</v>
          </cell>
          <cell r="AM296">
            <v>0</v>
          </cell>
          <cell r="AN296">
            <v>0</v>
          </cell>
          <cell r="AO296" t="str">
            <v>56-3</v>
          </cell>
          <cell r="AP296" t="str">
            <v>IPB-36</v>
          </cell>
          <cell r="AQ296" t="str">
            <v>2</v>
          </cell>
          <cell r="AR296">
            <v>0</v>
          </cell>
          <cell r="AS296">
            <v>294</v>
          </cell>
          <cell r="AT296" t="str">
            <v>MAD</v>
          </cell>
        </row>
        <row r="297">
          <cell r="A297">
            <v>295</v>
          </cell>
          <cell r="B297">
            <v>52</v>
          </cell>
          <cell r="C297" t="str">
            <v>LP 22,9 kV, 2ø-COCHATAMA_HUANCHUIRO , 2-1x35mm² AAAC</v>
          </cell>
          <cell r="D297">
            <v>15</v>
          </cell>
          <cell r="E297" t="str">
            <v>PS1-2</v>
          </cell>
          <cell r="G297" t="str">
            <v>AAAC-35</v>
          </cell>
          <cell r="H297">
            <v>3576.91</v>
          </cell>
          <cell r="I297">
            <v>2106.19</v>
          </cell>
          <cell r="K297" t="str">
            <v>0°</v>
          </cell>
          <cell r="L297">
            <v>71.959999999999994</v>
          </cell>
          <cell r="M297">
            <v>1</v>
          </cell>
          <cell r="N297" t="str">
            <v>11/C6</v>
          </cell>
          <cell r="O297">
            <v>90.26</v>
          </cell>
          <cell r="P297">
            <v>74.540000000000006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PAT-1C</v>
          </cell>
          <cell r="W297" t="str">
            <v>CIM1</v>
          </cell>
          <cell r="Y297" t="str">
            <v>S</v>
          </cell>
          <cell r="Z297">
            <v>0</v>
          </cell>
          <cell r="AA297">
            <v>100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 t="str">
            <v>0</v>
          </cell>
          <cell r="AM297">
            <v>0</v>
          </cell>
          <cell r="AN297">
            <v>0</v>
          </cell>
          <cell r="AO297" t="str">
            <v>56-3</v>
          </cell>
          <cell r="AP297" t="str">
            <v>IPB-36</v>
          </cell>
          <cell r="AQ297" t="str">
            <v>2</v>
          </cell>
          <cell r="AS297">
            <v>295</v>
          </cell>
          <cell r="AT297" t="str">
            <v>MAD</v>
          </cell>
        </row>
        <row r="298">
          <cell r="A298">
            <v>296</v>
          </cell>
          <cell r="B298">
            <v>52</v>
          </cell>
          <cell r="C298" t="str">
            <v>LP 22,9 kV, 2ø-COCHATAMA_HUANCHUIRO , 2-1x35mm² AAAC</v>
          </cell>
          <cell r="D298">
            <v>16</v>
          </cell>
          <cell r="E298" t="str">
            <v>2PR3-0</v>
          </cell>
          <cell r="G298" t="str">
            <v>AAAC-35</v>
          </cell>
          <cell r="H298">
            <v>3648.87</v>
          </cell>
          <cell r="I298">
            <v>2106.69</v>
          </cell>
          <cell r="K298" t="str">
            <v>0°</v>
          </cell>
          <cell r="L298">
            <v>601.85</v>
          </cell>
          <cell r="M298">
            <v>2</v>
          </cell>
          <cell r="N298" t="str">
            <v>11/C6</v>
          </cell>
          <cell r="O298">
            <v>525.49</v>
          </cell>
          <cell r="P298">
            <v>336.9</v>
          </cell>
          <cell r="Q298" t="str">
            <v>8RI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 t="str">
            <v>PAT-1C</v>
          </cell>
          <cell r="W298" t="str">
            <v>CIM1</v>
          </cell>
          <cell r="Y298" t="str">
            <v>S</v>
          </cell>
          <cell r="Z298">
            <v>0</v>
          </cell>
          <cell r="AA298">
            <v>100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1</v>
          </cell>
          <cell r="AL298" t="str">
            <v>8</v>
          </cell>
          <cell r="AM298">
            <v>0</v>
          </cell>
          <cell r="AN298">
            <v>0</v>
          </cell>
          <cell r="AO298" t="str">
            <v>56-3</v>
          </cell>
          <cell r="AP298" t="str">
            <v>IPB-36</v>
          </cell>
          <cell r="AQ298" t="str">
            <v>2</v>
          </cell>
          <cell r="AS298">
            <v>296</v>
          </cell>
          <cell r="AT298" t="str">
            <v>MAD</v>
          </cell>
        </row>
        <row r="299">
          <cell r="A299">
            <v>297</v>
          </cell>
          <cell r="B299">
            <v>52</v>
          </cell>
          <cell r="C299" t="str">
            <v>LP 22,9 kV, 2ø-COCHATAMA_HUANCHUIRO , 2-1x35mm² AAAC</v>
          </cell>
          <cell r="D299">
            <v>17</v>
          </cell>
          <cell r="E299" t="str">
            <v>P3A2-2</v>
          </cell>
          <cell r="G299" t="str">
            <v>AAAC-35</v>
          </cell>
          <cell r="H299">
            <v>4250.72</v>
          </cell>
          <cell r="I299">
            <v>2041.16</v>
          </cell>
          <cell r="J299" t="str">
            <v>V6</v>
          </cell>
          <cell r="K299" t="str">
            <v>-32°8'34.55"</v>
          </cell>
          <cell r="L299">
            <v>156.47999999999999</v>
          </cell>
          <cell r="M299">
            <v>2</v>
          </cell>
          <cell r="N299" t="str">
            <v>11/C6</v>
          </cell>
          <cell r="O299">
            <v>42.05</v>
          </cell>
          <cell r="P299">
            <v>379.16</v>
          </cell>
          <cell r="Q299" t="str">
            <v>8RI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PAT-1C</v>
          </cell>
          <cell r="W299" t="str">
            <v>CIM1</v>
          </cell>
          <cell r="Y299" t="str">
            <v>S</v>
          </cell>
          <cell r="Z299">
            <v>0</v>
          </cell>
          <cell r="AA299">
            <v>100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1</v>
          </cell>
          <cell r="AL299" t="str">
            <v>8</v>
          </cell>
          <cell r="AM299">
            <v>0</v>
          </cell>
          <cell r="AN299">
            <v>0</v>
          </cell>
          <cell r="AO299" t="str">
            <v>56-3</v>
          </cell>
          <cell r="AP299" t="str">
            <v>IPB-36</v>
          </cell>
          <cell r="AQ299" t="str">
            <v>2</v>
          </cell>
          <cell r="AS299">
            <v>297</v>
          </cell>
          <cell r="AT299" t="str">
            <v>MAD</v>
          </cell>
        </row>
        <row r="300">
          <cell r="A300">
            <v>298</v>
          </cell>
          <cell r="B300">
            <v>52</v>
          </cell>
          <cell r="C300" t="str">
            <v>LP 22,9 kV, 2ø-COCHATAMA_HUANCHUIRO , 2-1x35mm² AAAC</v>
          </cell>
          <cell r="D300">
            <v>18</v>
          </cell>
          <cell r="E300" t="str">
            <v>PS1-2</v>
          </cell>
          <cell r="G300" t="str">
            <v>AAAC-35</v>
          </cell>
          <cell r="H300">
            <v>4407.2</v>
          </cell>
          <cell r="I300">
            <v>2073.0500000000002</v>
          </cell>
          <cell r="K300" t="str">
            <v>0°</v>
          </cell>
          <cell r="L300">
            <v>82.37</v>
          </cell>
          <cell r="M300">
            <v>1</v>
          </cell>
          <cell r="N300" t="str">
            <v>11/C6</v>
          </cell>
          <cell r="O300">
            <v>248.35</v>
          </cell>
          <cell r="P300">
            <v>119.43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PAT-1C</v>
          </cell>
          <cell r="W300" t="str">
            <v>CIM1</v>
          </cell>
          <cell r="Y300" t="str">
            <v>S</v>
          </cell>
          <cell r="Z300">
            <v>0</v>
          </cell>
          <cell r="AA300">
            <v>100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1</v>
          </cell>
          <cell r="AL300" t="str">
            <v>0</v>
          </cell>
          <cell r="AM300">
            <v>0</v>
          </cell>
          <cell r="AN300">
            <v>0</v>
          </cell>
          <cell r="AO300" t="str">
            <v>56-3</v>
          </cell>
          <cell r="AP300" t="str">
            <v>IPB-36</v>
          </cell>
          <cell r="AQ300" t="str">
            <v>2</v>
          </cell>
          <cell r="AS300">
            <v>298</v>
          </cell>
          <cell r="AT300" t="str">
            <v>MAD</v>
          </cell>
        </row>
        <row r="301">
          <cell r="A301">
            <v>299</v>
          </cell>
          <cell r="B301">
            <v>52</v>
          </cell>
          <cell r="C301" t="str">
            <v>LP 22,9 kV, 2ø-COCHATAMA_HUANCHUIRO , 2-1x35mm² AAAC</v>
          </cell>
          <cell r="D301">
            <v>19</v>
          </cell>
          <cell r="E301" t="str">
            <v>PS1-2</v>
          </cell>
          <cell r="G301" t="str">
            <v>AAAC-35</v>
          </cell>
          <cell r="H301">
            <v>4489.57</v>
          </cell>
          <cell r="I301">
            <v>2077.34</v>
          </cell>
          <cell r="K301" t="str">
            <v>0°</v>
          </cell>
          <cell r="L301">
            <v>145.99</v>
          </cell>
          <cell r="M301">
            <v>1</v>
          </cell>
          <cell r="N301" t="str">
            <v>11/C6</v>
          </cell>
          <cell r="O301">
            <v>109.44</v>
          </cell>
          <cell r="P301">
            <v>114.18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PAT-1C</v>
          </cell>
          <cell r="W301" t="str">
            <v>CIM1</v>
          </cell>
          <cell r="Y301" t="str">
            <v>S</v>
          </cell>
          <cell r="Z301">
            <v>0</v>
          </cell>
          <cell r="AA301">
            <v>100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1</v>
          </cell>
          <cell r="AL301" t="str">
            <v>0</v>
          </cell>
          <cell r="AM301">
            <v>0</v>
          </cell>
          <cell r="AN301">
            <v>0</v>
          </cell>
          <cell r="AO301" t="str">
            <v>56-3</v>
          </cell>
          <cell r="AP301" t="str">
            <v>IPB-36</v>
          </cell>
          <cell r="AQ301" t="str">
            <v>2</v>
          </cell>
          <cell r="AS301">
            <v>299</v>
          </cell>
          <cell r="AT301" t="str">
            <v>MAD</v>
          </cell>
        </row>
        <row r="302">
          <cell r="A302">
            <v>300</v>
          </cell>
          <cell r="B302">
            <v>52</v>
          </cell>
          <cell r="C302" t="str">
            <v>LP 22,9 kV, 2ø-COCHATAMA_HUANCHUIRO , 2-1x35mm² AAAC</v>
          </cell>
          <cell r="D302">
            <v>20</v>
          </cell>
          <cell r="E302" t="str">
            <v>PA1-2</v>
          </cell>
          <cell r="G302" t="str">
            <v>AAAC-35</v>
          </cell>
          <cell r="H302">
            <v>4635.55</v>
          </cell>
          <cell r="I302">
            <v>2084.6</v>
          </cell>
          <cell r="K302" t="str">
            <v>0°</v>
          </cell>
          <cell r="L302">
            <v>178.35</v>
          </cell>
          <cell r="M302">
            <v>1</v>
          </cell>
          <cell r="N302" t="str">
            <v>11/C5</v>
          </cell>
          <cell r="O302">
            <v>527.42999999999995</v>
          </cell>
          <cell r="P302">
            <v>162.16999999999999</v>
          </cell>
          <cell r="Q302" t="str">
            <v>2RI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PAT-1C</v>
          </cell>
          <cell r="W302" t="str">
            <v>CIM1</v>
          </cell>
          <cell r="Y302" t="str">
            <v>S</v>
          </cell>
          <cell r="Z302">
            <v>0</v>
          </cell>
          <cell r="AA302">
            <v>100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1</v>
          </cell>
          <cell r="AL302" t="str">
            <v>2</v>
          </cell>
          <cell r="AM302">
            <v>0</v>
          </cell>
          <cell r="AN302">
            <v>0</v>
          </cell>
          <cell r="AO302" t="str">
            <v>56-3</v>
          </cell>
          <cell r="AP302" t="str">
            <v>IPB-36</v>
          </cell>
          <cell r="AQ302" t="str">
            <v>2</v>
          </cell>
          <cell r="AS302">
            <v>300</v>
          </cell>
          <cell r="AT302" t="str">
            <v>MAD</v>
          </cell>
        </row>
        <row r="303">
          <cell r="A303">
            <v>301</v>
          </cell>
          <cell r="B303">
            <v>52</v>
          </cell>
          <cell r="C303" t="str">
            <v>LP 22,9 kV, 2ø-COCHATAMA_HUANCHUIRO , 2-1x35mm² AAAC</v>
          </cell>
          <cell r="D303">
            <v>21</v>
          </cell>
          <cell r="E303" t="str">
            <v>PTH-2</v>
          </cell>
          <cell r="G303" t="str">
            <v>AAAC-35</v>
          </cell>
          <cell r="H303">
            <v>4813.91</v>
          </cell>
          <cell r="I303">
            <v>2013.64</v>
          </cell>
          <cell r="J303" t="str">
            <v>FLP</v>
          </cell>
          <cell r="K303" t="str">
            <v>0°</v>
          </cell>
          <cell r="L303">
            <v>0</v>
          </cell>
          <cell r="M303">
            <v>1</v>
          </cell>
          <cell r="N303" t="str">
            <v>11/C6</v>
          </cell>
          <cell r="O303">
            <v>-223.48</v>
          </cell>
          <cell r="P303">
            <v>89.18</v>
          </cell>
          <cell r="Q303" t="str">
            <v>1RI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 t="str">
            <v>PAT-1C</v>
          </cell>
          <cell r="W303" t="str">
            <v>CIM1</v>
          </cell>
          <cell r="Y303" t="str">
            <v>S</v>
          </cell>
          <cell r="Z303">
            <v>0</v>
          </cell>
          <cell r="AA303">
            <v>100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1</v>
          </cell>
          <cell r="AL303" t="str">
            <v>1</v>
          </cell>
          <cell r="AM303">
            <v>0</v>
          </cell>
          <cell r="AN303">
            <v>0</v>
          </cell>
          <cell r="AO303" t="str">
            <v>56-3</v>
          </cell>
          <cell r="AP303" t="str">
            <v>IPB-36</v>
          </cell>
          <cell r="AQ303" t="str">
            <v>2</v>
          </cell>
          <cell r="AS303">
            <v>301</v>
          </cell>
          <cell r="AT303" t="str">
            <v>MAD</v>
          </cell>
        </row>
        <row r="304">
          <cell r="A304">
            <v>302</v>
          </cell>
          <cell r="B304">
            <v>53</v>
          </cell>
          <cell r="C304" t="str">
            <v>LP 22,9 kV, 2ø-MARAYPAMPA , 2-1x35mm² AAAC</v>
          </cell>
          <cell r="Y304" t="str">
            <v>S</v>
          </cell>
          <cell r="Z304">
            <v>0</v>
          </cell>
          <cell r="AA304">
            <v>100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1</v>
          </cell>
          <cell r="AL304">
            <v>0</v>
          </cell>
          <cell r="AM304">
            <v>0</v>
          </cell>
          <cell r="AN304">
            <v>0</v>
          </cell>
          <cell r="AO304" t="str">
            <v>56-3</v>
          </cell>
          <cell r="AP304" t="str">
            <v>IPB-36</v>
          </cell>
          <cell r="AQ304" t="str">
            <v>2</v>
          </cell>
          <cell r="AS304">
            <v>302</v>
          </cell>
          <cell r="AT304" t="str">
            <v>MAD</v>
          </cell>
        </row>
        <row r="305">
          <cell r="A305">
            <v>303</v>
          </cell>
          <cell r="B305">
            <v>54</v>
          </cell>
          <cell r="C305" t="str">
            <v>LP 22,9 kV, 2ø-TINGO PAMPA , 2-1x35mm² AAAC</v>
          </cell>
          <cell r="D305">
            <v>0</v>
          </cell>
          <cell r="E305" t="str">
            <v>DS-2</v>
          </cell>
          <cell r="G305" t="str">
            <v>AAAC-35</v>
          </cell>
          <cell r="H305">
            <v>0</v>
          </cell>
          <cell r="I305">
            <v>2065.3000000000002</v>
          </cell>
          <cell r="J305" t="str">
            <v>V5</v>
          </cell>
          <cell r="K305" t="str">
            <v>0°</v>
          </cell>
          <cell r="L305">
            <v>17.829999999999998</v>
          </cell>
          <cell r="M305">
            <v>1</v>
          </cell>
          <cell r="N305" t="str">
            <v>11/C5</v>
          </cell>
          <cell r="O305">
            <v>61.88</v>
          </cell>
          <cell r="P305">
            <v>8.92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 t="str">
            <v>-</v>
          </cell>
          <cell r="W305" t="str">
            <v>-</v>
          </cell>
          <cell r="Y305" t="str">
            <v>S</v>
          </cell>
          <cell r="Z305">
            <v>0</v>
          </cell>
          <cell r="AA305">
            <v>100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1</v>
          </cell>
          <cell r="AL305" t="str">
            <v>0</v>
          </cell>
          <cell r="AM305">
            <v>0</v>
          </cell>
          <cell r="AN305">
            <v>0</v>
          </cell>
          <cell r="AO305" t="str">
            <v>56-3</v>
          </cell>
          <cell r="AP305" t="str">
            <v>IPB-36</v>
          </cell>
          <cell r="AQ305" t="str">
            <v>2</v>
          </cell>
          <cell r="AS305">
            <v>303</v>
          </cell>
          <cell r="AT305" t="str">
            <v>MAD</v>
          </cell>
        </row>
        <row r="306">
          <cell r="A306">
            <v>304</v>
          </cell>
          <cell r="B306">
            <v>54</v>
          </cell>
          <cell r="C306" t="str">
            <v>LP 22,9 kV, 2ø-TINGO PAMPA , 2-1x35mm² AAAC</v>
          </cell>
          <cell r="D306">
            <v>1</v>
          </cell>
          <cell r="E306" t="str">
            <v>TS-2</v>
          </cell>
          <cell r="G306" t="str">
            <v>AAAC-35</v>
          </cell>
          <cell r="H306">
            <v>17.829999999999998</v>
          </cell>
          <cell r="I306">
            <v>2057.9</v>
          </cell>
          <cell r="K306" t="str">
            <v>0°</v>
          </cell>
          <cell r="L306">
            <v>174.41</v>
          </cell>
          <cell r="M306">
            <v>1</v>
          </cell>
          <cell r="N306" t="str">
            <v>11/C5</v>
          </cell>
          <cell r="O306">
            <v>430.33</v>
          </cell>
          <cell r="P306">
            <v>96.12</v>
          </cell>
          <cell r="Q306" t="str">
            <v>1RI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 t="str">
            <v>PAT-1C</v>
          </cell>
          <cell r="W306" t="str">
            <v>CIM1</v>
          </cell>
          <cell r="Y306" t="str">
            <v>S</v>
          </cell>
          <cell r="Z306">
            <v>0</v>
          </cell>
          <cell r="AA306">
            <v>100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1</v>
          </cell>
          <cell r="AL306" t="str">
            <v>1</v>
          </cell>
          <cell r="AM306">
            <v>0</v>
          </cell>
          <cell r="AN306">
            <v>0</v>
          </cell>
          <cell r="AO306" t="str">
            <v>56-3</v>
          </cell>
          <cell r="AP306" t="str">
            <v>IPB-36</v>
          </cell>
          <cell r="AQ306" t="str">
            <v>2</v>
          </cell>
          <cell r="AS306">
            <v>304</v>
          </cell>
          <cell r="AT306" t="str">
            <v>MAD</v>
          </cell>
        </row>
        <row r="307">
          <cell r="A307">
            <v>305</v>
          </cell>
          <cell r="B307">
            <v>54</v>
          </cell>
          <cell r="C307" t="str">
            <v>LP 22,9 kV, 2ø-TINGO PAMPA , 2-1x35mm² AAAC</v>
          </cell>
          <cell r="D307">
            <v>2</v>
          </cell>
          <cell r="E307" t="str">
            <v>PSH-2</v>
          </cell>
          <cell r="G307" t="str">
            <v>AAAC-35</v>
          </cell>
          <cell r="H307">
            <v>192.24</v>
          </cell>
          <cell r="I307">
            <v>1989.66</v>
          </cell>
          <cell r="K307" t="str">
            <v>0°</v>
          </cell>
          <cell r="L307">
            <v>321.62</v>
          </cell>
          <cell r="M307">
            <v>2</v>
          </cell>
          <cell r="N307" t="str">
            <v>11/C5</v>
          </cell>
          <cell r="O307">
            <v>330.63</v>
          </cell>
          <cell r="P307">
            <v>248.01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PAT-1C</v>
          </cell>
          <cell r="W307" t="str">
            <v>CIM1</v>
          </cell>
          <cell r="Y307" t="str">
            <v>S</v>
          </cell>
          <cell r="Z307">
            <v>0</v>
          </cell>
          <cell r="AA307">
            <v>100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1</v>
          </cell>
          <cell r="AL307" t="str">
            <v>0</v>
          </cell>
          <cell r="AM307">
            <v>0</v>
          </cell>
          <cell r="AN307">
            <v>0</v>
          </cell>
          <cell r="AO307" t="str">
            <v>56-3</v>
          </cell>
          <cell r="AP307" t="str">
            <v>IPB-36</v>
          </cell>
          <cell r="AQ307" t="str">
            <v>2</v>
          </cell>
          <cell r="AS307">
            <v>305</v>
          </cell>
          <cell r="AT307" t="str">
            <v>MAD</v>
          </cell>
        </row>
        <row r="308">
          <cell r="A308">
            <v>306</v>
          </cell>
          <cell r="B308">
            <v>54</v>
          </cell>
          <cell r="C308" t="str">
            <v>LP 22,9 kV, 2ø-TINGO PAMPA , 2-1x35mm² AAAC</v>
          </cell>
          <cell r="D308">
            <v>3</v>
          </cell>
          <cell r="E308" t="str">
            <v>PTH-2</v>
          </cell>
          <cell r="G308" t="str">
            <v>AAAC-35</v>
          </cell>
          <cell r="H308">
            <v>513.86</v>
          </cell>
          <cell r="I308">
            <v>1869.5</v>
          </cell>
          <cell r="J308" t="str">
            <v>S,E</v>
          </cell>
          <cell r="K308" t="str">
            <v>0°</v>
          </cell>
          <cell r="L308">
            <v>0</v>
          </cell>
          <cell r="M308">
            <v>1</v>
          </cell>
          <cell r="N308" t="str">
            <v>11/C5</v>
          </cell>
          <cell r="O308">
            <v>-271.99</v>
          </cell>
          <cell r="P308">
            <v>160.81</v>
          </cell>
          <cell r="Q308" t="str">
            <v>1RI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PAT-1C</v>
          </cell>
          <cell r="W308" t="str">
            <v>CIM1</v>
          </cell>
          <cell r="Y308" t="str">
            <v>S</v>
          </cell>
          <cell r="Z308">
            <v>0</v>
          </cell>
          <cell r="AA308">
            <v>100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1</v>
          </cell>
          <cell r="AL308" t="str">
            <v>1</v>
          </cell>
          <cell r="AM308">
            <v>0</v>
          </cell>
          <cell r="AN308">
            <v>0</v>
          </cell>
          <cell r="AO308" t="str">
            <v>56-3</v>
          </cell>
          <cell r="AP308" t="str">
            <v>IPB-36</v>
          </cell>
          <cell r="AQ308" t="str">
            <v>2</v>
          </cell>
          <cell r="AS308">
            <v>306</v>
          </cell>
          <cell r="AT308" t="str">
            <v>MAD</v>
          </cell>
        </row>
        <row r="309">
          <cell r="A309">
            <v>307</v>
          </cell>
          <cell r="B309">
            <v>55</v>
          </cell>
          <cell r="C309" t="str">
            <v>LP 22,9 kV, 2ø-CHAGLLA PAMPA ALTA , 2-1x35mm² AAAC</v>
          </cell>
          <cell r="D309">
            <v>0</v>
          </cell>
          <cell r="E309" t="str">
            <v>DS-2</v>
          </cell>
          <cell r="G309" t="str">
            <v>AAAC-35</v>
          </cell>
          <cell r="H309">
            <v>0</v>
          </cell>
          <cell r="I309">
            <v>2587.42</v>
          </cell>
          <cell r="J309" t="str">
            <v>EXIST</v>
          </cell>
          <cell r="K309" t="str">
            <v>0°</v>
          </cell>
          <cell r="L309">
            <v>24.12</v>
          </cell>
          <cell r="M309">
            <v>1</v>
          </cell>
          <cell r="N309" t="str">
            <v>13/400</v>
          </cell>
          <cell r="O309">
            <v>12.37</v>
          </cell>
          <cell r="P309">
            <v>12.06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Y309" t="str">
            <v>S</v>
          </cell>
          <cell r="Z309">
            <v>0</v>
          </cell>
          <cell r="AA309">
            <v>100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1</v>
          </cell>
          <cell r="AL309" t="str">
            <v>0</v>
          </cell>
          <cell r="AM309">
            <v>0</v>
          </cell>
          <cell r="AN309">
            <v>0</v>
          </cell>
          <cell r="AO309" t="str">
            <v>56-3</v>
          </cell>
          <cell r="AP309" t="str">
            <v>IPB-36</v>
          </cell>
          <cell r="AQ309" t="str">
            <v>2</v>
          </cell>
          <cell r="AS309">
            <v>307</v>
          </cell>
          <cell r="AT309" t="str">
            <v>MAD</v>
          </cell>
        </row>
        <row r="310">
          <cell r="A310">
            <v>308</v>
          </cell>
          <cell r="B310">
            <v>55</v>
          </cell>
          <cell r="C310" t="str">
            <v>LP 22,9 kV, 2ø-CHAGLLA PAMPA ALTA , 2-1x35mm² AAAC</v>
          </cell>
          <cell r="D310">
            <v>1</v>
          </cell>
          <cell r="E310" t="str">
            <v>TS-2</v>
          </cell>
          <cell r="G310" t="str">
            <v>AAAC-35</v>
          </cell>
          <cell r="H310">
            <v>24.12</v>
          </cell>
          <cell r="I310">
            <v>2588.71</v>
          </cell>
          <cell r="K310" t="str">
            <v>0°</v>
          </cell>
          <cell r="L310">
            <v>84.96</v>
          </cell>
          <cell r="M310">
            <v>1</v>
          </cell>
          <cell r="N310" t="str">
            <v>11/C6</v>
          </cell>
          <cell r="O310">
            <v>-102.75</v>
          </cell>
          <cell r="P310">
            <v>54.54</v>
          </cell>
          <cell r="Q310" t="str">
            <v>1RI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 t="str">
            <v>PAT-1C</v>
          </cell>
          <cell r="W310" t="str">
            <v>CIM1</v>
          </cell>
          <cell r="Y310" t="str">
            <v>S</v>
          </cell>
          <cell r="Z310">
            <v>0</v>
          </cell>
          <cell r="AA310">
            <v>100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1</v>
          </cell>
          <cell r="AL310" t="str">
            <v>1</v>
          </cell>
          <cell r="AM310">
            <v>0</v>
          </cell>
          <cell r="AN310">
            <v>0</v>
          </cell>
          <cell r="AO310" t="str">
            <v>56-3</v>
          </cell>
          <cell r="AP310" t="str">
            <v>IPB-36</v>
          </cell>
          <cell r="AQ310" t="str">
            <v>2</v>
          </cell>
          <cell r="AS310">
            <v>308</v>
          </cell>
          <cell r="AT310" t="str">
            <v>MAD</v>
          </cell>
        </row>
        <row r="311">
          <cell r="A311">
            <v>309</v>
          </cell>
          <cell r="B311">
            <v>55</v>
          </cell>
          <cell r="C311" t="str">
            <v>LP 22,9 kV, 2ø-CHAGLLA PAMPA ALTA , 2-1x35mm² AAAC</v>
          </cell>
          <cell r="D311">
            <v>2</v>
          </cell>
          <cell r="E311" t="str">
            <v>PS1-2</v>
          </cell>
          <cell r="G311" t="str">
            <v>AAAC-35</v>
          </cell>
          <cell r="H311">
            <v>109.08</v>
          </cell>
          <cell r="I311">
            <v>2604.27</v>
          </cell>
          <cell r="K311" t="str">
            <v>0°</v>
          </cell>
          <cell r="L311">
            <v>237.4</v>
          </cell>
          <cell r="M311">
            <v>1</v>
          </cell>
          <cell r="N311" t="str">
            <v>11/C6</v>
          </cell>
          <cell r="O311">
            <v>37.22</v>
          </cell>
          <cell r="P311">
            <v>161.18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 t="str">
            <v>PAT-1C</v>
          </cell>
          <cell r="W311" t="str">
            <v>CIM1</v>
          </cell>
          <cell r="Y311" t="str">
            <v>S</v>
          </cell>
          <cell r="Z311">
            <v>0</v>
          </cell>
          <cell r="AA311">
            <v>100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1</v>
          </cell>
          <cell r="AL311" t="str">
            <v>0</v>
          </cell>
          <cell r="AM311">
            <v>0</v>
          </cell>
          <cell r="AN311">
            <v>0</v>
          </cell>
          <cell r="AO311" t="str">
            <v>56-3</v>
          </cell>
          <cell r="AP311" t="str">
            <v>IPB-36</v>
          </cell>
          <cell r="AQ311" t="str">
            <v>2</v>
          </cell>
          <cell r="AS311">
            <v>309</v>
          </cell>
          <cell r="AT311" t="str">
            <v>MAD</v>
          </cell>
        </row>
        <row r="312">
          <cell r="A312">
            <v>310</v>
          </cell>
          <cell r="B312">
            <v>55</v>
          </cell>
          <cell r="C312" t="str">
            <v>LP 22,9 kV, 2ø-CHAGLLA PAMPA ALTA , 2-1x35mm² AAAC</v>
          </cell>
          <cell r="D312">
            <v>3</v>
          </cell>
          <cell r="E312" t="str">
            <v>PA2-2</v>
          </cell>
          <cell r="G312" t="str">
            <v>AAAC-35</v>
          </cell>
          <cell r="H312">
            <v>346.48</v>
          </cell>
          <cell r="I312">
            <v>2672</v>
          </cell>
          <cell r="J312" t="str">
            <v>V1</v>
          </cell>
          <cell r="K312" t="str">
            <v>-57°0'44.12"</v>
          </cell>
          <cell r="L312">
            <v>244.22</v>
          </cell>
          <cell r="M312">
            <v>1</v>
          </cell>
          <cell r="N312" t="str">
            <v>11/C6</v>
          </cell>
          <cell r="O312">
            <v>394.46</v>
          </cell>
          <cell r="P312">
            <v>240.81</v>
          </cell>
          <cell r="Q312" t="str">
            <v>1RI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 t="str">
            <v>PAT-1C</v>
          </cell>
          <cell r="W312" t="str">
            <v>CIM1</v>
          </cell>
          <cell r="Y312" t="str">
            <v>S</v>
          </cell>
          <cell r="Z312">
            <v>0</v>
          </cell>
          <cell r="AA312">
            <v>100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1</v>
          </cell>
          <cell r="AL312" t="str">
            <v>1</v>
          </cell>
          <cell r="AM312">
            <v>0</v>
          </cell>
          <cell r="AN312">
            <v>0</v>
          </cell>
          <cell r="AO312" t="str">
            <v>56-3</v>
          </cell>
          <cell r="AP312" t="str">
            <v>IPB-36</v>
          </cell>
          <cell r="AQ312" t="str">
            <v>2</v>
          </cell>
          <cell r="AS312">
            <v>310</v>
          </cell>
          <cell r="AT312" t="str">
            <v>MAD</v>
          </cell>
        </row>
        <row r="313">
          <cell r="A313">
            <v>311</v>
          </cell>
          <cell r="B313">
            <v>55</v>
          </cell>
          <cell r="C313" t="str">
            <v>LP 22,9 kV, 2ø-CHAGLLA PAMPA ALTA , 2-1x35mm² AAAC</v>
          </cell>
          <cell r="D313">
            <v>4</v>
          </cell>
          <cell r="E313" t="str">
            <v>PS1-2</v>
          </cell>
          <cell r="G313" t="str">
            <v>AAAC-35</v>
          </cell>
          <cell r="H313">
            <v>590.70000000000005</v>
          </cell>
          <cell r="I313">
            <v>2703.59</v>
          </cell>
          <cell r="K313" t="str">
            <v>0°</v>
          </cell>
          <cell r="L313">
            <v>249.87</v>
          </cell>
          <cell r="M313">
            <v>1</v>
          </cell>
          <cell r="N313" t="str">
            <v>11/C6</v>
          </cell>
          <cell r="O313">
            <v>71.27</v>
          </cell>
          <cell r="P313">
            <v>247.04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PAT-1C</v>
          </cell>
          <cell r="W313" t="str">
            <v>CIM1</v>
          </cell>
          <cell r="Y313" t="str">
            <v>S</v>
          </cell>
          <cell r="Z313">
            <v>0</v>
          </cell>
          <cell r="AA313">
            <v>100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1</v>
          </cell>
          <cell r="AL313" t="str">
            <v>0</v>
          </cell>
          <cell r="AM313">
            <v>0</v>
          </cell>
          <cell r="AN313">
            <v>0</v>
          </cell>
          <cell r="AO313" t="str">
            <v>56-3</v>
          </cell>
          <cell r="AP313" t="str">
            <v>IPB-36</v>
          </cell>
          <cell r="AQ313" t="str">
            <v>2</v>
          </cell>
          <cell r="AS313">
            <v>311</v>
          </cell>
          <cell r="AT313" t="str">
            <v>MAD</v>
          </cell>
        </row>
        <row r="314">
          <cell r="A314">
            <v>312</v>
          </cell>
          <cell r="B314">
            <v>55</v>
          </cell>
          <cell r="C314" t="str">
            <v>LP 22,9 kV, 2ø-CHAGLLA PAMPA ALTA , 2-1x35mm² AAAC</v>
          </cell>
          <cell r="D314">
            <v>5</v>
          </cell>
          <cell r="E314" t="str">
            <v>PS1-2</v>
          </cell>
          <cell r="G314" t="str">
            <v>AAAC-35</v>
          </cell>
          <cell r="H314">
            <v>840.57</v>
          </cell>
          <cell r="I314">
            <v>2781.41</v>
          </cell>
          <cell r="K314" t="str">
            <v>0°</v>
          </cell>
          <cell r="L314">
            <v>41.85</v>
          </cell>
          <cell r="M314">
            <v>1</v>
          </cell>
          <cell r="N314" t="str">
            <v>11/C6</v>
          </cell>
          <cell r="O314">
            <v>-46.91</v>
          </cell>
          <cell r="P314">
            <v>145.86000000000001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PAT-1C</v>
          </cell>
          <cell r="W314" t="str">
            <v>CIM1</v>
          </cell>
          <cell r="Y314" t="str">
            <v>S</v>
          </cell>
          <cell r="Z314">
            <v>0</v>
          </cell>
          <cell r="AA314">
            <v>100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1</v>
          </cell>
          <cell r="AL314" t="str">
            <v>0</v>
          </cell>
          <cell r="AM314">
            <v>0</v>
          </cell>
          <cell r="AN314">
            <v>0</v>
          </cell>
          <cell r="AO314" t="str">
            <v>56-3</v>
          </cell>
          <cell r="AP314" t="str">
            <v>IPB-36</v>
          </cell>
          <cell r="AQ314" t="str">
            <v>2</v>
          </cell>
          <cell r="AS314">
            <v>312</v>
          </cell>
          <cell r="AT314" t="str">
            <v>MAD</v>
          </cell>
        </row>
        <row r="315">
          <cell r="A315">
            <v>313</v>
          </cell>
          <cell r="B315">
            <v>55</v>
          </cell>
          <cell r="C315" t="str">
            <v>LP 22,9 kV, 2ø-CHAGLLA PAMPA ALTA , 2-1x35mm² AAAC</v>
          </cell>
          <cell r="D315">
            <v>6</v>
          </cell>
          <cell r="E315" t="str">
            <v>PTH-2</v>
          </cell>
          <cell r="G315" t="str">
            <v>AAAC-35</v>
          </cell>
          <cell r="H315">
            <v>882.42</v>
          </cell>
          <cell r="I315">
            <v>2797.9</v>
          </cell>
          <cell r="K315" t="str">
            <v>0°</v>
          </cell>
          <cell r="L315">
            <v>0</v>
          </cell>
          <cell r="M315">
            <v>1</v>
          </cell>
          <cell r="N315" t="str">
            <v>11/C6</v>
          </cell>
          <cell r="O315">
            <v>546.14</v>
          </cell>
          <cell r="P315">
            <v>20.92</v>
          </cell>
          <cell r="Q315" t="str">
            <v>1RI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PAT-1C</v>
          </cell>
          <cell r="W315" t="str">
            <v>CIM1</v>
          </cell>
          <cell r="Y315" t="str">
            <v>S</v>
          </cell>
          <cell r="Z315">
            <v>0</v>
          </cell>
          <cell r="AA315">
            <v>100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1</v>
          </cell>
          <cell r="AL315" t="str">
            <v>1</v>
          </cell>
          <cell r="AM315">
            <v>0</v>
          </cell>
          <cell r="AN315">
            <v>0</v>
          </cell>
          <cell r="AO315" t="str">
            <v>56-3</v>
          </cell>
          <cell r="AP315" t="str">
            <v>IPB-36</v>
          </cell>
          <cell r="AQ315" t="str">
            <v>2</v>
          </cell>
          <cell r="AS315">
            <v>313</v>
          </cell>
          <cell r="AT315" t="str">
            <v>MAD</v>
          </cell>
        </row>
        <row r="316">
          <cell r="A316">
            <v>314</v>
          </cell>
          <cell r="B316">
            <v>56</v>
          </cell>
          <cell r="C316" t="str">
            <v>LP 22,9 kV, 2ø-RAMOS CURVA SECTOR ALTO , 2-1x35mm² AAAC</v>
          </cell>
          <cell r="D316">
            <v>0</v>
          </cell>
          <cell r="E316" t="str">
            <v>DS-2</v>
          </cell>
          <cell r="G316" t="str">
            <v>AAAC-35</v>
          </cell>
          <cell r="H316">
            <v>0</v>
          </cell>
          <cell r="I316">
            <v>2768.78</v>
          </cell>
          <cell r="J316" t="str">
            <v>EXIST</v>
          </cell>
          <cell r="K316" t="str">
            <v>0°</v>
          </cell>
          <cell r="L316">
            <v>16.52</v>
          </cell>
          <cell r="M316">
            <v>1</v>
          </cell>
          <cell r="N316" t="str">
            <v>13/400</v>
          </cell>
          <cell r="O316">
            <v>113.89</v>
          </cell>
          <cell r="P316">
            <v>8.26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Y316" t="str">
            <v>S</v>
          </cell>
          <cell r="Z316">
            <v>0</v>
          </cell>
          <cell r="AA316">
            <v>100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1</v>
          </cell>
          <cell r="AL316" t="str">
            <v>0</v>
          </cell>
          <cell r="AM316">
            <v>0</v>
          </cell>
          <cell r="AN316">
            <v>0</v>
          </cell>
          <cell r="AO316" t="str">
            <v>56-3</v>
          </cell>
          <cell r="AP316" t="str">
            <v>IPB-36</v>
          </cell>
          <cell r="AQ316" t="str">
            <v>2</v>
          </cell>
          <cell r="AS316">
            <v>314</v>
          </cell>
          <cell r="AT316" t="str">
            <v>MAD</v>
          </cell>
        </row>
        <row r="317">
          <cell r="A317">
            <v>315</v>
          </cell>
          <cell r="B317">
            <v>56</v>
          </cell>
          <cell r="C317" t="str">
            <v>LP 22,9 kV, 2ø-RAMOS CURVA SECTOR ALTO , 2-1x35mm² AAAC</v>
          </cell>
          <cell r="D317">
            <v>1</v>
          </cell>
          <cell r="E317" t="str">
            <v>TS-2</v>
          </cell>
          <cell r="G317" t="str">
            <v>AAAC-35</v>
          </cell>
          <cell r="H317">
            <v>16.52</v>
          </cell>
          <cell r="I317">
            <v>2756.86</v>
          </cell>
          <cell r="K317" t="str">
            <v>0°</v>
          </cell>
          <cell r="L317">
            <v>417.87</v>
          </cell>
          <cell r="M317">
            <v>1</v>
          </cell>
          <cell r="N317" t="str">
            <v>11/C6</v>
          </cell>
          <cell r="O317">
            <v>63.88</v>
          </cell>
          <cell r="P317">
            <v>217.19</v>
          </cell>
          <cell r="Q317" t="str">
            <v>1RI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PAT-1C</v>
          </cell>
          <cell r="W317" t="str">
            <v>CIM1</v>
          </cell>
          <cell r="Y317" t="str">
            <v>S</v>
          </cell>
          <cell r="Z317">
            <v>0</v>
          </cell>
          <cell r="AA317">
            <v>100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1</v>
          </cell>
          <cell r="AL317" t="str">
            <v>1</v>
          </cell>
          <cell r="AM317">
            <v>0</v>
          </cell>
          <cell r="AN317">
            <v>0</v>
          </cell>
          <cell r="AO317" t="str">
            <v>56-3</v>
          </cell>
          <cell r="AP317" t="str">
            <v>IPB-36</v>
          </cell>
          <cell r="AQ317" t="str">
            <v>2</v>
          </cell>
          <cell r="AS317">
            <v>315</v>
          </cell>
          <cell r="AT317" t="str">
            <v>MAD</v>
          </cell>
        </row>
        <row r="318">
          <cell r="A318">
            <v>316</v>
          </cell>
          <cell r="B318">
            <v>56</v>
          </cell>
          <cell r="C318" t="str">
            <v>LP 22,9 kV, 2ø-RAMOS CURVA SECTOR ALTO , 2-1x35mm² AAAC</v>
          </cell>
          <cell r="D318">
            <v>2</v>
          </cell>
          <cell r="E318" t="str">
            <v>2TS-0</v>
          </cell>
          <cell r="G318" t="str">
            <v>AAAC-35</v>
          </cell>
          <cell r="H318">
            <v>434.39</v>
          </cell>
          <cell r="I318">
            <v>2772</v>
          </cell>
          <cell r="J318" t="str">
            <v>FLP</v>
          </cell>
          <cell r="K318" t="str">
            <v>0°</v>
          </cell>
          <cell r="L318">
            <v>0</v>
          </cell>
          <cell r="M318">
            <v>2</v>
          </cell>
          <cell r="N318" t="str">
            <v>11/C6</v>
          </cell>
          <cell r="O318">
            <v>263.08</v>
          </cell>
          <cell r="P318">
            <v>208.93</v>
          </cell>
          <cell r="Q318" t="str">
            <v>4RI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PAT-1C</v>
          </cell>
          <cell r="W318" t="str">
            <v>CIM1</v>
          </cell>
          <cell r="Y318" t="str">
            <v>S</v>
          </cell>
          <cell r="Z318">
            <v>0</v>
          </cell>
          <cell r="AA318">
            <v>100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1</v>
          </cell>
          <cell r="AL318" t="str">
            <v>4</v>
          </cell>
          <cell r="AM318">
            <v>0</v>
          </cell>
          <cell r="AN318">
            <v>0</v>
          </cell>
          <cell r="AO318" t="str">
            <v>56-3</v>
          </cell>
          <cell r="AP318" t="str">
            <v>IPB-36</v>
          </cell>
          <cell r="AQ318" t="str">
            <v>2</v>
          </cell>
          <cell r="AS318">
            <v>316</v>
          </cell>
          <cell r="AT318" t="str">
            <v>MAD</v>
          </cell>
        </row>
        <row r="319">
          <cell r="A319">
            <v>317</v>
          </cell>
          <cell r="B319">
            <v>57</v>
          </cell>
          <cell r="C319" t="str">
            <v>LP 22,9 kV, 2ø-PAVINA BAJO , 2-1x35mm² AAAC</v>
          </cell>
          <cell r="Y319" t="str">
            <v>S</v>
          </cell>
          <cell r="Z319">
            <v>0</v>
          </cell>
          <cell r="AA319">
            <v>100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1</v>
          </cell>
          <cell r="AL319">
            <v>0</v>
          </cell>
          <cell r="AM319">
            <v>0</v>
          </cell>
          <cell r="AN319">
            <v>0</v>
          </cell>
          <cell r="AO319" t="str">
            <v>56-3</v>
          </cell>
          <cell r="AP319" t="str">
            <v>IPB-36</v>
          </cell>
          <cell r="AQ319" t="str">
            <v>2</v>
          </cell>
          <cell r="AS319">
            <v>317</v>
          </cell>
          <cell r="AT319" t="str">
            <v>MAD</v>
          </cell>
        </row>
        <row r="320">
          <cell r="A320">
            <v>318</v>
          </cell>
          <cell r="B320">
            <v>58</v>
          </cell>
          <cell r="C320" t="str">
            <v>LP 22,9 kV, 2ø-ROGOTOYOC , 2-1x35mm² AAAC</v>
          </cell>
          <cell r="D320">
            <v>0</v>
          </cell>
          <cell r="E320" t="str">
            <v>DS-2</v>
          </cell>
          <cell r="G320" t="str">
            <v>AAAC-35</v>
          </cell>
          <cell r="H320">
            <v>0</v>
          </cell>
          <cell r="I320">
            <v>2356.25</v>
          </cell>
          <cell r="J320" t="str">
            <v>EXIST</v>
          </cell>
          <cell r="K320" t="str">
            <v>0°</v>
          </cell>
          <cell r="L320">
            <v>29.18</v>
          </cell>
          <cell r="M320">
            <v>1</v>
          </cell>
          <cell r="N320" t="str">
            <v>13/400</v>
          </cell>
          <cell r="O320">
            <v>-34.65</v>
          </cell>
          <cell r="P320">
            <v>14.59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Y320" t="str">
            <v>S</v>
          </cell>
          <cell r="Z320">
            <v>0</v>
          </cell>
          <cell r="AA320">
            <v>100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1</v>
          </cell>
          <cell r="AL320" t="str">
            <v>0</v>
          </cell>
          <cell r="AM320">
            <v>0</v>
          </cell>
          <cell r="AN320">
            <v>0</v>
          </cell>
          <cell r="AO320" t="str">
            <v>56-3</v>
          </cell>
          <cell r="AP320" t="str">
            <v>IPB-36</v>
          </cell>
          <cell r="AQ320" t="str">
            <v>2</v>
          </cell>
          <cell r="AS320">
            <v>318</v>
          </cell>
          <cell r="AT320" t="str">
            <v>MAD</v>
          </cell>
        </row>
        <row r="321">
          <cell r="A321">
            <v>319</v>
          </cell>
          <cell r="B321">
            <v>58</v>
          </cell>
          <cell r="C321" t="str">
            <v>LP 22,9 kV, 2ø-ROGOTOYOC , 2-1x35mm² AAAC</v>
          </cell>
          <cell r="D321">
            <v>1</v>
          </cell>
          <cell r="E321" t="str">
            <v>TS-2</v>
          </cell>
          <cell r="G321" t="str">
            <v>AAAC-35</v>
          </cell>
          <cell r="H321">
            <v>29.18</v>
          </cell>
          <cell r="I321">
            <v>2364.1799999999998</v>
          </cell>
          <cell r="K321" t="str">
            <v>0°</v>
          </cell>
          <cell r="L321">
            <v>135.62</v>
          </cell>
          <cell r="M321">
            <v>1</v>
          </cell>
          <cell r="N321" t="str">
            <v>11/C6</v>
          </cell>
          <cell r="O321">
            <v>-60.09</v>
          </cell>
          <cell r="P321">
            <v>82.4</v>
          </cell>
          <cell r="Q321" t="str">
            <v>1RI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 t="str">
            <v>PAT-1C</v>
          </cell>
          <cell r="W321" t="str">
            <v>CIM1</v>
          </cell>
          <cell r="Y321" t="str">
            <v>S</v>
          </cell>
          <cell r="Z321">
            <v>0</v>
          </cell>
          <cell r="AA321">
            <v>100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1</v>
          </cell>
          <cell r="AL321" t="str">
            <v>1</v>
          </cell>
          <cell r="AM321">
            <v>0</v>
          </cell>
          <cell r="AN321">
            <v>0</v>
          </cell>
          <cell r="AO321" t="str">
            <v>56-3</v>
          </cell>
          <cell r="AP321" t="str">
            <v>IPB-36</v>
          </cell>
          <cell r="AQ321" t="str">
            <v>2</v>
          </cell>
          <cell r="AS321">
            <v>319</v>
          </cell>
          <cell r="AT321" t="str">
            <v>MAD</v>
          </cell>
        </row>
        <row r="322">
          <cell r="A322">
            <v>320</v>
          </cell>
          <cell r="B322">
            <v>58</v>
          </cell>
          <cell r="C322" t="str">
            <v>LP 22,9 kV, 2ø-ROGOTOYOC , 2-1x35mm² AAAC</v>
          </cell>
          <cell r="D322">
            <v>2</v>
          </cell>
          <cell r="E322" t="str">
            <v>PSH-2</v>
          </cell>
          <cell r="G322" t="str">
            <v>AAAC-35</v>
          </cell>
          <cell r="H322">
            <v>164.8</v>
          </cell>
          <cell r="I322">
            <v>2393.4499999999998</v>
          </cell>
          <cell r="K322" t="str">
            <v>0°</v>
          </cell>
          <cell r="L322">
            <v>310.29000000000002</v>
          </cell>
          <cell r="M322">
            <v>2</v>
          </cell>
          <cell r="N322" t="str">
            <v>11/C6</v>
          </cell>
          <cell r="O322">
            <v>230.01</v>
          </cell>
          <cell r="P322">
            <v>222.95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PAT-1C</v>
          </cell>
          <cell r="W322" t="str">
            <v>CIM1</v>
          </cell>
          <cell r="Y322" t="str">
            <v>S</v>
          </cell>
          <cell r="Z322">
            <v>0</v>
          </cell>
          <cell r="AA322">
            <v>100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1</v>
          </cell>
          <cell r="AL322" t="str">
            <v>0</v>
          </cell>
          <cell r="AM322">
            <v>0</v>
          </cell>
          <cell r="AN322">
            <v>0</v>
          </cell>
          <cell r="AO322" t="str">
            <v>56-3</v>
          </cell>
          <cell r="AP322" t="str">
            <v>IPB-36</v>
          </cell>
          <cell r="AQ322" t="str">
            <v>2</v>
          </cell>
          <cell r="AS322">
            <v>320</v>
          </cell>
          <cell r="AT322" t="str">
            <v>MAD</v>
          </cell>
        </row>
        <row r="323">
          <cell r="A323">
            <v>321</v>
          </cell>
          <cell r="B323">
            <v>58</v>
          </cell>
          <cell r="C323" t="str">
            <v>LP 22,9 kV, 2ø-ROGOTOYOC , 2-1x35mm² AAAC</v>
          </cell>
          <cell r="D323">
            <v>3</v>
          </cell>
          <cell r="E323" t="str">
            <v>PSH-2</v>
          </cell>
          <cell r="G323" t="str">
            <v>AAAC-35</v>
          </cell>
          <cell r="H323">
            <v>475.09</v>
          </cell>
          <cell r="I323">
            <v>2444.4</v>
          </cell>
          <cell r="K323" t="str">
            <v>0°</v>
          </cell>
          <cell r="L323">
            <v>250.96</v>
          </cell>
          <cell r="M323">
            <v>2</v>
          </cell>
          <cell r="N323" t="str">
            <v>11/C6</v>
          </cell>
          <cell r="O323">
            <v>307.19</v>
          </cell>
          <cell r="P323">
            <v>280.63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 t="str">
            <v>PAT-1C</v>
          </cell>
          <cell r="W323" t="str">
            <v>CIM1</v>
          </cell>
          <cell r="Y323" t="str">
            <v>S</v>
          </cell>
          <cell r="Z323">
            <v>0</v>
          </cell>
          <cell r="AA323">
            <v>100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1</v>
          </cell>
          <cell r="AL323" t="str">
            <v>0</v>
          </cell>
          <cell r="AM323">
            <v>0</v>
          </cell>
          <cell r="AN323">
            <v>0</v>
          </cell>
          <cell r="AO323" t="str">
            <v>56-3</v>
          </cell>
          <cell r="AP323" t="str">
            <v>IPB-36</v>
          </cell>
          <cell r="AQ323" t="str">
            <v>2</v>
          </cell>
          <cell r="AS323">
            <v>321</v>
          </cell>
          <cell r="AT323" t="str">
            <v>MAD</v>
          </cell>
        </row>
        <row r="324">
          <cell r="A324">
            <v>322</v>
          </cell>
          <cell r="B324">
            <v>58</v>
          </cell>
          <cell r="C324" t="str">
            <v>LP 22,9 kV, 2ø-ROGOTOYOC , 2-1x35mm² AAAC</v>
          </cell>
          <cell r="D324">
            <v>4</v>
          </cell>
          <cell r="E324" t="str">
            <v>PS1-2</v>
          </cell>
          <cell r="G324" t="str">
            <v>AAAC-35</v>
          </cell>
          <cell r="H324">
            <v>726.05</v>
          </cell>
          <cell r="I324">
            <v>2483.02</v>
          </cell>
          <cell r="K324" t="str">
            <v>0°</v>
          </cell>
          <cell r="L324">
            <v>255.05</v>
          </cell>
          <cell r="M324">
            <v>1</v>
          </cell>
          <cell r="N324" t="str">
            <v>11/C6</v>
          </cell>
          <cell r="O324">
            <v>159.28</v>
          </cell>
          <cell r="P324">
            <v>253.01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PAT-1C</v>
          </cell>
          <cell r="W324" t="str">
            <v>CIM1</v>
          </cell>
          <cell r="Y324" t="str">
            <v>S</v>
          </cell>
          <cell r="Z324">
            <v>0</v>
          </cell>
          <cell r="AA324">
            <v>100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1</v>
          </cell>
          <cell r="AL324" t="str">
            <v>0</v>
          </cell>
          <cell r="AM324">
            <v>0</v>
          </cell>
          <cell r="AN324">
            <v>0</v>
          </cell>
          <cell r="AO324" t="str">
            <v>56-3</v>
          </cell>
          <cell r="AP324" t="str">
            <v>IPB-36</v>
          </cell>
          <cell r="AQ324" t="str">
            <v>2</v>
          </cell>
          <cell r="AS324">
            <v>322</v>
          </cell>
          <cell r="AT324" t="str">
            <v>MAD</v>
          </cell>
        </row>
        <row r="325">
          <cell r="A325">
            <v>323</v>
          </cell>
          <cell r="B325">
            <v>58</v>
          </cell>
          <cell r="C325" t="str">
            <v>LP 22,9 kV, 2ø-ROGOTOYOC , 2-1x35mm² AAAC</v>
          </cell>
          <cell r="D325">
            <v>5</v>
          </cell>
          <cell r="E325" t="str">
            <v>PTH-2</v>
          </cell>
          <cell r="G325" t="str">
            <v>AAAC-35</v>
          </cell>
          <cell r="H325">
            <v>981.1</v>
          </cell>
          <cell r="I325">
            <v>2545.73</v>
          </cell>
          <cell r="J325" t="str">
            <v>FLP</v>
          </cell>
          <cell r="K325" t="str">
            <v>0°</v>
          </cell>
          <cell r="L325">
            <v>0</v>
          </cell>
          <cell r="M325">
            <v>1</v>
          </cell>
          <cell r="N325" t="str">
            <v>11/C6</v>
          </cell>
          <cell r="O325">
            <v>400.09</v>
          </cell>
          <cell r="P325">
            <v>127.52</v>
          </cell>
          <cell r="Q325" t="str">
            <v>1RI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PAT-1C</v>
          </cell>
          <cell r="W325" t="str">
            <v>CIM1</v>
          </cell>
          <cell r="Y325" t="str">
            <v>S</v>
          </cell>
          <cell r="Z325">
            <v>0</v>
          </cell>
          <cell r="AA325">
            <v>100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1</v>
          </cell>
          <cell r="AL325" t="str">
            <v>1</v>
          </cell>
          <cell r="AM325">
            <v>0</v>
          </cell>
          <cell r="AN325">
            <v>0</v>
          </cell>
          <cell r="AO325" t="str">
            <v>56-3</v>
          </cell>
          <cell r="AP325" t="str">
            <v>IPB-36</v>
          </cell>
          <cell r="AQ325" t="str">
            <v>2</v>
          </cell>
          <cell r="AS325">
            <v>323</v>
          </cell>
          <cell r="AT325" t="str">
            <v>MAD</v>
          </cell>
        </row>
        <row r="326">
          <cell r="A326">
            <v>324</v>
          </cell>
          <cell r="B326">
            <v>59</v>
          </cell>
          <cell r="C326" t="str">
            <v>LP 22,9 kV, 2ø-TIERRA BLANCA , 2-1x35mm² AAAC</v>
          </cell>
          <cell r="Y326" t="str">
            <v>S</v>
          </cell>
          <cell r="Z326">
            <v>0</v>
          </cell>
          <cell r="AA326">
            <v>100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1</v>
          </cell>
          <cell r="AL326">
            <v>0</v>
          </cell>
          <cell r="AM326">
            <v>0</v>
          </cell>
          <cell r="AN326">
            <v>0</v>
          </cell>
          <cell r="AO326" t="str">
            <v>56-3</v>
          </cell>
          <cell r="AP326" t="str">
            <v>IPB-36</v>
          </cell>
          <cell r="AQ326" t="str">
            <v>2</v>
          </cell>
          <cell r="AS326">
            <v>324</v>
          </cell>
          <cell r="AT326" t="str">
            <v>MAD</v>
          </cell>
        </row>
        <row r="327">
          <cell r="A327">
            <v>325</v>
          </cell>
          <cell r="B327">
            <v>60</v>
          </cell>
          <cell r="C327" t="str">
            <v>LP 22,9 kV, 2ø-MARCOPATA , 2-1x35mm² AAAC</v>
          </cell>
          <cell r="D327">
            <v>0</v>
          </cell>
          <cell r="E327" t="str">
            <v>DS-2</v>
          </cell>
          <cell r="G327" t="str">
            <v>AAAC-35</v>
          </cell>
          <cell r="H327">
            <v>0</v>
          </cell>
          <cell r="I327">
            <v>2107.69</v>
          </cell>
          <cell r="J327" t="str">
            <v>P-EXIST</v>
          </cell>
          <cell r="K327" t="str">
            <v>0°</v>
          </cell>
          <cell r="L327">
            <v>50.38</v>
          </cell>
          <cell r="M327">
            <v>1</v>
          </cell>
          <cell r="N327" t="str">
            <v>12/200</v>
          </cell>
          <cell r="O327">
            <v>-30.96</v>
          </cell>
          <cell r="P327">
            <v>25.19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Y327" t="str">
            <v>S</v>
          </cell>
          <cell r="Z327">
            <v>0</v>
          </cell>
          <cell r="AA327">
            <v>100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1</v>
          </cell>
          <cell r="AL327" t="str">
            <v>0</v>
          </cell>
          <cell r="AM327">
            <v>0</v>
          </cell>
          <cell r="AN327">
            <v>0</v>
          </cell>
          <cell r="AO327" t="str">
            <v>56-3</v>
          </cell>
          <cell r="AP327" t="str">
            <v>IPB-36</v>
          </cell>
          <cell r="AQ327" t="str">
            <v>2</v>
          </cell>
          <cell r="AS327">
            <v>325</v>
          </cell>
          <cell r="AT327" t="str">
            <v>MAD</v>
          </cell>
        </row>
        <row r="328">
          <cell r="A328">
            <v>326</v>
          </cell>
          <cell r="B328">
            <v>60</v>
          </cell>
          <cell r="C328" t="str">
            <v>LP 22,9 kV, 2ø-MARCOPATA , 2-1x35mm² AAAC</v>
          </cell>
          <cell r="D328">
            <v>1</v>
          </cell>
          <cell r="E328" t="str">
            <v>TS-2</v>
          </cell>
          <cell r="G328" t="str">
            <v>AAAC-35</v>
          </cell>
          <cell r="H328">
            <v>50.38</v>
          </cell>
          <cell r="I328">
            <v>2112.7199999999998</v>
          </cell>
          <cell r="K328" t="str">
            <v>0°</v>
          </cell>
          <cell r="L328">
            <v>93.47</v>
          </cell>
          <cell r="M328">
            <v>1</v>
          </cell>
          <cell r="N328" t="str">
            <v>11/C6</v>
          </cell>
          <cell r="O328">
            <v>-118.23</v>
          </cell>
          <cell r="P328">
            <v>71.930000000000007</v>
          </cell>
          <cell r="Q328" t="str">
            <v>1RI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 t="str">
            <v>PAT-1C</v>
          </cell>
          <cell r="W328" t="str">
            <v>CIM1</v>
          </cell>
          <cell r="Y328" t="str">
            <v>S</v>
          </cell>
          <cell r="Z328">
            <v>0</v>
          </cell>
          <cell r="AA328">
            <v>100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1</v>
          </cell>
          <cell r="AL328" t="str">
            <v>1</v>
          </cell>
          <cell r="AM328">
            <v>0</v>
          </cell>
          <cell r="AN328">
            <v>0</v>
          </cell>
          <cell r="AO328" t="str">
            <v>56-3</v>
          </cell>
          <cell r="AP328" t="str">
            <v>IPB-36</v>
          </cell>
          <cell r="AQ328" t="str">
            <v>2</v>
          </cell>
          <cell r="AS328">
            <v>326</v>
          </cell>
          <cell r="AT328" t="str">
            <v>MAD</v>
          </cell>
        </row>
        <row r="329">
          <cell r="A329">
            <v>327</v>
          </cell>
          <cell r="B329">
            <v>60</v>
          </cell>
          <cell r="C329" t="str">
            <v>LP 22,9 kV, 2ø-MARCOPATA , 2-1x35mm² AAAC</v>
          </cell>
          <cell r="D329">
            <v>2</v>
          </cell>
          <cell r="E329" t="str">
            <v>PS1-2</v>
          </cell>
          <cell r="G329" t="str">
            <v>AAAC-35</v>
          </cell>
          <cell r="H329">
            <v>143.85</v>
          </cell>
          <cell r="I329">
            <v>2126.34</v>
          </cell>
          <cell r="K329" t="str">
            <v>0°</v>
          </cell>
          <cell r="L329">
            <v>147.29</v>
          </cell>
          <cell r="M329">
            <v>1</v>
          </cell>
          <cell r="N329" t="str">
            <v>11/C6</v>
          </cell>
          <cell r="O329">
            <v>147.86000000000001</v>
          </cell>
          <cell r="P329">
            <v>120.38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 t="str">
            <v>PAT-1C</v>
          </cell>
          <cell r="W329" t="str">
            <v>CIM1</v>
          </cell>
          <cell r="Y329" t="str">
            <v>S</v>
          </cell>
          <cell r="Z329">
            <v>0</v>
          </cell>
          <cell r="AA329">
            <v>100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1</v>
          </cell>
          <cell r="AL329" t="str">
            <v>0</v>
          </cell>
          <cell r="AM329">
            <v>0</v>
          </cell>
          <cell r="AN329">
            <v>0</v>
          </cell>
          <cell r="AO329" t="str">
            <v>56-3</v>
          </cell>
          <cell r="AP329" t="str">
            <v>IPB-36</v>
          </cell>
          <cell r="AQ329" t="str">
            <v>2</v>
          </cell>
          <cell r="AS329">
            <v>327</v>
          </cell>
          <cell r="AT329" t="str">
            <v>MAD</v>
          </cell>
        </row>
        <row r="330">
          <cell r="A330">
            <v>328</v>
          </cell>
          <cell r="B330">
            <v>60</v>
          </cell>
          <cell r="C330" t="str">
            <v>LP 22,9 kV, 2ø-MARCOPATA , 2-1x35mm² AAAC</v>
          </cell>
          <cell r="D330">
            <v>3</v>
          </cell>
          <cell r="E330" t="str">
            <v>PS1-2</v>
          </cell>
          <cell r="G330" t="str">
            <v>AAAC-35</v>
          </cell>
          <cell r="H330">
            <v>291.14</v>
          </cell>
          <cell r="I330">
            <v>2146</v>
          </cell>
          <cell r="K330" t="str">
            <v>0°</v>
          </cell>
          <cell r="L330">
            <v>65.7</v>
          </cell>
          <cell r="M330">
            <v>1</v>
          </cell>
          <cell r="N330" t="str">
            <v>11/C6</v>
          </cell>
          <cell r="O330">
            <v>171.6</v>
          </cell>
          <cell r="P330">
            <v>106.49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 t="str">
            <v>PAT-1C</v>
          </cell>
          <cell r="W330" t="str">
            <v>CIM1</v>
          </cell>
          <cell r="Y330" t="str">
            <v>S</v>
          </cell>
          <cell r="Z330">
            <v>0</v>
          </cell>
          <cell r="AA330">
            <v>100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1</v>
          </cell>
          <cell r="AL330" t="str">
            <v>0</v>
          </cell>
          <cell r="AM330">
            <v>0</v>
          </cell>
          <cell r="AN330">
            <v>0</v>
          </cell>
          <cell r="AO330" t="str">
            <v>56-3</v>
          </cell>
          <cell r="AP330" t="str">
            <v>IPB-36</v>
          </cell>
          <cell r="AQ330" t="str">
            <v>2</v>
          </cell>
          <cell r="AS330">
            <v>328</v>
          </cell>
          <cell r="AT330" t="str">
            <v>MAD</v>
          </cell>
        </row>
        <row r="331">
          <cell r="A331">
            <v>329</v>
          </cell>
          <cell r="B331">
            <v>60</v>
          </cell>
          <cell r="C331" t="str">
            <v>LP 22,9 kV, 2ø-MARCOPATA , 2-1x35mm² AAAC</v>
          </cell>
          <cell r="D331">
            <v>4</v>
          </cell>
          <cell r="E331" t="str">
            <v>PA2-2</v>
          </cell>
          <cell r="G331" t="str">
            <v>AAAC-35</v>
          </cell>
          <cell r="H331">
            <v>356.84</v>
          </cell>
          <cell r="I331">
            <v>2153.41</v>
          </cell>
          <cell r="J331" t="str">
            <v>V-1</v>
          </cell>
          <cell r="K331" t="str">
            <v>41°5'15.77"</v>
          </cell>
          <cell r="L331">
            <v>256.97000000000003</v>
          </cell>
          <cell r="M331">
            <v>1</v>
          </cell>
          <cell r="N331" t="str">
            <v>11/C6</v>
          </cell>
          <cell r="O331">
            <v>28.73</v>
          </cell>
          <cell r="P331">
            <v>161.33000000000001</v>
          </cell>
          <cell r="Q331" t="str">
            <v>1RI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 t="str">
            <v>PAT-1C</v>
          </cell>
          <cell r="W331" t="str">
            <v>CIM1</v>
          </cell>
          <cell r="Y331" t="str">
            <v>S</v>
          </cell>
          <cell r="Z331">
            <v>0</v>
          </cell>
          <cell r="AA331">
            <v>100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1</v>
          </cell>
          <cell r="AL331" t="str">
            <v>1</v>
          </cell>
          <cell r="AM331">
            <v>0</v>
          </cell>
          <cell r="AN331">
            <v>0</v>
          </cell>
          <cell r="AO331" t="str">
            <v>56-3</v>
          </cell>
          <cell r="AP331" t="str">
            <v>IPB-36</v>
          </cell>
          <cell r="AQ331" t="str">
            <v>2</v>
          </cell>
          <cell r="AS331">
            <v>329</v>
          </cell>
          <cell r="AT331" t="str">
            <v>MAD</v>
          </cell>
        </row>
        <row r="332">
          <cell r="A332">
            <v>330</v>
          </cell>
          <cell r="B332">
            <v>60</v>
          </cell>
          <cell r="C332" t="str">
            <v>LP 22,9 kV, 2ø-MARCOPATA , 2-1x35mm² AAAC</v>
          </cell>
          <cell r="D332">
            <v>5</v>
          </cell>
          <cell r="E332" t="str">
            <v>PS1-2</v>
          </cell>
          <cell r="G332" t="str">
            <v>AAAC-35</v>
          </cell>
          <cell r="H332">
            <v>613.80999999999995</v>
          </cell>
          <cell r="I332">
            <v>2197.41</v>
          </cell>
          <cell r="K332" t="str">
            <v>0°</v>
          </cell>
          <cell r="L332">
            <v>187.11</v>
          </cell>
          <cell r="M332">
            <v>1</v>
          </cell>
          <cell r="N332" t="str">
            <v>11/C6</v>
          </cell>
          <cell r="O332">
            <v>213.27</v>
          </cell>
          <cell r="P332">
            <v>222.04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 t="str">
            <v>PAT-1C</v>
          </cell>
          <cell r="W332" t="str">
            <v>CIM1</v>
          </cell>
          <cell r="Y332" t="str">
            <v>S</v>
          </cell>
          <cell r="Z332">
            <v>0</v>
          </cell>
          <cell r="AA332">
            <v>100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 t="str">
            <v>0</v>
          </cell>
          <cell r="AM332">
            <v>0</v>
          </cell>
          <cell r="AN332">
            <v>0</v>
          </cell>
          <cell r="AO332" t="str">
            <v>56-3</v>
          </cell>
          <cell r="AP332" t="str">
            <v>IPB-36</v>
          </cell>
          <cell r="AQ332" t="str">
            <v>2</v>
          </cell>
          <cell r="AS332">
            <v>330</v>
          </cell>
          <cell r="AT332" t="str">
            <v>MAD</v>
          </cell>
        </row>
        <row r="333">
          <cell r="A333">
            <v>331</v>
          </cell>
          <cell r="B333">
            <v>60</v>
          </cell>
          <cell r="C333" t="str">
            <v>LP 22,9 kV, 2ø-MARCOPATA , 2-1x35mm² AAAC</v>
          </cell>
          <cell r="D333">
            <v>6</v>
          </cell>
          <cell r="E333" t="str">
            <v>PS1-2</v>
          </cell>
          <cell r="G333" t="str">
            <v>AAAC-35</v>
          </cell>
          <cell r="H333">
            <v>800.92</v>
          </cell>
          <cell r="I333">
            <v>2231.77</v>
          </cell>
          <cell r="K333" t="str">
            <v>0°</v>
          </cell>
          <cell r="L333">
            <v>252.21</v>
          </cell>
          <cell r="M333">
            <v>1</v>
          </cell>
          <cell r="N333" t="str">
            <v>11/C6</v>
          </cell>
          <cell r="O333">
            <v>318.45</v>
          </cell>
          <cell r="P333">
            <v>219.66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PAT-1C</v>
          </cell>
          <cell r="W333" t="str">
            <v>CIM1</v>
          </cell>
          <cell r="Y333" t="str">
            <v>S</v>
          </cell>
          <cell r="Z333">
            <v>0</v>
          </cell>
          <cell r="AA333">
            <v>100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1</v>
          </cell>
          <cell r="AL333" t="str">
            <v>0</v>
          </cell>
          <cell r="AM333">
            <v>0</v>
          </cell>
          <cell r="AN333">
            <v>0</v>
          </cell>
          <cell r="AO333" t="str">
            <v>56-3</v>
          </cell>
          <cell r="AP333" t="str">
            <v>IPB-36</v>
          </cell>
          <cell r="AQ333" t="str">
            <v>2</v>
          </cell>
          <cell r="AS333">
            <v>331</v>
          </cell>
          <cell r="AT333" t="str">
            <v>MAD</v>
          </cell>
        </row>
        <row r="334">
          <cell r="A334">
            <v>332</v>
          </cell>
          <cell r="B334">
            <v>60</v>
          </cell>
          <cell r="C334" t="str">
            <v>LP 22,9 kV, 2ø-MARCOPATA , 2-1x35mm² AAAC</v>
          </cell>
          <cell r="D334">
            <v>7</v>
          </cell>
          <cell r="E334" t="str">
            <v>PS1-2</v>
          </cell>
          <cell r="G334" t="str">
            <v>AAAC-35</v>
          </cell>
          <cell r="H334">
            <v>1053.1400000000001</v>
          </cell>
          <cell r="I334">
            <v>2263.41</v>
          </cell>
          <cell r="K334" t="str">
            <v>0°</v>
          </cell>
          <cell r="L334">
            <v>269.81</v>
          </cell>
          <cell r="M334">
            <v>1</v>
          </cell>
          <cell r="N334" t="str">
            <v>11/C6</v>
          </cell>
          <cell r="O334">
            <v>65.150000000000006</v>
          </cell>
          <cell r="P334">
            <v>261.01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 t="str">
            <v>PAT-1C</v>
          </cell>
          <cell r="W334" t="str">
            <v>CIM1</v>
          </cell>
          <cell r="Y334" t="str">
            <v>S</v>
          </cell>
          <cell r="Z334">
            <v>0</v>
          </cell>
          <cell r="AA334">
            <v>100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1</v>
          </cell>
          <cell r="AL334" t="str">
            <v>0</v>
          </cell>
          <cell r="AM334">
            <v>0</v>
          </cell>
          <cell r="AN334">
            <v>0</v>
          </cell>
          <cell r="AO334" t="str">
            <v>56-3</v>
          </cell>
          <cell r="AP334" t="str">
            <v>IPB-36</v>
          </cell>
          <cell r="AQ334" t="str">
            <v>2</v>
          </cell>
          <cell r="AS334">
            <v>332</v>
          </cell>
          <cell r="AT334" t="str">
            <v>MAD</v>
          </cell>
        </row>
        <row r="335">
          <cell r="A335">
            <v>333</v>
          </cell>
          <cell r="B335">
            <v>60</v>
          </cell>
          <cell r="C335" t="str">
            <v>LP 22,9 kV, 2ø-MARCOPATA , 2-1x35mm² AAAC</v>
          </cell>
          <cell r="D335">
            <v>8</v>
          </cell>
          <cell r="E335" t="str">
            <v>PA1H-2</v>
          </cell>
          <cell r="G335" t="str">
            <v>AAAC-35</v>
          </cell>
          <cell r="H335">
            <v>1322.95</v>
          </cell>
          <cell r="I335">
            <v>2330.0100000000002</v>
          </cell>
          <cell r="J335" t="str">
            <v>V-2</v>
          </cell>
          <cell r="K335" t="str">
            <v>-15°34'12.93"</v>
          </cell>
          <cell r="L335">
            <v>534.61</v>
          </cell>
          <cell r="M335">
            <v>2</v>
          </cell>
          <cell r="N335" t="str">
            <v>11/C6</v>
          </cell>
          <cell r="O335">
            <v>179.13</v>
          </cell>
          <cell r="P335">
            <v>402.21</v>
          </cell>
          <cell r="Q335" t="str">
            <v>4RI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 t="str">
            <v>PAT-1C</v>
          </cell>
          <cell r="W335" t="str">
            <v>CIM1</v>
          </cell>
          <cell r="Y335" t="str">
            <v>S</v>
          </cell>
          <cell r="Z335">
            <v>0</v>
          </cell>
          <cell r="AA335">
            <v>100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1</v>
          </cell>
          <cell r="AL335" t="str">
            <v>4</v>
          </cell>
          <cell r="AM335">
            <v>0</v>
          </cell>
          <cell r="AN335">
            <v>0</v>
          </cell>
          <cell r="AO335" t="str">
            <v>56-3</v>
          </cell>
          <cell r="AP335" t="str">
            <v>IPB-36</v>
          </cell>
          <cell r="AQ335" t="str">
            <v>2</v>
          </cell>
          <cell r="AS335">
            <v>333</v>
          </cell>
          <cell r="AT335" t="str">
            <v>MAD</v>
          </cell>
        </row>
        <row r="336">
          <cell r="A336">
            <v>334</v>
          </cell>
          <cell r="B336">
            <v>60</v>
          </cell>
          <cell r="C336" t="str">
            <v>LP 22,9 kV, 2ø-MARCOPATA , 2-1x35mm² AAAC</v>
          </cell>
          <cell r="D336">
            <v>9</v>
          </cell>
          <cell r="E336" t="str">
            <v>PRH-2</v>
          </cell>
          <cell r="G336" t="str">
            <v>AAAC-35</v>
          </cell>
          <cell r="H336">
            <v>1857.56</v>
          </cell>
          <cell r="I336">
            <v>2541.1</v>
          </cell>
          <cell r="K336" t="str">
            <v>0°</v>
          </cell>
          <cell r="L336">
            <v>73.510000000000005</v>
          </cell>
          <cell r="M336">
            <v>2</v>
          </cell>
          <cell r="N336" t="str">
            <v>11/C6</v>
          </cell>
          <cell r="O336">
            <v>587.99</v>
          </cell>
          <cell r="P336">
            <v>304.06</v>
          </cell>
          <cell r="Q336" t="str">
            <v>4RI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PAT-1C</v>
          </cell>
          <cell r="W336" t="str">
            <v>CIM1</v>
          </cell>
          <cell r="Y336" t="str">
            <v>S</v>
          </cell>
          <cell r="Z336">
            <v>0</v>
          </cell>
          <cell r="AA336">
            <v>100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</v>
          </cell>
          <cell r="AL336" t="str">
            <v>4</v>
          </cell>
          <cell r="AM336">
            <v>0</v>
          </cell>
          <cell r="AN336">
            <v>0</v>
          </cell>
          <cell r="AO336" t="str">
            <v>56-3</v>
          </cell>
          <cell r="AP336" t="str">
            <v>IPB-36</v>
          </cell>
          <cell r="AQ336" t="str">
            <v>2</v>
          </cell>
          <cell r="AS336">
            <v>334</v>
          </cell>
          <cell r="AT336" t="str">
            <v>MAD</v>
          </cell>
        </row>
        <row r="337">
          <cell r="A337">
            <v>335</v>
          </cell>
          <cell r="B337">
            <v>60</v>
          </cell>
          <cell r="C337" t="str">
            <v>LP 22,9 kV, 2ø-MARCOPATA , 2-1x35mm² AAAC</v>
          </cell>
          <cell r="D337">
            <v>10</v>
          </cell>
          <cell r="E337" t="str">
            <v>PRH-2</v>
          </cell>
          <cell r="G337" t="str">
            <v>AAAC-35</v>
          </cell>
          <cell r="H337">
            <v>1931.07</v>
          </cell>
          <cell r="I337">
            <v>2580</v>
          </cell>
          <cell r="K337" t="str">
            <v>0°</v>
          </cell>
          <cell r="L337">
            <v>441.91</v>
          </cell>
          <cell r="M337">
            <v>2</v>
          </cell>
          <cell r="N337" t="str">
            <v>11/C6</v>
          </cell>
          <cell r="O337">
            <v>-113.68</v>
          </cell>
          <cell r="P337">
            <v>257.70999999999998</v>
          </cell>
          <cell r="Q337" t="str">
            <v>4RI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PAT-1C</v>
          </cell>
          <cell r="W337" t="str">
            <v>CIM1</v>
          </cell>
          <cell r="Y337" t="str">
            <v>S</v>
          </cell>
          <cell r="Z337">
            <v>0</v>
          </cell>
          <cell r="AA337">
            <v>100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1</v>
          </cell>
          <cell r="AL337" t="str">
            <v>4</v>
          </cell>
          <cell r="AM337">
            <v>0</v>
          </cell>
          <cell r="AN337">
            <v>0</v>
          </cell>
          <cell r="AO337" t="str">
            <v>56-3</v>
          </cell>
          <cell r="AP337" t="str">
            <v>IPB-36</v>
          </cell>
          <cell r="AQ337" t="str">
            <v>2</v>
          </cell>
          <cell r="AS337">
            <v>335</v>
          </cell>
          <cell r="AT337" t="str">
            <v>MAD</v>
          </cell>
        </row>
        <row r="338">
          <cell r="A338">
            <v>336</v>
          </cell>
          <cell r="B338">
            <v>60</v>
          </cell>
          <cell r="C338" t="str">
            <v>LP 22,9 kV, 2ø-MARCOPATA , 2-1x35mm² AAAC</v>
          </cell>
          <cell r="D338">
            <v>11</v>
          </cell>
          <cell r="E338" t="str">
            <v>PRH-2</v>
          </cell>
          <cell r="G338" t="str">
            <v>AAAC-35</v>
          </cell>
          <cell r="H338">
            <v>2372.98</v>
          </cell>
          <cell r="I338">
            <v>2777.17</v>
          </cell>
          <cell r="K338" t="str">
            <v>0°</v>
          </cell>
          <cell r="L338">
            <v>150.85</v>
          </cell>
          <cell r="M338">
            <v>2</v>
          </cell>
          <cell r="N338" t="str">
            <v>11/C6</v>
          </cell>
          <cell r="O338">
            <v>505.89</v>
          </cell>
          <cell r="P338">
            <v>296.38</v>
          </cell>
          <cell r="Q338" t="str">
            <v>8RI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 t="str">
            <v>PAT-1C</v>
          </cell>
          <cell r="W338" t="str">
            <v>CIM1</v>
          </cell>
          <cell r="Y338" t="str">
            <v>S</v>
          </cell>
          <cell r="Z338">
            <v>0</v>
          </cell>
          <cell r="AA338">
            <v>100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1</v>
          </cell>
          <cell r="AL338" t="str">
            <v>8</v>
          </cell>
          <cell r="AM338">
            <v>0</v>
          </cell>
          <cell r="AN338">
            <v>0</v>
          </cell>
          <cell r="AO338" t="str">
            <v>56-3</v>
          </cell>
          <cell r="AP338" t="str">
            <v>IPB-36</v>
          </cell>
          <cell r="AQ338" t="str">
            <v>2</v>
          </cell>
          <cell r="AS338">
            <v>336</v>
          </cell>
          <cell r="AT338" t="str">
            <v>MAD</v>
          </cell>
        </row>
        <row r="339">
          <cell r="A339">
            <v>337</v>
          </cell>
          <cell r="B339">
            <v>60</v>
          </cell>
          <cell r="C339" t="str">
            <v>LP 22,9 kV, 2ø-MARCOPATA , 2-1x35mm² AAAC</v>
          </cell>
          <cell r="D339">
            <v>12</v>
          </cell>
          <cell r="E339" t="str">
            <v>PS1-2</v>
          </cell>
          <cell r="G339" t="str">
            <v>AAAC-35</v>
          </cell>
          <cell r="H339">
            <v>2523.83</v>
          </cell>
          <cell r="I339">
            <v>2865.44</v>
          </cell>
          <cell r="K339" t="str">
            <v>0°</v>
          </cell>
          <cell r="L339">
            <v>43.09</v>
          </cell>
          <cell r="M339">
            <v>1</v>
          </cell>
          <cell r="N339" t="str">
            <v>11/C6</v>
          </cell>
          <cell r="O339">
            <v>142.16</v>
          </cell>
          <cell r="P339">
            <v>96.97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 t="str">
            <v>PAT-1C</v>
          </cell>
          <cell r="W339" t="str">
            <v>CIM1</v>
          </cell>
          <cell r="Y339" t="str">
            <v>S</v>
          </cell>
          <cell r="Z339">
            <v>0</v>
          </cell>
          <cell r="AA339">
            <v>100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1</v>
          </cell>
          <cell r="AL339" t="str">
            <v>0</v>
          </cell>
          <cell r="AM339">
            <v>0</v>
          </cell>
          <cell r="AN339">
            <v>0</v>
          </cell>
          <cell r="AO339" t="str">
            <v>56-3</v>
          </cell>
          <cell r="AP339" t="str">
            <v>IPB-36</v>
          </cell>
          <cell r="AQ339" t="str">
            <v>2</v>
          </cell>
          <cell r="AS339">
            <v>337</v>
          </cell>
          <cell r="AT339" t="str">
            <v>MAD</v>
          </cell>
        </row>
        <row r="340">
          <cell r="A340">
            <v>338</v>
          </cell>
          <cell r="B340">
            <v>60</v>
          </cell>
          <cell r="C340" t="str">
            <v>LP 22,9 kV, 2ø-MARCOPATA , 2-1x35mm² AAAC</v>
          </cell>
          <cell r="D340">
            <v>13</v>
          </cell>
          <cell r="E340" t="str">
            <v>PA1-2</v>
          </cell>
          <cell r="G340" t="str">
            <v>AAAC-35</v>
          </cell>
          <cell r="H340">
            <v>2566.92</v>
          </cell>
          <cell r="I340">
            <v>2889.57</v>
          </cell>
          <cell r="K340" t="str">
            <v>0°</v>
          </cell>
          <cell r="L340">
            <v>120.4</v>
          </cell>
          <cell r="M340">
            <v>1</v>
          </cell>
          <cell r="N340" t="str">
            <v>11/C6</v>
          </cell>
          <cell r="O340">
            <v>225.56</v>
          </cell>
          <cell r="P340">
            <v>81.75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 t="str">
            <v>PAT-1C</v>
          </cell>
          <cell r="W340" t="str">
            <v>CIM1</v>
          </cell>
          <cell r="Y340" t="str">
            <v>S</v>
          </cell>
          <cell r="Z340">
            <v>0</v>
          </cell>
          <cell r="AA340">
            <v>100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1</v>
          </cell>
          <cell r="AL340" t="str">
            <v>0</v>
          </cell>
          <cell r="AM340">
            <v>0</v>
          </cell>
          <cell r="AN340">
            <v>0</v>
          </cell>
          <cell r="AO340" t="str">
            <v>56-3</v>
          </cell>
          <cell r="AP340" t="str">
            <v>IPB-36</v>
          </cell>
          <cell r="AQ340" t="str">
            <v>2</v>
          </cell>
          <cell r="AS340">
            <v>338</v>
          </cell>
          <cell r="AT340" t="str">
            <v>MAD</v>
          </cell>
        </row>
        <row r="341">
          <cell r="A341">
            <v>339</v>
          </cell>
          <cell r="B341">
            <v>60</v>
          </cell>
          <cell r="C341" t="str">
            <v>LP 22,9 kV, 2ø-MARCOPATA , 2-1x35mm² AAAC</v>
          </cell>
          <cell r="D341">
            <v>14</v>
          </cell>
          <cell r="E341" t="str">
            <v>PTH-2</v>
          </cell>
          <cell r="G341" t="str">
            <v>AAAC-35</v>
          </cell>
          <cell r="H341">
            <v>2687.32</v>
          </cell>
          <cell r="I341">
            <v>2941.87</v>
          </cell>
          <cell r="J341" t="str">
            <v>FLP</v>
          </cell>
          <cell r="K341" t="str">
            <v>0°</v>
          </cell>
          <cell r="L341">
            <v>0</v>
          </cell>
          <cell r="M341">
            <v>1</v>
          </cell>
          <cell r="N341" t="str">
            <v>11/C6</v>
          </cell>
          <cell r="O341">
            <v>521.59</v>
          </cell>
          <cell r="P341">
            <v>60.2</v>
          </cell>
          <cell r="Q341" t="str">
            <v>1RI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PAT-1C</v>
          </cell>
          <cell r="W341" t="str">
            <v>CIM1</v>
          </cell>
          <cell r="Y341" t="str">
            <v>S</v>
          </cell>
          <cell r="Z341">
            <v>0</v>
          </cell>
          <cell r="AA341">
            <v>100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</v>
          </cell>
          <cell r="AL341" t="str">
            <v>1</v>
          </cell>
          <cell r="AM341">
            <v>0</v>
          </cell>
          <cell r="AN341">
            <v>0</v>
          </cell>
          <cell r="AO341" t="str">
            <v>56-3</v>
          </cell>
          <cell r="AP341" t="str">
            <v>IPB-36</v>
          </cell>
          <cell r="AQ341" t="str">
            <v>2</v>
          </cell>
          <cell r="AS341">
            <v>339</v>
          </cell>
          <cell r="AT341" t="str">
            <v>MAD</v>
          </cell>
        </row>
        <row r="342">
          <cell r="A342">
            <v>340</v>
          </cell>
          <cell r="B342">
            <v>61</v>
          </cell>
          <cell r="C342" t="str">
            <v>LP 22,9 kV, 2ø-AUCALLA , 2-1x35mm² AAAC</v>
          </cell>
          <cell r="Y342" t="str">
            <v>S</v>
          </cell>
          <cell r="Z342">
            <v>0</v>
          </cell>
          <cell r="AA342">
            <v>100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</v>
          </cell>
          <cell r="AL342">
            <v>0</v>
          </cell>
          <cell r="AM342">
            <v>0</v>
          </cell>
          <cell r="AN342">
            <v>0</v>
          </cell>
          <cell r="AO342" t="str">
            <v>56-3</v>
          </cell>
          <cell r="AP342" t="str">
            <v>IPB-36</v>
          </cell>
          <cell r="AQ342" t="str">
            <v>2</v>
          </cell>
          <cell r="AS342">
            <v>340</v>
          </cell>
          <cell r="AT342" t="str">
            <v>MAD</v>
          </cell>
        </row>
        <row r="343">
          <cell r="A343">
            <v>341</v>
          </cell>
          <cell r="B343">
            <v>62</v>
          </cell>
          <cell r="C343" t="str">
            <v>LP 22,9 kV, 2ø-CAPILLAPATA DE HUAYRAJIRCA , 2-1x35mm² AAAC</v>
          </cell>
          <cell r="Y343" t="str">
            <v>S</v>
          </cell>
          <cell r="Z343">
            <v>0</v>
          </cell>
          <cell r="AA343">
            <v>100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1</v>
          </cell>
          <cell r="AL343">
            <v>0</v>
          </cell>
          <cell r="AM343">
            <v>0</v>
          </cell>
          <cell r="AN343">
            <v>0</v>
          </cell>
          <cell r="AO343" t="str">
            <v>56-3</v>
          </cell>
          <cell r="AP343" t="str">
            <v>IPB-36</v>
          </cell>
          <cell r="AQ343" t="str">
            <v>2</v>
          </cell>
          <cell r="AS343">
            <v>341</v>
          </cell>
          <cell r="AT343" t="str">
            <v>MAD</v>
          </cell>
        </row>
        <row r="344">
          <cell r="A344">
            <v>342</v>
          </cell>
          <cell r="B344">
            <v>63</v>
          </cell>
          <cell r="C344" t="str">
            <v>LP 22,9 kV, 2ø-YUNCAN , 2-1x35mm² AAAC</v>
          </cell>
          <cell r="D344">
            <v>0</v>
          </cell>
          <cell r="E344" t="str">
            <v>DS-2</v>
          </cell>
          <cell r="G344" t="str">
            <v>AAAC-35</v>
          </cell>
          <cell r="H344">
            <v>0</v>
          </cell>
          <cell r="I344">
            <v>2665</v>
          </cell>
          <cell r="K344" t="str">
            <v>0°</v>
          </cell>
          <cell r="L344">
            <v>27.66</v>
          </cell>
          <cell r="M344">
            <v>1</v>
          </cell>
          <cell r="N344" t="str">
            <v>11/C6</v>
          </cell>
          <cell r="O344">
            <v>10.210000000000001</v>
          </cell>
          <cell r="P344">
            <v>13.83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Y344" t="str">
            <v>S</v>
          </cell>
          <cell r="Z344">
            <v>0</v>
          </cell>
          <cell r="AA344">
            <v>100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1</v>
          </cell>
          <cell r="AL344" t="str">
            <v>0</v>
          </cell>
          <cell r="AM344">
            <v>0</v>
          </cell>
          <cell r="AN344">
            <v>0</v>
          </cell>
          <cell r="AO344" t="str">
            <v>56-3</v>
          </cell>
          <cell r="AP344" t="str">
            <v>IPB-36</v>
          </cell>
          <cell r="AQ344" t="str">
            <v>2</v>
          </cell>
          <cell r="AS344">
            <v>342</v>
          </cell>
          <cell r="AT344" t="str">
            <v>MAD</v>
          </cell>
        </row>
        <row r="345">
          <cell r="A345">
            <v>343</v>
          </cell>
          <cell r="B345">
            <v>63</v>
          </cell>
          <cell r="C345" t="str">
            <v>LP 22,9 kV, 2ø-YUNCAN , 2-1x35mm² AAAC</v>
          </cell>
          <cell r="D345">
            <v>1</v>
          </cell>
          <cell r="E345" t="str">
            <v>TS-2</v>
          </cell>
          <cell r="G345" t="str">
            <v>AAAC-35</v>
          </cell>
          <cell r="H345">
            <v>27.66</v>
          </cell>
          <cell r="I345">
            <v>2665</v>
          </cell>
          <cell r="K345" t="str">
            <v>0°</v>
          </cell>
          <cell r="L345">
            <v>234.72</v>
          </cell>
          <cell r="M345">
            <v>1</v>
          </cell>
          <cell r="N345" t="str">
            <v>11/C6</v>
          </cell>
          <cell r="O345">
            <v>-232.03</v>
          </cell>
          <cell r="P345">
            <v>131.19</v>
          </cell>
          <cell r="Q345" t="str">
            <v>1RI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PAT-1C</v>
          </cell>
          <cell r="Y345" t="str">
            <v>S</v>
          </cell>
          <cell r="Z345">
            <v>0</v>
          </cell>
          <cell r="AA345">
            <v>100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1</v>
          </cell>
          <cell r="AL345" t="str">
            <v>1</v>
          </cell>
          <cell r="AM345">
            <v>0</v>
          </cell>
          <cell r="AN345">
            <v>0</v>
          </cell>
          <cell r="AO345" t="str">
            <v>56-3</v>
          </cell>
          <cell r="AP345" t="str">
            <v>IPB-36</v>
          </cell>
          <cell r="AQ345" t="str">
            <v>2</v>
          </cell>
          <cell r="AS345">
            <v>343</v>
          </cell>
          <cell r="AT345" t="str">
            <v>MAD</v>
          </cell>
        </row>
        <row r="346">
          <cell r="A346">
            <v>344</v>
          </cell>
          <cell r="B346">
            <v>63</v>
          </cell>
          <cell r="C346" t="str">
            <v>LP 22,9 kV, 2ø-YUNCAN , 2-1x35mm² AAAC</v>
          </cell>
          <cell r="D346">
            <v>2</v>
          </cell>
          <cell r="E346" t="str">
            <v>PS1-2</v>
          </cell>
          <cell r="G346" t="str">
            <v>AAAC-35</v>
          </cell>
          <cell r="H346">
            <v>262.39</v>
          </cell>
          <cell r="I346">
            <v>2742.1</v>
          </cell>
          <cell r="K346" t="str">
            <v>0°</v>
          </cell>
          <cell r="L346">
            <v>62</v>
          </cell>
          <cell r="M346">
            <v>1</v>
          </cell>
          <cell r="N346" t="str">
            <v>11/C6</v>
          </cell>
          <cell r="O346">
            <v>179.68</v>
          </cell>
          <cell r="P346">
            <v>148.36000000000001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 t="str">
            <v>PAT-1C</v>
          </cell>
          <cell r="Y346" t="str">
            <v>S</v>
          </cell>
          <cell r="Z346">
            <v>0</v>
          </cell>
          <cell r="AA346">
            <v>100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1</v>
          </cell>
          <cell r="AL346" t="str">
            <v>0</v>
          </cell>
          <cell r="AM346">
            <v>0</v>
          </cell>
          <cell r="AN346">
            <v>0</v>
          </cell>
          <cell r="AO346" t="str">
            <v>56-3</v>
          </cell>
          <cell r="AP346" t="str">
            <v>IPB-36</v>
          </cell>
          <cell r="AQ346" t="str">
            <v>2</v>
          </cell>
          <cell r="AS346">
            <v>344</v>
          </cell>
          <cell r="AT346" t="str">
            <v>MAD</v>
          </cell>
        </row>
        <row r="347">
          <cell r="A347">
            <v>345</v>
          </cell>
          <cell r="B347">
            <v>63</v>
          </cell>
          <cell r="C347" t="str">
            <v>LP 22,9 kV, 2ø-YUNCAN , 2-1x35mm² AAAC</v>
          </cell>
          <cell r="D347">
            <v>3</v>
          </cell>
          <cell r="E347" t="str">
            <v>PS1-2</v>
          </cell>
          <cell r="G347" t="str">
            <v>AAAC-35</v>
          </cell>
          <cell r="H347">
            <v>324.39</v>
          </cell>
          <cell r="I347">
            <v>2758.48</v>
          </cell>
          <cell r="K347" t="str">
            <v>0°</v>
          </cell>
          <cell r="L347">
            <v>56.44</v>
          </cell>
          <cell r="M347">
            <v>1</v>
          </cell>
          <cell r="N347" t="str">
            <v>11/C6</v>
          </cell>
          <cell r="O347">
            <v>384.28</v>
          </cell>
          <cell r="P347">
            <v>59.22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 t="str">
            <v>PAT-1C</v>
          </cell>
          <cell r="Y347" t="str">
            <v>S</v>
          </cell>
          <cell r="Z347">
            <v>0</v>
          </cell>
          <cell r="AA347">
            <v>100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1</v>
          </cell>
          <cell r="AL347" t="str">
            <v>0</v>
          </cell>
          <cell r="AM347">
            <v>0</v>
          </cell>
          <cell r="AN347">
            <v>0</v>
          </cell>
          <cell r="AO347" t="str">
            <v>56-3</v>
          </cell>
          <cell r="AP347" t="str">
            <v>IPB-36</v>
          </cell>
          <cell r="AQ347" t="str">
            <v>2</v>
          </cell>
          <cell r="AS347">
            <v>345</v>
          </cell>
          <cell r="AT347" t="str">
            <v>MAD</v>
          </cell>
        </row>
        <row r="348">
          <cell r="A348">
            <v>346</v>
          </cell>
          <cell r="B348">
            <v>63</v>
          </cell>
          <cell r="C348" t="str">
            <v>LP 22,9 kV, 2ø-YUNCAN , 2-1x35mm² AAAC</v>
          </cell>
          <cell r="D348">
            <v>4</v>
          </cell>
          <cell r="E348" t="str">
            <v>PTH-2</v>
          </cell>
          <cell r="G348" t="str">
            <v>AAAC-35</v>
          </cell>
          <cell r="H348">
            <v>380.83</v>
          </cell>
          <cell r="I348">
            <v>2762</v>
          </cell>
          <cell r="K348" t="str">
            <v>0°</v>
          </cell>
          <cell r="L348">
            <v>0</v>
          </cell>
          <cell r="M348">
            <v>1</v>
          </cell>
          <cell r="N348" t="str">
            <v>11/C6</v>
          </cell>
          <cell r="O348">
            <v>53.84</v>
          </cell>
          <cell r="P348">
            <v>28.22</v>
          </cell>
          <cell r="Q348" t="str">
            <v>1RI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 t="str">
            <v>PAT-1C</v>
          </cell>
          <cell r="Y348" t="str">
            <v>S</v>
          </cell>
          <cell r="Z348">
            <v>0</v>
          </cell>
          <cell r="AA348">
            <v>100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</v>
          </cell>
          <cell r="AL348" t="str">
            <v>1</v>
          </cell>
          <cell r="AM348">
            <v>0</v>
          </cell>
          <cell r="AN348">
            <v>0</v>
          </cell>
          <cell r="AO348" t="str">
            <v>56-3</v>
          </cell>
          <cell r="AP348" t="str">
            <v>IPB-36</v>
          </cell>
          <cell r="AQ348" t="str">
            <v>2</v>
          </cell>
          <cell r="AS348">
            <v>346</v>
          </cell>
          <cell r="AT348" t="str">
            <v>MAD</v>
          </cell>
        </row>
        <row r="349">
          <cell r="A349">
            <v>347</v>
          </cell>
          <cell r="B349">
            <v>64</v>
          </cell>
          <cell r="C349" t="str">
            <v>LP 22,9 kV, 2ø-HUARAMPAY , 2-1x35mm² AAAC</v>
          </cell>
          <cell r="D349">
            <v>0</v>
          </cell>
          <cell r="E349" t="str">
            <v>DS-2</v>
          </cell>
          <cell r="G349" t="str">
            <v>AAAC-35</v>
          </cell>
          <cell r="H349">
            <v>0</v>
          </cell>
          <cell r="I349">
            <v>2007</v>
          </cell>
          <cell r="K349" t="str">
            <v>0°</v>
          </cell>
          <cell r="L349">
            <v>29.52</v>
          </cell>
          <cell r="M349">
            <v>1</v>
          </cell>
          <cell r="N349" t="str">
            <v>11/C6</v>
          </cell>
          <cell r="O349">
            <v>49.76</v>
          </cell>
          <cell r="P349">
            <v>14.76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Y349" t="str">
            <v>S</v>
          </cell>
          <cell r="Z349">
            <v>0</v>
          </cell>
          <cell r="AA349">
            <v>100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1</v>
          </cell>
          <cell r="AL349" t="str">
            <v>0</v>
          </cell>
          <cell r="AM349">
            <v>0</v>
          </cell>
          <cell r="AN349">
            <v>0</v>
          </cell>
          <cell r="AO349" t="str">
            <v>56-3</v>
          </cell>
          <cell r="AP349" t="str">
            <v>IPB-36</v>
          </cell>
          <cell r="AQ349" t="str">
            <v>2</v>
          </cell>
          <cell r="AS349">
            <v>347</v>
          </cell>
          <cell r="AT349" t="str">
            <v>MAD</v>
          </cell>
        </row>
        <row r="350">
          <cell r="A350">
            <v>348</v>
          </cell>
          <cell r="B350">
            <v>64</v>
          </cell>
          <cell r="C350" t="str">
            <v>LP 22,9 kV, 2ø-HUARAMPAY , 2-1x35mm² AAAC</v>
          </cell>
          <cell r="D350">
            <v>1</v>
          </cell>
          <cell r="E350" t="str">
            <v>PSEC-2PA</v>
          </cell>
          <cell r="G350" t="str">
            <v>AAAC-35</v>
          </cell>
          <cell r="H350">
            <v>29.52</v>
          </cell>
          <cell r="I350">
            <v>2000.79</v>
          </cell>
          <cell r="K350" t="str">
            <v>0°</v>
          </cell>
          <cell r="L350">
            <v>434.11</v>
          </cell>
          <cell r="M350">
            <v>1</v>
          </cell>
          <cell r="N350" t="str">
            <v>11/C6</v>
          </cell>
          <cell r="O350">
            <v>234.1</v>
          </cell>
          <cell r="P350">
            <v>231.81</v>
          </cell>
          <cell r="Q350" t="str">
            <v>1RI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 t="str">
            <v>PAT-1</v>
          </cell>
          <cell r="Y350" t="str">
            <v>S</v>
          </cell>
          <cell r="Z350">
            <v>0</v>
          </cell>
          <cell r="AA350">
            <v>100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1</v>
          </cell>
          <cell r="AL350" t="str">
            <v>1</v>
          </cell>
          <cell r="AM350">
            <v>0</v>
          </cell>
          <cell r="AN350">
            <v>0</v>
          </cell>
          <cell r="AO350" t="str">
            <v>56-3</v>
          </cell>
          <cell r="AP350" t="str">
            <v>IPB-36</v>
          </cell>
          <cell r="AQ350" t="str">
            <v>2</v>
          </cell>
          <cell r="AS350">
            <v>348</v>
          </cell>
          <cell r="AT350" t="str">
            <v>MAD</v>
          </cell>
        </row>
        <row r="351">
          <cell r="A351">
            <v>349</v>
          </cell>
          <cell r="B351">
            <v>64</v>
          </cell>
          <cell r="C351" t="str">
            <v>LP 22,9 kV, 2ø-HUARAMPAY , 2-1x35mm² AAAC</v>
          </cell>
          <cell r="D351">
            <v>2</v>
          </cell>
          <cell r="E351" t="str">
            <v>PA2-2</v>
          </cell>
          <cell r="G351" t="str">
            <v>AAAC-35</v>
          </cell>
          <cell r="H351">
            <v>463.63</v>
          </cell>
          <cell r="I351">
            <v>1991</v>
          </cell>
          <cell r="K351" t="str">
            <v>-43°8'7.88"</v>
          </cell>
          <cell r="L351">
            <v>190.64</v>
          </cell>
          <cell r="M351">
            <v>1</v>
          </cell>
          <cell r="N351" t="str">
            <v>11/C6</v>
          </cell>
          <cell r="O351">
            <v>80.209999999999994</v>
          </cell>
          <cell r="P351">
            <v>312.38</v>
          </cell>
          <cell r="Q351" t="str">
            <v>1RI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Y351" t="str">
            <v>S</v>
          </cell>
          <cell r="Z351">
            <v>0</v>
          </cell>
          <cell r="AA351">
            <v>100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1</v>
          </cell>
          <cell r="AL351" t="str">
            <v>1</v>
          </cell>
          <cell r="AM351">
            <v>0</v>
          </cell>
          <cell r="AN351">
            <v>0</v>
          </cell>
          <cell r="AO351" t="str">
            <v>56-3</v>
          </cell>
          <cell r="AP351" t="str">
            <v>IPB-36</v>
          </cell>
          <cell r="AQ351" t="str">
            <v>2</v>
          </cell>
          <cell r="AS351">
            <v>349</v>
          </cell>
          <cell r="AT351" t="str">
            <v>MAD</v>
          </cell>
        </row>
        <row r="352">
          <cell r="A352">
            <v>350</v>
          </cell>
          <cell r="B352">
            <v>64</v>
          </cell>
          <cell r="C352" t="str">
            <v>LP 22,9 kV, 2ø-HUARAMPAY , 2-1x35mm² AAAC</v>
          </cell>
          <cell r="D352">
            <v>3</v>
          </cell>
          <cell r="E352" t="str">
            <v>PS1-2</v>
          </cell>
          <cell r="G352" t="str">
            <v>AAAC-35</v>
          </cell>
          <cell r="H352">
            <v>654.27</v>
          </cell>
          <cell r="I352">
            <v>2020.38</v>
          </cell>
          <cell r="K352" t="str">
            <v>0°</v>
          </cell>
          <cell r="L352">
            <v>174.84</v>
          </cell>
          <cell r="M352">
            <v>1</v>
          </cell>
          <cell r="N352" t="str">
            <v>11/C6</v>
          </cell>
          <cell r="O352">
            <v>30.75</v>
          </cell>
          <cell r="P352">
            <v>182.74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 t="str">
            <v>PAT-1C</v>
          </cell>
          <cell r="Y352" t="str">
            <v>S</v>
          </cell>
          <cell r="Z352">
            <v>0</v>
          </cell>
          <cell r="AA352">
            <v>100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1</v>
          </cell>
          <cell r="AL352" t="str">
            <v>0</v>
          </cell>
          <cell r="AM352">
            <v>0</v>
          </cell>
          <cell r="AN352">
            <v>0</v>
          </cell>
          <cell r="AO352" t="str">
            <v>56-3</v>
          </cell>
          <cell r="AP352" t="str">
            <v>IPB-36</v>
          </cell>
          <cell r="AQ352" t="str">
            <v>2</v>
          </cell>
          <cell r="AS352">
            <v>350</v>
          </cell>
          <cell r="AT352" t="str">
            <v>MAD</v>
          </cell>
        </row>
        <row r="353">
          <cell r="A353">
            <v>351</v>
          </cell>
          <cell r="B353">
            <v>64</v>
          </cell>
          <cell r="C353" t="str">
            <v>LP 22,9 kV, 2ø-HUARAMPAY , 2-1x35mm² AAAC</v>
          </cell>
          <cell r="D353">
            <v>4</v>
          </cell>
          <cell r="E353" t="str">
            <v>PS1-2</v>
          </cell>
          <cell r="G353" t="str">
            <v>AAAC-35</v>
          </cell>
          <cell r="H353">
            <v>829.12</v>
          </cell>
          <cell r="I353">
            <v>2072.04</v>
          </cell>
          <cell r="K353" t="str">
            <v>0°</v>
          </cell>
          <cell r="L353">
            <v>35.4</v>
          </cell>
          <cell r="M353">
            <v>1</v>
          </cell>
          <cell r="N353" t="str">
            <v>11/C6</v>
          </cell>
          <cell r="O353">
            <v>132.21</v>
          </cell>
          <cell r="P353">
            <v>105.12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 t="str">
            <v>PAT-1C</v>
          </cell>
          <cell r="Y353" t="str">
            <v>S</v>
          </cell>
          <cell r="Z353">
            <v>0</v>
          </cell>
          <cell r="AA353">
            <v>100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1</v>
          </cell>
          <cell r="AL353" t="str">
            <v>0</v>
          </cell>
          <cell r="AM353">
            <v>0</v>
          </cell>
          <cell r="AN353">
            <v>0</v>
          </cell>
          <cell r="AO353" t="str">
            <v>56-3</v>
          </cell>
          <cell r="AP353" t="str">
            <v>IPB-36</v>
          </cell>
          <cell r="AQ353" t="str">
            <v>2</v>
          </cell>
          <cell r="AS353">
            <v>351</v>
          </cell>
          <cell r="AT353" t="str">
            <v>MAD</v>
          </cell>
        </row>
        <row r="354">
          <cell r="A354">
            <v>352</v>
          </cell>
          <cell r="B354">
            <v>64</v>
          </cell>
          <cell r="C354" t="str">
            <v>LP 22,9 kV, 2ø-HUARAMPAY , 2-1x35mm² AAAC</v>
          </cell>
          <cell r="D354">
            <v>5</v>
          </cell>
          <cell r="E354" t="str">
            <v>PA2-2</v>
          </cell>
          <cell r="G354" t="str">
            <v>AAAC-35</v>
          </cell>
          <cell r="H354">
            <v>864.52</v>
          </cell>
          <cell r="I354">
            <v>2081</v>
          </cell>
          <cell r="K354" t="str">
            <v>17°36'45.08"</v>
          </cell>
          <cell r="L354">
            <v>60.35</v>
          </cell>
          <cell r="M354">
            <v>1</v>
          </cell>
          <cell r="N354" t="str">
            <v>11/C6</v>
          </cell>
          <cell r="O354">
            <v>298.72000000000003</v>
          </cell>
          <cell r="P354">
            <v>47.87</v>
          </cell>
          <cell r="Q354" t="str">
            <v>1RI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Y354" t="str">
            <v>S</v>
          </cell>
          <cell r="Z354">
            <v>0</v>
          </cell>
          <cell r="AA354">
            <v>100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1</v>
          </cell>
          <cell r="AL354" t="str">
            <v>1</v>
          </cell>
          <cell r="AM354">
            <v>0</v>
          </cell>
          <cell r="AN354">
            <v>0</v>
          </cell>
          <cell r="AO354" t="str">
            <v>56-3</v>
          </cell>
          <cell r="AP354" t="str">
            <v>IPB-36</v>
          </cell>
          <cell r="AQ354" t="str">
            <v>2</v>
          </cell>
          <cell r="AS354">
            <v>352</v>
          </cell>
          <cell r="AT354" t="str">
            <v>MAD</v>
          </cell>
        </row>
        <row r="355">
          <cell r="A355">
            <v>353</v>
          </cell>
          <cell r="B355">
            <v>64</v>
          </cell>
          <cell r="C355" t="str">
            <v>LP 22,9 kV, 2ø-HUARAMPAY , 2-1x35mm² AAAC</v>
          </cell>
          <cell r="D355">
            <v>6</v>
          </cell>
          <cell r="E355" t="str">
            <v>PS1-2</v>
          </cell>
          <cell r="G355" t="str">
            <v>AAAC-35</v>
          </cell>
          <cell r="H355">
            <v>924.87</v>
          </cell>
          <cell r="I355">
            <v>2089</v>
          </cell>
          <cell r="K355" t="str">
            <v>0°</v>
          </cell>
          <cell r="L355">
            <v>68.67</v>
          </cell>
          <cell r="M355">
            <v>1</v>
          </cell>
          <cell r="N355" t="str">
            <v>11/C6</v>
          </cell>
          <cell r="O355">
            <v>97.88</v>
          </cell>
          <cell r="P355">
            <v>64.510000000000005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 t="str">
            <v>PAT-1C</v>
          </cell>
          <cell r="Y355" t="str">
            <v>S</v>
          </cell>
          <cell r="Z355">
            <v>0</v>
          </cell>
          <cell r="AA355">
            <v>100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1</v>
          </cell>
          <cell r="AL355" t="str">
            <v>0</v>
          </cell>
          <cell r="AM355">
            <v>0</v>
          </cell>
          <cell r="AN355">
            <v>0</v>
          </cell>
          <cell r="AO355" t="str">
            <v>56-3</v>
          </cell>
          <cell r="AP355" t="str">
            <v>IPB-36</v>
          </cell>
          <cell r="AQ355" t="str">
            <v>2</v>
          </cell>
          <cell r="AS355">
            <v>353</v>
          </cell>
          <cell r="AT355" t="str">
            <v>MAD</v>
          </cell>
        </row>
        <row r="356">
          <cell r="A356">
            <v>354</v>
          </cell>
          <cell r="B356">
            <v>64</v>
          </cell>
          <cell r="C356" t="str">
            <v>LP 22,9 kV, 2ø-HUARAMPAY , 2-1x35mm² AAAC</v>
          </cell>
          <cell r="D356">
            <v>7</v>
          </cell>
          <cell r="E356" t="str">
            <v>PS1-2</v>
          </cell>
          <cell r="G356" t="str">
            <v>AAAC-35</v>
          </cell>
          <cell r="H356">
            <v>993.54</v>
          </cell>
          <cell r="I356">
            <v>2095</v>
          </cell>
          <cell r="K356" t="str">
            <v>0°</v>
          </cell>
          <cell r="L356">
            <v>193.92</v>
          </cell>
          <cell r="M356">
            <v>1</v>
          </cell>
          <cell r="N356" t="str">
            <v>11/C6</v>
          </cell>
          <cell r="O356">
            <v>123.66</v>
          </cell>
          <cell r="P356">
            <v>131.29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PAT-1C</v>
          </cell>
          <cell r="Y356" t="str">
            <v>S</v>
          </cell>
          <cell r="Z356">
            <v>0</v>
          </cell>
          <cell r="AA356">
            <v>100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1</v>
          </cell>
          <cell r="AL356" t="str">
            <v>0</v>
          </cell>
          <cell r="AM356">
            <v>0</v>
          </cell>
          <cell r="AN356">
            <v>0</v>
          </cell>
          <cell r="AO356" t="str">
            <v>56-3</v>
          </cell>
          <cell r="AP356" t="str">
            <v>IPB-36</v>
          </cell>
          <cell r="AQ356" t="str">
            <v>2</v>
          </cell>
          <cell r="AS356">
            <v>354</v>
          </cell>
          <cell r="AT356" t="str">
            <v>MAD</v>
          </cell>
        </row>
        <row r="357">
          <cell r="A357">
            <v>355</v>
          </cell>
          <cell r="B357">
            <v>64</v>
          </cell>
          <cell r="C357" t="str">
            <v>LP 22,9 kV, 2ø-HUARAMPAY , 2-1x35mm² AAAC</v>
          </cell>
          <cell r="D357">
            <v>8</v>
          </cell>
          <cell r="E357" t="str">
            <v>PS1-2</v>
          </cell>
          <cell r="G357" t="str">
            <v>AAAC-35</v>
          </cell>
          <cell r="H357">
            <v>1187.45</v>
          </cell>
          <cell r="I357">
            <v>2104</v>
          </cell>
          <cell r="K357" t="str">
            <v>0°</v>
          </cell>
          <cell r="L357">
            <v>57.36</v>
          </cell>
          <cell r="M357">
            <v>1</v>
          </cell>
          <cell r="N357" t="str">
            <v>11/C6</v>
          </cell>
          <cell r="O357">
            <v>168.81</v>
          </cell>
          <cell r="P357">
            <v>125.64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PAT-1C</v>
          </cell>
          <cell r="Y357" t="str">
            <v>S</v>
          </cell>
          <cell r="Z357">
            <v>0</v>
          </cell>
          <cell r="AA357">
            <v>100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1</v>
          </cell>
          <cell r="AL357" t="str">
            <v>0</v>
          </cell>
          <cell r="AM357">
            <v>0</v>
          </cell>
          <cell r="AN357">
            <v>0</v>
          </cell>
          <cell r="AO357" t="str">
            <v>56-3</v>
          </cell>
          <cell r="AP357" t="str">
            <v>IPB-36</v>
          </cell>
          <cell r="AQ357" t="str">
            <v>2</v>
          </cell>
          <cell r="AS357">
            <v>355</v>
          </cell>
          <cell r="AT357" t="str">
            <v>MAD</v>
          </cell>
        </row>
        <row r="358">
          <cell r="A358">
            <v>356</v>
          </cell>
          <cell r="B358">
            <v>64</v>
          </cell>
          <cell r="C358" t="str">
            <v>LP 22,9 kV, 2ø-HUARAMPAY , 2-1x35mm² AAAC</v>
          </cell>
          <cell r="D358">
            <v>9</v>
          </cell>
          <cell r="E358" t="str">
            <v>PTV-2</v>
          </cell>
          <cell r="G358" t="str">
            <v>AAAC-35</v>
          </cell>
          <cell r="H358">
            <v>1244.81</v>
          </cell>
          <cell r="I358">
            <v>2107</v>
          </cell>
          <cell r="K358" t="str">
            <v>0°</v>
          </cell>
          <cell r="L358">
            <v>0</v>
          </cell>
          <cell r="M358">
            <v>1</v>
          </cell>
          <cell r="N358" t="str">
            <v>11/C6</v>
          </cell>
          <cell r="O358">
            <v>43.59</v>
          </cell>
          <cell r="P358">
            <v>28.68</v>
          </cell>
          <cell r="Q358" t="str">
            <v>1RI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Y358" t="str">
            <v>S</v>
          </cell>
          <cell r="Z358">
            <v>0</v>
          </cell>
          <cell r="AA358">
            <v>100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1</v>
          </cell>
          <cell r="AL358" t="str">
            <v>1</v>
          </cell>
          <cell r="AM358">
            <v>0</v>
          </cell>
          <cell r="AN358">
            <v>0</v>
          </cell>
          <cell r="AO358" t="str">
            <v>56-3</v>
          </cell>
          <cell r="AP358" t="str">
            <v>IPB-36</v>
          </cell>
          <cell r="AQ358" t="str">
            <v>2</v>
          </cell>
          <cell r="AS358">
            <v>356</v>
          </cell>
          <cell r="AT358" t="str">
            <v>MAD</v>
          </cell>
        </row>
        <row r="359">
          <cell r="A359">
            <v>357</v>
          </cell>
          <cell r="B359">
            <v>65</v>
          </cell>
          <cell r="C359" t="str">
            <v>LP 22,9 kV, 2ø-SANTA FE DE QUEPAYNA , 2-1x35mm² AAAC</v>
          </cell>
          <cell r="D359">
            <v>0</v>
          </cell>
          <cell r="E359" t="str">
            <v>DS-2</v>
          </cell>
          <cell r="G359" t="str">
            <v>AAAC-35</v>
          </cell>
          <cell r="H359">
            <v>0</v>
          </cell>
          <cell r="I359">
            <v>2820.74</v>
          </cell>
          <cell r="J359" t="str">
            <v>P-A-QUE</v>
          </cell>
          <cell r="K359" t="str">
            <v>0°</v>
          </cell>
          <cell r="L359">
            <v>38</v>
          </cell>
          <cell r="M359">
            <v>1</v>
          </cell>
          <cell r="N359" t="str">
            <v>12/200</v>
          </cell>
          <cell r="O359">
            <v>5.08</v>
          </cell>
          <cell r="P359">
            <v>19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Y359" t="str">
            <v>S</v>
          </cell>
          <cell r="Z359">
            <v>0</v>
          </cell>
          <cell r="AA359">
            <v>100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1</v>
          </cell>
          <cell r="AL359" t="str">
            <v>0</v>
          </cell>
          <cell r="AM359">
            <v>0</v>
          </cell>
          <cell r="AN359">
            <v>0</v>
          </cell>
          <cell r="AO359" t="str">
            <v>56-3</v>
          </cell>
          <cell r="AP359" t="str">
            <v>IPB-36</v>
          </cell>
          <cell r="AQ359" t="str">
            <v>2</v>
          </cell>
          <cell r="AS359">
            <v>357</v>
          </cell>
          <cell r="AT359" t="str">
            <v>-</v>
          </cell>
        </row>
        <row r="360">
          <cell r="A360">
            <v>358</v>
          </cell>
          <cell r="B360">
            <v>65</v>
          </cell>
          <cell r="C360" t="str">
            <v>LP 22,9 kV, 2ø-SANTA FE DE QUEPAYNA , 2-1x35mm² AAAC</v>
          </cell>
          <cell r="D360">
            <v>1</v>
          </cell>
          <cell r="E360" t="str">
            <v>TS-2</v>
          </cell>
          <cell r="G360" t="str">
            <v>AAAC-35</v>
          </cell>
          <cell r="H360">
            <v>38</v>
          </cell>
          <cell r="I360">
            <v>2822.89</v>
          </cell>
          <cell r="K360" t="str">
            <v>0°</v>
          </cell>
          <cell r="L360">
            <v>226.11</v>
          </cell>
          <cell r="M360">
            <v>1</v>
          </cell>
          <cell r="N360" t="str">
            <v>11/C6</v>
          </cell>
          <cell r="O360">
            <v>-335.51</v>
          </cell>
          <cell r="P360">
            <v>132.05000000000001</v>
          </cell>
          <cell r="Q360" t="str">
            <v>1RI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 t="str">
            <v>PAT-1C</v>
          </cell>
          <cell r="W360" t="str">
            <v>CIM1</v>
          </cell>
          <cell r="Y360" t="str">
            <v>S</v>
          </cell>
          <cell r="Z360">
            <v>0</v>
          </cell>
          <cell r="AA360">
            <v>100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1</v>
          </cell>
          <cell r="AL360" t="str">
            <v>1</v>
          </cell>
          <cell r="AM360">
            <v>0</v>
          </cell>
          <cell r="AN360">
            <v>0</v>
          </cell>
          <cell r="AO360" t="str">
            <v>56-3</v>
          </cell>
          <cell r="AP360" t="str">
            <v>IPB-36</v>
          </cell>
          <cell r="AQ360" t="str">
            <v>2</v>
          </cell>
          <cell r="AS360">
            <v>358</v>
          </cell>
          <cell r="AT360" t="str">
            <v>MAD</v>
          </cell>
        </row>
        <row r="361">
          <cell r="A361">
            <v>359</v>
          </cell>
          <cell r="B361">
            <v>65</v>
          </cell>
          <cell r="C361" t="str">
            <v>LP 22,9 kV, 2ø-SANTA FE DE QUEPAYNA , 2-1x35mm² AAAC</v>
          </cell>
          <cell r="D361">
            <v>2</v>
          </cell>
          <cell r="E361" t="str">
            <v>PS1-2</v>
          </cell>
          <cell r="G361" t="str">
            <v>AAAC-35</v>
          </cell>
          <cell r="H361">
            <v>264.10000000000002</v>
          </cell>
          <cell r="I361">
            <v>2882.19</v>
          </cell>
          <cell r="K361" t="str">
            <v>0°</v>
          </cell>
          <cell r="L361">
            <v>158.01</v>
          </cell>
          <cell r="M361">
            <v>1</v>
          </cell>
          <cell r="N361" t="str">
            <v>11/C6</v>
          </cell>
          <cell r="O361">
            <v>166.13</v>
          </cell>
          <cell r="P361">
            <v>192.06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PAT-1C</v>
          </cell>
          <cell r="W361" t="str">
            <v>CIM1</v>
          </cell>
          <cell r="Y361" t="str">
            <v>S</v>
          </cell>
          <cell r="Z361">
            <v>0</v>
          </cell>
          <cell r="AA361">
            <v>100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1</v>
          </cell>
          <cell r="AL361" t="str">
            <v>0</v>
          </cell>
          <cell r="AM361">
            <v>0</v>
          </cell>
          <cell r="AN361">
            <v>0</v>
          </cell>
          <cell r="AO361" t="str">
            <v>56-3</v>
          </cell>
          <cell r="AP361" t="str">
            <v>IPB-36</v>
          </cell>
          <cell r="AQ361" t="str">
            <v>2</v>
          </cell>
          <cell r="AS361">
            <v>359</v>
          </cell>
          <cell r="AT361" t="str">
            <v>MAD</v>
          </cell>
        </row>
        <row r="362">
          <cell r="A362">
            <v>360</v>
          </cell>
          <cell r="B362">
            <v>65</v>
          </cell>
          <cell r="C362" t="str">
            <v>LP 22,9 kV, 2ø-SANTA FE DE QUEPAYNA , 2-1x35mm² AAAC</v>
          </cell>
          <cell r="D362">
            <v>3</v>
          </cell>
          <cell r="E362" t="str">
            <v>PA1-2</v>
          </cell>
          <cell r="G362" t="str">
            <v>AAAC-35</v>
          </cell>
          <cell r="H362">
            <v>422.12</v>
          </cell>
          <cell r="I362">
            <v>2926.73</v>
          </cell>
          <cell r="J362" t="str">
            <v>V-1</v>
          </cell>
          <cell r="K362" t="str">
            <v>-2°34'9.99"</v>
          </cell>
          <cell r="L362">
            <v>359.84</v>
          </cell>
          <cell r="M362">
            <v>1</v>
          </cell>
          <cell r="N362" t="str">
            <v>11/C6</v>
          </cell>
          <cell r="O362">
            <v>259.24</v>
          </cell>
          <cell r="P362">
            <v>258.93</v>
          </cell>
          <cell r="Q362" t="str">
            <v>1RI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PAT-1C</v>
          </cell>
          <cell r="W362" t="str">
            <v>CIM1</v>
          </cell>
          <cell r="Y362" t="str">
            <v>S</v>
          </cell>
          <cell r="Z362">
            <v>0</v>
          </cell>
          <cell r="AA362">
            <v>100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1</v>
          </cell>
          <cell r="AL362" t="str">
            <v>1</v>
          </cell>
          <cell r="AM362">
            <v>0</v>
          </cell>
          <cell r="AN362">
            <v>0</v>
          </cell>
          <cell r="AO362" t="str">
            <v>56-3</v>
          </cell>
          <cell r="AP362" t="str">
            <v>IPB-36</v>
          </cell>
          <cell r="AQ362" t="str">
            <v>2</v>
          </cell>
          <cell r="AS362">
            <v>360</v>
          </cell>
          <cell r="AT362" t="str">
            <v>MAD</v>
          </cell>
        </row>
        <row r="363">
          <cell r="A363">
            <v>361</v>
          </cell>
          <cell r="B363">
            <v>65</v>
          </cell>
          <cell r="C363" t="str">
            <v>LP 22,9 kV, 2ø-SANTA FE DE QUEPAYNA , 2-1x35mm² AAAC</v>
          </cell>
          <cell r="D363">
            <v>4</v>
          </cell>
          <cell r="E363" t="str">
            <v>P3A1-2</v>
          </cell>
          <cell r="G363" t="str">
            <v>AAAC-35</v>
          </cell>
          <cell r="H363">
            <v>781.96</v>
          </cell>
          <cell r="I363">
            <v>3030.27</v>
          </cell>
          <cell r="J363" t="str">
            <v>V-2</v>
          </cell>
          <cell r="K363" t="str">
            <v>-19°30'27.27"</v>
          </cell>
          <cell r="L363">
            <v>670.61</v>
          </cell>
          <cell r="M363">
            <v>2</v>
          </cell>
          <cell r="N363" t="str">
            <v>11/C6</v>
          </cell>
          <cell r="O363">
            <v>943.51</v>
          </cell>
          <cell r="P363">
            <v>515.23</v>
          </cell>
          <cell r="Q363" t="str">
            <v>4RI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2PAT-1C</v>
          </cell>
          <cell r="W363" t="str">
            <v>CIM1</v>
          </cell>
          <cell r="Y363" t="str">
            <v>S</v>
          </cell>
          <cell r="Z363">
            <v>0</v>
          </cell>
          <cell r="AA363">
            <v>100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1</v>
          </cell>
          <cell r="AL363" t="str">
            <v>4</v>
          </cell>
          <cell r="AM363">
            <v>0</v>
          </cell>
          <cell r="AN363">
            <v>0</v>
          </cell>
          <cell r="AO363" t="str">
            <v>56-4</v>
          </cell>
          <cell r="AP363" t="str">
            <v>IPB-36</v>
          </cell>
          <cell r="AQ363" t="str">
            <v>2</v>
          </cell>
          <cell r="AS363">
            <v>361</v>
          </cell>
          <cell r="AT363" t="str">
            <v>MAD</v>
          </cell>
        </row>
        <row r="364">
          <cell r="A364">
            <v>362</v>
          </cell>
          <cell r="B364">
            <v>65</v>
          </cell>
          <cell r="C364" t="str">
            <v>LP 22,9 kV, 2ø-SANTA FE DE QUEPAYNA , 2-1x35mm² AAAC</v>
          </cell>
          <cell r="D364">
            <v>5</v>
          </cell>
          <cell r="E364" t="str">
            <v>2TS-0</v>
          </cell>
          <cell r="G364" t="str">
            <v>AAAC-35</v>
          </cell>
          <cell r="H364">
            <v>1452.57</v>
          </cell>
          <cell r="I364">
            <v>3069.76</v>
          </cell>
          <cell r="J364">
            <v>0</v>
          </cell>
          <cell r="K364" t="str">
            <v>0°</v>
          </cell>
          <cell r="L364">
            <v>0</v>
          </cell>
          <cell r="M364">
            <v>2</v>
          </cell>
          <cell r="N364" t="str">
            <v>11/C6</v>
          </cell>
          <cell r="O364">
            <v>448.23</v>
          </cell>
          <cell r="P364">
            <v>335.31</v>
          </cell>
          <cell r="Q364" t="str">
            <v>4RI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2PAT-1C</v>
          </cell>
          <cell r="W364" t="str">
            <v>CIM1</v>
          </cell>
          <cell r="Y364" t="str">
            <v>S</v>
          </cell>
          <cell r="Z364">
            <v>0</v>
          </cell>
          <cell r="AA364">
            <v>100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1</v>
          </cell>
          <cell r="AL364" t="str">
            <v>4</v>
          </cell>
          <cell r="AM364">
            <v>0</v>
          </cell>
          <cell r="AN364">
            <v>0</v>
          </cell>
          <cell r="AO364" t="str">
            <v>56-4</v>
          </cell>
          <cell r="AP364" t="str">
            <v>IPB-36</v>
          </cell>
          <cell r="AQ364" t="str">
            <v>2</v>
          </cell>
          <cell r="AS364">
            <v>362</v>
          </cell>
          <cell r="AT364" t="str">
            <v>MAD</v>
          </cell>
        </row>
        <row r="365">
          <cell r="A365">
            <v>363</v>
          </cell>
          <cell r="B365">
            <v>66</v>
          </cell>
          <cell r="C365" t="str">
            <v>LP 22,9 kV, 2ø-AUCALLA , 2-1x35mm² AAAC</v>
          </cell>
          <cell r="N365">
            <v>0</v>
          </cell>
          <cell r="Y365" t="str">
            <v>S</v>
          </cell>
          <cell r="Z365">
            <v>0</v>
          </cell>
          <cell r="AA365">
            <v>100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1</v>
          </cell>
          <cell r="AL365">
            <v>0</v>
          </cell>
          <cell r="AM365">
            <v>0</v>
          </cell>
          <cell r="AN365">
            <v>0</v>
          </cell>
          <cell r="AO365" t="str">
            <v>56-3</v>
          </cell>
          <cell r="AP365" t="str">
            <v>IPB-36</v>
          </cell>
          <cell r="AQ365" t="str">
            <v>2</v>
          </cell>
          <cell r="AS365">
            <v>363</v>
          </cell>
          <cell r="AT365" t="str">
            <v>MAD</v>
          </cell>
        </row>
        <row r="366">
          <cell r="A366">
            <v>364</v>
          </cell>
          <cell r="B366">
            <v>67</v>
          </cell>
          <cell r="C366" t="str">
            <v>LP 22,9 kV, 2ø-LA LINDA , 2-1x35mm² AAAC</v>
          </cell>
          <cell r="Y366" t="str">
            <v>S</v>
          </cell>
          <cell r="Z366">
            <v>0</v>
          </cell>
          <cell r="AA366">
            <v>100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1</v>
          </cell>
          <cell r="AL366">
            <v>0</v>
          </cell>
          <cell r="AM366">
            <v>0</v>
          </cell>
          <cell r="AN366">
            <v>0</v>
          </cell>
          <cell r="AO366" t="str">
            <v>56-3</v>
          </cell>
          <cell r="AP366" t="str">
            <v>IPB-36</v>
          </cell>
          <cell r="AQ366" t="str">
            <v>2</v>
          </cell>
          <cell r="AS366">
            <v>364</v>
          </cell>
          <cell r="AT366" t="str">
            <v>MAD</v>
          </cell>
        </row>
        <row r="367">
          <cell r="A367">
            <v>365</v>
          </cell>
          <cell r="B367">
            <v>68</v>
          </cell>
          <cell r="C367" t="str">
            <v>LP 22,9 kV, 2ø-BARRIOS ALTOS DE TAPRAG_SAN RAFAEL DE MILPO , 2-1x35mm² AAAC</v>
          </cell>
          <cell r="D367">
            <v>0</v>
          </cell>
          <cell r="E367" t="str">
            <v>DS-2</v>
          </cell>
          <cell r="G367" t="str">
            <v>AAAC-35</v>
          </cell>
          <cell r="H367">
            <v>0</v>
          </cell>
          <cell r="I367">
            <v>2693.89</v>
          </cell>
          <cell r="J367" t="str">
            <v>EXIST</v>
          </cell>
          <cell r="K367" t="str">
            <v>0°</v>
          </cell>
          <cell r="L367">
            <v>48.13</v>
          </cell>
          <cell r="M367">
            <v>1</v>
          </cell>
          <cell r="N367" t="str">
            <v>13/400</v>
          </cell>
          <cell r="O367">
            <v>2.87</v>
          </cell>
          <cell r="P367">
            <v>24.07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Y367" t="str">
            <v>S</v>
          </cell>
          <cell r="Z367">
            <v>0</v>
          </cell>
          <cell r="AA367">
            <v>100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1</v>
          </cell>
          <cell r="AL367" t="str">
            <v>0</v>
          </cell>
          <cell r="AM367">
            <v>0</v>
          </cell>
          <cell r="AN367">
            <v>0</v>
          </cell>
          <cell r="AO367" t="str">
            <v>56-3</v>
          </cell>
          <cell r="AP367" t="str">
            <v>IPB-36</v>
          </cell>
          <cell r="AQ367" t="str">
            <v>2</v>
          </cell>
          <cell r="AS367">
            <v>365</v>
          </cell>
          <cell r="AT367" t="str">
            <v>MAD</v>
          </cell>
        </row>
        <row r="368">
          <cell r="A368">
            <v>366</v>
          </cell>
          <cell r="B368">
            <v>68</v>
          </cell>
          <cell r="C368" t="str">
            <v>LP 22,9 kV, 2ø-BARRIOS ALTOS DE TAPRAG_SAN RAFAEL DE MILPO , 2-1x35mm² AAAC</v>
          </cell>
          <cell r="D368">
            <v>1</v>
          </cell>
          <cell r="E368" t="str">
            <v>TS-2</v>
          </cell>
          <cell r="G368" t="str">
            <v>AAAC-35</v>
          </cell>
          <cell r="H368">
            <v>48.13</v>
          </cell>
          <cell r="I368">
            <v>2699.11</v>
          </cell>
          <cell r="J368" t="str">
            <v>V1</v>
          </cell>
          <cell r="K368" t="str">
            <v>-113°17'25.30"</v>
          </cell>
          <cell r="L368">
            <v>131.19999999999999</v>
          </cell>
          <cell r="M368">
            <v>1</v>
          </cell>
          <cell r="N368" t="str">
            <v>11/C6</v>
          </cell>
          <cell r="O368">
            <v>-112.03</v>
          </cell>
          <cell r="P368">
            <v>89.67</v>
          </cell>
          <cell r="Q368" t="str">
            <v>1RI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 t="str">
            <v>PAT-1C</v>
          </cell>
          <cell r="W368" t="str">
            <v>CIM1</v>
          </cell>
          <cell r="Y368" t="str">
            <v>S</v>
          </cell>
          <cell r="Z368">
            <v>0</v>
          </cell>
          <cell r="AA368">
            <v>100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1</v>
          </cell>
          <cell r="AL368" t="str">
            <v>1</v>
          </cell>
          <cell r="AM368">
            <v>0</v>
          </cell>
          <cell r="AN368">
            <v>0</v>
          </cell>
          <cell r="AO368" t="str">
            <v>56-3</v>
          </cell>
          <cell r="AP368" t="str">
            <v>IPB-36</v>
          </cell>
          <cell r="AQ368" t="str">
            <v>2</v>
          </cell>
          <cell r="AS368">
            <v>366</v>
          </cell>
          <cell r="AT368" t="str">
            <v>MAD</v>
          </cell>
        </row>
        <row r="369">
          <cell r="A369">
            <v>367</v>
          </cell>
          <cell r="B369">
            <v>68</v>
          </cell>
          <cell r="C369" t="str">
            <v>LP 22,9 kV, 2ø-BARRIOS ALTOS DE TAPRAG_SAN RAFAEL DE MILPO , 2-1x35mm² AAAC</v>
          </cell>
          <cell r="D369">
            <v>2</v>
          </cell>
          <cell r="E369" t="str">
            <v>PS1-2</v>
          </cell>
          <cell r="G369" t="str">
            <v>AAAC-35</v>
          </cell>
          <cell r="H369">
            <v>179.34</v>
          </cell>
          <cell r="I369">
            <v>2733.16</v>
          </cell>
          <cell r="K369" t="str">
            <v>0°</v>
          </cell>
          <cell r="L369">
            <v>52.23</v>
          </cell>
          <cell r="M369">
            <v>1</v>
          </cell>
          <cell r="N369" t="str">
            <v>11/C6</v>
          </cell>
          <cell r="O369">
            <v>209.22</v>
          </cell>
          <cell r="P369">
            <v>91.72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 t="str">
            <v>PAT-1C</v>
          </cell>
          <cell r="W369" t="str">
            <v>CIM1</v>
          </cell>
          <cell r="Y369" t="str">
            <v>S</v>
          </cell>
          <cell r="Z369">
            <v>0</v>
          </cell>
          <cell r="AA369">
            <v>100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1</v>
          </cell>
          <cell r="AL369" t="str">
            <v>0</v>
          </cell>
          <cell r="AM369">
            <v>0</v>
          </cell>
          <cell r="AN369">
            <v>0</v>
          </cell>
          <cell r="AO369" t="str">
            <v>56-3</v>
          </cell>
          <cell r="AP369" t="str">
            <v>IPB-36</v>
          </cell>
          <cell r="AQ369" t="str">
            <v>2</v>
          </cell>
          <cell r="AS369">
            <v>367</v>
          </cell>
          <cell r="AT369" t="str">
            <v>MAD</v>
          </cell>
        </row>
        <row r="370">
          <cell r="A370">
            <v>368</v>
          </cell>
          <cell r="B370">
            <v>68</v>
          </cell>
          <cell r="C370" t="str">
            <v>LP 22,9 kV, 2ø-BARRIOS ALTOS DE TAPRAG_SAN RAFAEL DE MILPO , 2-1x35mm² AAAC</v>
          </cell>
          <cell r="D370">
            <v>3</v>
          </cell>
          <cell r="E370" t="str">
            <v>PSH-2</v>
          </cell>
          <cell r="G370" t="str">
            <v>AAAC-35</v>
          </cell>
          <cell r="H370">
            <v>231.56</v>
          </cell>
          <cell r="I370">
            <v>2744.42</v>
          </cell>
          <cell r="K370" t="str">
            <v>0°</v>
          </cell>
          <cell r="L370">
            <v>366.83</v>
          </cell>
          <cell r="M370">
            <v>2</v>
          </cell>
          <cell r="N370" t="str">
            <v>11/C6</v>
          </cell>
          <cell r="O370">
            <v>250.59</v>
          </cell>
          <cell r="P370">
            <v>209.53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PAT-1C</v>
          </cell>
          <cell r="W370" t="str">
            <v>CIM1</v>
          </cell>
          <cell r="Y370" t="str">
            <v>S</v>
          </cell>
          <cell r="Z370">
            <v>0</v>
          </cell>
          <cell r="AA370">
            <v>100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</v>
          </cell>
          <cell r="AL370" t="str">
            <v>0</v>
          </cell>
          <cell r="AM370">
            <v>0</v>
          </cell>
          <cell r="AN370">
            <v>0</v>
          </cell>
          <cell r="AO370" t="str">
            <v>56-3</v>
          </cell>
          <cell r="AP370" t="str">
            <v>IPB-36</v>
          </cell>
          <cell r="AQ370" t="str">
            <v>2</v>
          </cell>
          <cell r="AS370">
            <v>368</v>
          </cell>
          <cell r="AT370" t="str">
            <v>MAD</v>
          </cell>
        </row>
        <row r="371">
          <cell r="A371">
            <v>369</v>
          </cell>
          <cell r="B371">
            <v>68</v>
          </cell>
          <cell r="C371" t="str">
            <v>LP 22,9 kV, 2ø-BARRIOS ALTOS DE TAPRAG_SAN RAFAEL DE MILPO , 2-1x35mm² AAAC</v>
          </cell>
          <cell r="D371">
            <v>4</v>
          </cell>
          <cell r="E371" t="str">
            <v>PA1-2</v>
          </cell>
          <cell r="G371" t="str">
            <v>AAAC-35</v>
          </cell>
          <cell r="H371">
            <v>598.39</v>
          </cell>
          <cell r="I371">
            <v>2766.49</v>
          </cell>
          <cell r="J371" t="str">
            <v>V2</v>
          </cell>
          <cell r="K371" t="str">
            <v>24°21'45.54"</v>
          </cell>
          <cell r="L371">
            <v>261.18</v>
          </cell>
          <cell r="M371">
            <v>1</v>
          </cell>
          <cell r="N371" t="str">
            <v>11/C6</v>
          </cell>
          <cell r="O371">
            <v>195.34</v>
          </cell>
          <cell r="P371">
            <v>314</v>
          </cell>
          <cell r="Q371" t="str">
            <v>1RI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 t="str">
            <v>PAT-1C</v>
          </cell>
          <cell r="W371" t="str">
            <v>CIM1</v>
          </cell>
          <cell r="Y371" t="str">
            <v>S</v>
          </cell>
          <cell r="Z371">
            <v>0</v>
          </cell>
          <cell r="AA371">
            <v>100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1</v>
          </cell>
          <cell r="AL371" t="str">
            <v>1</v>
          </cell>
          <cell r="AM371">
            <v>0</v>
          </cell>
          <cell r="AN371">
            <v>0</v>
          </cell>
          <cell r="AO371" t="str">
            <v>56-3</v>
          </cell>
          <cell r="AP371" t="str">
            <v>IPB-36</v>
          </cell>
          <cell r="AQ371" t="str">
            <v>2</v>
          </cell>
          <cell r="AS371">
            <v>369</v>
          </cell>
          <cell r="AT371" t="str">
            <v>MAD</v>
          </cell>
        </row>
        <row r="372">
          <cell r="A372">
            <v>370</v>
          </cell>
          <cell r="B372">
            <v>68</v>
          </cell>
          <cell r="C372" t="str">
            <v>LP 22,9 kV, 2ø-BARRIOS ALTOS DE TAPRAG_SAN RAFAEL DE MILPO , 2-1x35mm² AAAC</v>
          </cell>
          <cell r="D372">
            <v>5</v>
          </cell>
          <cell r="E372" t="str">
            <v>PS1-2</v>
          </cell>
          <cell r="G372" t="str">
            <v>AAAC-35</v>
          </cell>
          <cell r="H372">
            <v>859.57</v>
          </cell>
          <cell r="I372">
            <v>2813.12</v>
          </cell>
          <cell r="K372" t="str">
            <v>0°</v>
          </cell>
          <cell r="L372">
            <v>91.66</v>
          </cell>
          <cell r="M372">
            <v>1</v>
          </cell>
          <cell r="N372" t="str">
            <v>11/C6</v>
          </cell>
          <cell r="O372">
            <v>102.9</v>
          </cell>
          <cell r="P372">
            <v>176.42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PAT-1C</v>
          </cell>
          <cell r="W372" t="str">
            <v>CIM1</v>
          </cell>
          <cell r="Y372" t="str">
            <v>S</v>
          </cell>
          <cell r="Z372">
            <v>0</v>
          </cell>
          <cell r="AA372">
            <v>100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1</v>
          </cell>
          <cell r="AL372" t="str">
            <v>0</v>
          </cell>
          <cell r="AM372">
            <v>0</v>
          </cell>
          <cell r="AN372">
            <v>0</v>
          </cell>
          <cell r="AO372" t="str">
            <v>56-3</v>
          </cell>
          <cell r="AP372" t="str">
            <v>IPB-36</v>
          </cell>
          <cell r="AQ372" t="str">
            <v>2</v>
          </cell>
          <cell r="AS372">
            <v>370</v>
          </cell>
          <cell r="AT372" t="str">
            <v>MAD</v>
          </cell>
        </row>
        <row r="373">
          <cell r="A373">
            <v>371</v>
          </cell>
          <cell r="B373">
            <v>68</v>
          </cell>
          <cell r="C373" t="str">
            <v>LP 22,9 kV, 2ø-BARRIOS ALTOS DE TAPRAG_SAN RAFAEL DE MILPO , 2-1x35mm² AAAC</v>
          </cell>
          <cell r="D373">
            <v>6</v>
          </cell>
          <cell r="E373" t="str">
            <v>PS1-2</v>
          </cell>
          <cell r="G373" t="str">
            <v>AAAC-35</v>
          </cell>
          <cell r="H373">
            <v>951.22</v>
          </cell>
          <cell r="I373">
            <v>2834.73</v>
          </cell>
          <cell r="K373" t="str">
            <v>0°</v>
          </cell>
          <cell r="L373">
            <v>217.21</v>
          </cell>
          <cell r="M373">
            <v>1</v>
          </cell>
          <cell r="N373" t="str">
            <v>11/C6</v>
          </cell>
          <cell r="O373">
            <v>236.41</v>
          </cell>
          <cell r="P373">
            <v>154.43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PAT-1C</v>
          </cell>
          <cell r="W373" t="str">
            <v>CIM1</v>
          </cell>
          <cell r="Y373" t="str">
            <v>S</v>
          </cell>
          <cell r="Z373">
            <v>0</v>
          </cell>
          <cell r="AA373">
            <v>100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1</v>
          </cell>
          <cell r="AL373" t="str">
            <v>0</v>
          </cell>
          <cell r="AM373">
            <v>0</v>
          </cell>
          <cell r="AN373">
            <v>0</v>
          </cell>
          <cell r="AO373" t="str">
            <v>56-3</v>
          </cell>
          <cell r="AP373" t="str">
            <v>IPB-36</v>
          </cell>
          <cell r="AQ373" t="str">
            <v>2</v>
          </cell>
          <cell r="AS373">
            <v>371</v>
          </cell>
          <cell r="AT373" t="str">
            <v>MAD</v>
          </cell>
        </row>
        <row r="374">
          <cell r="A374">
            <v>372</v>
          </cell>
          <cell r="B374">
            <v>68</v>
          </cell>
          <cell r="C374" t="str">
            <v>LP 22,9 kV, 2ø-BARRIOS ALTOS DE TAPRAG_SAN RAFAEL DE MILPO , 2-1x35mm² AAAC</v>
          </cell>
          <cell r="D374">
            <v>7</v>
          </cell>
          <cell r="E374" t="str">
            <v>PS1-2</v>
          </cell>
          <cell r="G374" t="str">
            <v>AAAC-35</v>
          </cell>
          <cell r="H374">
            <v>1168.43</v>
          </cell>
          <cell r="I374">
            <v>2875.36</v>
          </cell>
          <cell r="K374" t="str">
            <v>0°</v>
          </cell>
          <cell r="L374">
            <v>174.42</v>
          </cell>
          <cell r="M374">
            <v>1</v>
          </cell>
          <cell r="N374" t="str">
            <v>11/C6</v>
          </cell>
          <cell r="O374">
            <v>143.4</v>
          </cell>
          <cell r="P374">
            <v>195.81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PAT-1C</v>
          </cell>
          <cell r="W374" t="str">
            <v>CIM1</v>
          </cell>
          <cell r="Y374" t="str">
            <v>S</v>
          </cell>
          <cell r="Z374">
            <v>0</v>
          </cell>
          <cell r="AA374">
            <v>100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1</v>
          </cell>
          <cell r="AL374" t="str">
            <v>0</v>
          </cell>
          <cell r="AM374">
            <v>0</v>
          </cell>
          <cell r="AN374">
            <v>0</v>
          </cell>
          <cell r="AO374" t="str">
            <v>56-3</v>
          </cell>
          <cell r="AP374" t="str">
            <v>IPB-36</v>
          </cell>
          <cell r="AQ374" t="str">
            <v>2</v>
          </cell>
          <cell r="AS374">
            <v>372</v>
          </cell>
          <cell r="AT374" t="str">
            <v>MAD</v>
          </cell>
        </row>
        <row r="375">
          <cell r="A375">
            <v>373</v>
          </cell>
          <cell r="B375">
            <v>68</v>
          </cell>
          <cell r="C375" t="str">
            <v>LP 22,9 kV, 2ø-BARRIOS ALTOS DE TAPRAG_SAN RAFAEL DE MILPO , 2-1x35mm² AAAC</v>
          </cell>
          <cell r="D375">
            <v>8</v>
          </cell>
          <cell r="E375" t="str">
            <v>PS1-2</v>
          </cell>
          <cell r="G375" t="str">
            <v>AAAC-35</v>
          </cell>
          <cell r="H375">
            <v>1342.85</v>
          </cell>
          <cell r="I375">
            <v>2921.09</v>
          </cell>
          <cell r="K375" t="str">
            <v>0°</v>
          </cell>
          <cell r="L375">
            <v>151.72999999999999</v>
          </cell>
          <cell r="M375">
            <v>1</v>
          </cell>
          <cell r="N375" t="str">
            <v>11/C6</v>
          </cell>
          <cell r="O375">
            <v>324.05</v>
          </cell>
          <cell r="P375">
            <v>163.07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PAT-1C</v>
          </cell>
          <cell r="W375" t="str">
            <v>CIM1</v>
          </cell>
          <cell r="Y375" t="str">
            <v>S</v>
          </cell>
          <cell r="Z375">
            <v>0</v>
          </cell>
          <cell r="AA375">
            <v>100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1</v>
          </cell>
          <cell r="AL375" t="str">
            <v>0</v>
          </cell>
          <cell r="AM375">
            <v>0</v>
          </cell>
          <cell r="AN375">
            <v>0</v>
          </cell>
          <cell r="AO375" t="str">
            <v>56-3</v>
          </cell>
          <cell r="AP375" t="str">
            <v>IPB-36</v>
          </cell>
          <cell r="AQ375" t="str">
            <v>2</v>
          </cell>
          <cell r="AS375">
            <v>373</v>
          </cell>
          <cell r="AT375" t="str">
            <v>MAD</v>
          </cell>
        </row>
        <row r="376">
          <cell r="A376">
            <v>374</v>
          </cell>
          <cell r="B376">
            <v>68</v>
          </cell>
          <cell r="C376" t="str">
            <v>LP 22,9 kV, 2ø-BARRIOS ALTOS DE TAPRAG_SAN RAFAEL DE MILPO , 2-1x35mm² AAAC</v>
          </cell>
          <cell r="D376">
            <v>9</v>
          </cell>
          <cell r="E376" t="str">
            <v>PA1-2</v>
          </cell>
          <cell r="G376" t="str">
            <v>AAAC-35</v>
          </cell>
          <cell r="H376">
            <v>1494.58</v>
          </cell>
          <cell r="I376">
            <v>2936.35</v>
          </cell>
          <cell r="J376" t="str">
            <v>V2</v>
          </cell>
          <cell r="K376" t="str">
            <v>1°19'59.99"</v>
          </cell>
          <cell r="L376">
            <v>83.66</v>
          </cell>
          <cell r="M376">
            <v>1</v>
          </cell>
          <cell r="N376" t="str">
            <v>11/C6</v>
          </cell>
          <cell r="O376">
            <v>278.17</v>
          </cell>
          <cell r="P376">
            <v>117.69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 t="str">
            <v>PAT-1C</v>
          </cell>
          <cell r="W376" t="str">
            <v>CIM1</v>
          </cell>
          <cell r="Y376" t="str">
            <v>S</v>
          </cell>
          <cell r="Z376">
            <v>0</v>
          </cell>
          <cell r="AA376">
            <v>100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1</v>
          </cell>
          <cell r="AL376" t="str">
            <v>0</v>
          </cell>
          <cell r="AM376">
            <v>0</v>
          </cell>
          <cell r="AN376">
            <v>0</v>
          </cell>
          <cell r="AO376" t="str">
            <v>56-3</v>
          </cell>
          <cell r="AP376" t="str">
            <v>IPB-36</v>
          </cell>
          <cell r="AQ376" t="str">
            <v>2</v>
          </cell>
          <cell r="AS376">
            <v>374</v>
          </cell>
          <cell r="AT376" t="str">
            <v>MAD</v>
          </cell>
        </row>
        <row r="377">
          <cell r="A377">
            <v>375</v>
          </cell>
          <cell r="B377">
            <v>68</v>
          </cell>
          <cell r="C377" t="str">
            <v>LP 22,9 kV, 2ø-BARRIOS ALTOS DE TAPRAG_SAN RAFAEL DE MILPO , 2-1x35mm² AAAC</v>
          </cell>
          <cell r="D377">
            <v>10</v>
          </cell>
          <cell r="E377" t="str">
            <v>P3A2-2</v>
          </cell>
          <cell r="G377" t="str">
            <v>AAAC-35</v>
          </cell>
          <cell r="H377">
            <v>1578.24</v>
          </cell>
          <cell r="I377">
            <v>2928.79</v>
          </cell>
          <cell r="K377" t="str">
            <v>0°</v>
          </cell>
          <cell r="L377">
            <v>639.67999999999995</v>
          </cell>
          <cell r="M377">
            <v>2</v>
          </cell>
          <cell r="N377" t="str">
            <v>11/C6</v>
          </cell>
          <cell r="O377">
            <v>221.8</v>
          </cell>
          <cell r="P377">
            <v>361.67</v>
          </cell>
          <cell r="Q377" t="str">
            <v>8RI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 t="str">
            <v>PAT-1C</v>
          </cell>
          <cell r="W377" t="str">
            <v>CIM1</v>
          </cell>
          <cell r="Y377" t="str">
            <v>S</v>
          </cell>
          <cell r="Z377">
            <v>0</v>
          </cell>
          <cell r="AA377">
            <v>100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1</v>
          </cell>
          <cell r="AL377" t="str">
            <v>8</v>
          </cell>
          <cell r="AM377">
            <v>0</v>
          </cell>
          <cell r="AN377">
            <v>0</v>
          </cell>
          <cell r="AO377" t="str">
            <v>56-3</v>
          </cell>
          <cell r="AP377" t="str">
            <v>IPB-36</v>
          </cell>
          <cell r="AQ377" t="str">
            <v>2</v>
          </cell>
          <cell r="AS377">
            <v>375</v>
          </cell>
          <cell r="AT377" t="str">
            <v>MAD</v>
          </cell>
        </row>
        <row r="378">
          <cell r="A378">
            <v>376</v>
          </cell>
          <cell r="B378">
            <v>68</v>
          </cell>
          <cell r="C378" t="str">
            <v>LP 22,9 kV, 2ø-BARRIOS ALTOS DE TAPRAG_SAN RAFAEL DE MILPO , 2-1x35mm² AAAC</v>
          </cell>
          <cell r="D378">
            <v>11</v>
          </cell>
          <cell r="E378" t="str">
            <v>PTH-2</v>
          </cell>
          <cell r="G378" t="str">
            <v>AAAC-35</v>
          </cell>
          <cell r="H378">
            <v>2217.92</v>
          </cell>
          <cell r="I378">
            <v>2957</v>
          </cell>
          <cell r="J378" t="str">
            <v>FLP</v>
          </cell>
          <cell r="K378" t="str">
            <v>0°</v>
          </cell>
          <cell r="L378">
            <v>0</v>
          </cell>
          <cell r="M378">
            <v>1</v>
          </cell>
          <cell r="N378" t="str">
            <v>11/C6</v>
          </cell>
          <cell r="O378">
            <v>396.76</v>
          </cell>
          <cell r="P378">
            <v>319.83999999999997</v>
          </cell>
          <cell r="Q378" t="str">
            <v>1RI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 t="str">
            <v>PAT-1C</v>
          </cell>
          <cell r="W378" t="str">
            <v>CIM1</v>
          </cell>
          <cell r="Y378" t="str">
            <v>S</v>
          </cell>
          <cell r="Z378">
            <v>0</v>
          </cell>
          <cell r="AA378">
            <v>100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1</v>
          </cell>
          <cell r="AL378" t="str">
            <v>1</v>
          </cell>
          <cell r="AM378">
            <v>0</v>
          </cell>
          <cell r="AN378">
            <v>0</v>
          </cell>
          <cell r="AO378" t="str">
            <v>56-3</v>
          </cell>
          <cell r="AP378" t="str">
            <v>IPB-36</v>
          </cell>
          <cell r="AQ378" t="str">
            <v>2</v>
          </cell>
          <cell r="AS378">
            <v>376</v>
          </cell>
          <cell r="AT378" t="str">
            <v>MAD</v>
          </cell>
        </row>
        <row r="379">
          <cell r="A379">
            <v>377</v>
          </cell>
          <cell r="B379">
            <v>69</v>
          </cell>
          <cell r="C379" t="str">
            <v>LP 22,9 kV, 2ø-TAMBO , 2-1x35mm² AAAC</v>
          </cell>
          <cell r="D379">
            <v>0</v>
          </cell>
          <cell r="E379" t="str">
            <v>DS-2</v>
          </cell>
          <cell r="G379" t="str">
            <v>AAAC-35</v>
          </cell>
          <cell r="H379">
            <v>0</v>
          </cell>
          <cell r="I379">
            <v>2049.16</v>
          </cell>
          <cell r="J379" t="str">
            <v>V6</v>
          </cell>
          <cell r="K379" t="str">
            <v>0°</v>
          </cell>
          <cell r="L379">
            <v>28.11</v>
          </cell>
          <cell r="M379">
            <v>1</v>
          </cell>
          <cell r="N379" t="str">
            <v>11/C6</v>
          </cell>
          <cell r="O379">
            <v>-3.26</v>
          </cell>
          <cell r="P379">
            <v>14.06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Y379" t="str">
            <v>S</v>
          </cell>
          <cell r="Z379">
            <v>0</v>
          </cell>
          <cell r="AA379">
            <v>100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1</v>
          </cell>
          <cell r="AL379" t="str">
            <v>0</v>
          </cell>
          <cell r="AM379">
            <v>0</v>
          </cell>
          <cell r="AN379">
            <v>0</v>
          </cell>
          <cell r="AO379" t="str">
            <v>56-3</v>
          </cell>
          <cell r="AP379" t="str">
            <v>IPB-36</v>
          </cell>
          <cell r="AQ379" t="str">
            <v>2</v>
          </cell>
          <cell r="AS379">
            <v>377</v>
          </cell>
          <cell r="AT379" t="str">
            <v>MAD</v>
          </cell>
        </row>
        <row r="380">
          <cell r="A380">
            <v>378</v>
          </cell>
          <cell r="B380">
            <v>69</v>
          </cell>
          <cell r="C380" t="str">
            <v>LP 22,9 kV, 2ø-TAMBO , 2-1x35mm² AAAC</v>
          </cell>
          <cell r="D380">
            <v>1</v>
          </cell>
          <cell r="E380" t="str">
            <v>TS-2</v>
          </cell>
          <cell r="G380" t="str">
            <v>AAAC-35</v>
          </cell>
          <cell r="H380">
            <v>28.11</v>
          </cell>
          <cell r="I380">
            <v>2051.4299999999998</v>
          </cell>
          <cell r="K380" t="str">
            <v>0°</v>
          </cell>
          <cell r="L380">
            <v>164.41</v>
          </cell>
          <cell r="M380">
            <v>1</v>
          </cell>
          <cell r="N380" t="str">
            <v>11/C6</v>
          </cell>
          <cell r="O380">
            <v>44.37</v>
          </cell>
          <cell r="P380">
            <v>96.26</v>
          </cell>
          <cell r="Q380" t="str">
            <v>1RI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 t="str">
            <v>PAT-1C</v>
          </cell>
          <cell r="W380" t="str">
            <v>CIM1</v>
          </cell>
          <cell r="Y380" t="str">
            <v>S</v>
          </cell>
          <cell r="Z380">
            <v>0</v>
          </cell>
          <cell r="AA380">
            <v>100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1</v>
          </cell>
          <cell r="AL380" t="str">
            <v>1</v>
          </cell>
          <cell r="AM380">
            <v>0</v>
          </cell>
          <cell r="AN380">
            <v>0</v>
          </cell>
          <cell r="AO380" t="str">
            <v>56-3</v>
          </cell>
          <cell r="AP380" t="str">
            <v>IPB-36</v>
          </cell>
          <cell r="AQ380" t="str">
            <v>2</v>
          </cell>
          <cell r="AS380">
            <v>378</v>
          </cell>
          <cell r="AT380" t="str">
            <v>MAD</v>
          </cell>
        </row>
        <row r="381">
          <cell r="A381">
            <v>379</v>
          </cell>
          <cell r="B381">
            <v>69</v>
          </cell>
          <cell r="C381" t="str">
            <v>LP 22,9 kV, 2ø-TAMBO , 2-1x35mm² AAAC</v>
          </cell>
          <cell r="D381">
            <v>2</v>
          </cell>
          <cell r="E381" t="str">
            <v>PS1-2</v>
          </cell>
          <cell r="G381" t="str">
            <v>AAAC-35</v>
          </cell>
          <cell r="H381">
            <v>192.52</v>
          </cell>
          <cell r="I381">
            <v>2065.61</v>
          </cell>
          <cell r="K381" t="str">
            <v>0°</v>
          </cell>
          <cell r="L381">
            <v>122.67</v>
          </cell>
          <cell r="M381">
            <v>1</v>
          </cell>
          <cell r="N381" t="str">
            <v>11/C6</v>
          </cell>
          <cell r="O381">
            <v>271.04000000000002</v>
          </cell>
          <cell r="P381">
            <v>143.54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 t="str">
            <v>PAT-1C</v>
          </cell>
          <cell r="W381" t="str">
            <v>CIM1</v>
          </cell>
          <cell r="Y381" t="str">
            <v>S</v>
          </cell>
          <cell r="Z381">
            <v>0</v>
          </cell>
          <cell r="AA381">
            <v>100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1</v>
          </cell>
          <cell r="AL381" t="str">
            <v>0</v>
          </cell>
          <cell r="AM381">
            <v>0</v>
          </cell>
          <cell r="AN381">
            <v>0</v>
          </cell>
          <cell r="AO381" t="str">
            <v>56-3</v>
          </cell>
          <cell r="AP381" t="str">
            <v>IPB-36</v>
          </cell>
          <cell r="AQ381" t="str">
            <v>2</v>
          </cell>
          <cell r="AS381">
            <v>379</v>
          </cell>
          <cell r="AT381" t="str">
            <v>MAD</v>
          </cell>
        </row>
        <row r="382">
          <cell r="A382">
            <v>380</v>
          </cell>
          <cell r="B382">
            <v>69</v>
          </cell>
          <cell r="C382" t="str">
            <v>LP 22,9 kV, 2ø-TAMBO , 2-1x35mm² AAAC</v>
          </cell>
          <cell r="D382">
            <v>3</v>
          </cell>
          <cell r="E382" t="str">
            <v>PS1-2</v>
          </cell>
          <cell r="G382" t="str">
            <v>AAAC-35</v>
          </cell>
          <cell r="H382">
            <v>315.19</v>
          </cell>
          <cell r="I382">
            <v>2055.9899999999998</v>
          </cell>
          <cell r="K382" t="str">
            <v>0°</v>
          </cell>
          <cell r="L382">
            <v>155.02000000000001</v>
          </cell>
          <cell r="M382">
            <v>1</v>
          </cell>
          <cell r="N382" t="str">
            <v>11/C6</v>
          </cell>
          <cell r="O382">
            <v>88.88</v>
          </cell>
          <cell r="P382">
            <v>138.84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 t="str">
            <v>PAT-1C</v>
          </cell>
          <cell r="W382" t="str">
            <v>CIM1</v>
          </cell>
          <cell r="Y382" t="str">
            <v>S</v>
          </cell>
          <cell r="Z382">
            <v>0</v>
          </cell>
          <cell r="AA382">
            <v>100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1</v>
          </cell>
          <cell r="AL382" t="str">
            <v>0</v>
          </cell>
          <cell r="AM382">
            <v>0</v>
          </cell>
          <cell r="AN382">
            <v>0</v>
          </cell>
          <cell r="AO382" t="str">
            <v>56-3</v>
          </cell>
          <cell r="AP382" t="str">
            <v>IPB-36</v>
          </cell>
          <cell r="AQ382" t="str">
            <v>2</v>
          </cell>
          <cell r="AS382">
            <v>380</v>
          </cell>
          <cell r="AT382" t="str">
            <v>MAD</v>
          </cell>
        </row>
        <row r="383">
          <cell r="A383">
            <v>381</v>
          </cell>
          <cell r="B383">
            <v>69</v>
          </cell>
          <cell r="C383" t="str">
            <v>LP 22,9 kV, 2ø-TAMBO , 2-1x35mm² AAAC</v>
          </cell>
          <cell r="D383">
            <v>4</v>
          </cell>
          <cell r="E383" t="str">
            <v>PTH-2</v>
          </cell>
          <cell r="G383" t="str">
            <v>AAAC-35</v>
          </cell>
          <cell r="H383">
            <v>470.21</v>
          </cell>
          <cell r="I383">
            <v>2055.04</v>
          </cell>
          <cell r="J383" t="str">
            <v>S,E</v>
          </cell>
          <cell r="K383" t="str">
            <v>0°</v>
          </cell>
          <cell r="L383">
            <v>0</v>
          </cell>
          <cell r="M383">
            <v>1</v>
          </cell>
          <cell r="N383" t="str">
            <v>11/C6</v>
          </cell>
          <cell r="O383">
            <v>71.08</v>
          </cell>
          <cell r="P383">
            <v>77.510000000000005</v>
          </cell>
          <cell r="Q383" t="str">
            <v>1RI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 t="str">
            <v>PAT-1C</v>
          </cell>
          <cell r="W383" t="str">
            <v>CIM1</v>
          </cell>
          <cell r="Y383" t="str">
            <v>S</v>
          </cell>
          <cell r="Z383">
            <v>0</v>
          </cell>
          <cell r="AA383">
            <v>100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1</v>
          </cell>
          <cell r="AL383" t="str">
            <v>1</v>
          </cell>
          <cell r="AM383">
            <v>0</v>
          </cell>
          <cell r="AN383">
            <v>0</v>
          </cell>
          <cell r="AO383" t="str">
            <v>56-3</v>
          </cell>
          <cell r="AP383" t="str">
            <v>IPB-36</v>
          </cell>
          <cell r="AQ383" t="str">
            <v>2</v>
          </cell>
          <cell r="AS383">
            <v>381</v>
          </cell>
          <cell r="AT383" t="str">
            <v>MAD</v>
          </cell>
        </row>
        <row r="384">
          <cell r="A384">
            <v>382</v>
          </cell>
          <cell r="B384">
            <v>70</v>
          </cell>
          <cell r="C384" t="str">
            <v>LP 22,9 kV, 2ø-HUANUCALLA BAJA , 2-1x35mm² AAAC</v>
          </cell>
          <cell r="D384">
            <v>0</v>
          </cell>
          <cell r="E384" t="str">
            <v>DS-2</v>
          </cell>
          <cell r="G384" t="str">
            <v>AAAC-35</v>
          </cell>
          <cell r="H384">
            <v>0</v>
          </cell>
          <cell r="I384">
            <v>2406.71</v>
          </cell>
          <cell r="J384" t="str">
            <v>EXIST</v>
          </cell>
          <cell r="K384" t="str">
            <v>0°</v>
          </cell>
          <cell r="L384">
            <v>21.79</v>
          </cell>
          <cell r="M384">
            <v>1</v>
          </cell>
          <cell r="N384" t="str">
            <v>13/400</v>
          </cell>
          <cell r="O384">
            <v>296.86</v>
          </cell>
          <cell r="P384">
            <v>10.89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Y384" t="str">
            <v>S</v>
          </cell>
          <cell r="Z384">
            <v>0</v>
          </cell>
          <cell r="AA384">
            <v>100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1</v>
          </cell>
          <cell r="AL384" t="str">
            <v>0</v>
          </cell>
          <cell r="AM384">
            <v>0</v>
          </cell>
          <cell r="AN384">
            <v>0</v>
          </cell>
          <cell r="AO384" t="str">
            <v>56-3</v>
          </cell>
          <cell r="AP384" t="str">
            <v>IPB-36</v>
          </cell>
          <cell r="AQ384" t="str">
            <v>2</v>
          </cell>
          <cell r="AS384">
            <v>382</v>
          </cell>
          <cell r="AT384" t="str">
            <v>MAD</v>
          </cell>
        </row>
        <row r="385">
          <cell r="A385">
            <v>383</v>
          </cell>
          <cell r="B385">
            <v>70</v>
          </cell>
          <cell r="C385" t="str">
            <v>LP 22,9 kV, 2ø-HUANUCALLA BAJA , 2-1x35mm² AAAC</v>
          </cell>
          <cell r="D385">
            <v>1</v>
          </cell>
          <cell r="E385" t="str">
            <v>2TS-0</v>
          </cell>
          <cell r="G385" t="str">
            <v>AAAC-70</v>
          </cell>
          <cell r="H385">
            <v>21.79</v>
          </cell>
          <cell r="I385">
            <v>2399.3000000000002</v>
          </cell>
          <cell r="J385" t="str">
            <v>EJE</v>
          </cell>
          <cell r="K385" t="str">
            <v>-13°40'36.19"</v>
          </cell>
          <cell r="L385">
            <v>858.18</v>
          </cell>
          <cell r="M385">
            <v>2</v>
          </cell>
          <cell r="N385" t="str">
            <v>11/C6</v>
          </cell>
          <cell r="O385">
            <v>447.59</v>
          </cell>
          <cell r="P385">
            <v>439.98</v>
          </cell>
          <cell r="Q385" t="str">
            <v>4RI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2PAT-1C</v>
          </cell>
          <cell r="W385" t="str">
            <v>CIM1</v>
          </cell>
          <cell r="Y385" t="str">
            <v>S</v>
          </cell>
          <cell r="Z385">
            <v>0</v>
          </cell>
          <cell r="AA385">
            <v>100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1</v>
          </cell>
          <cell r="AL385" t="str">
            <v>4</v>
          </cell>
          <cell r="AM385">
            <v>0</v>
          </cell>
          <cell r="AN385">
            <v>0</v>
          </cell>
          <cell r="AO385" t="str">
            <v>56-3</v>
          </cell>
          <cell r="AP385" t="str">
            <v>IPB-36</v>
          </cell>
          <cell r="AQ385" t="str">
            <v>2</v>
          </cell>
          <cell r="AS385">
            <v>383</v>
          </cell>
          <cell r="AT385" t="str">
            <v>MAD</v>
          </cell>
        </row>
        <row r="386">
          <cell r="A386">
            <v>384</v>
          </cell>
          <cell r="B386">
            <v>70</v>
          </cell>
          <cell r="C386" t="str">
            <v>LP 22,9 kV, 2ø-HUANUCALLA BAJA , 2-1x35mm² AAAC</v>
          </cell>
          <cell r="D386">
            <v>2</v>
          </cell>
          <cell r="E386" t="str">
            <v>2TS-0</v>
          </cell>
          <cell r="G386" t="str">
            <v>AAAC-35</v>
          </cell>
          <cell r="H386">
            <v>879.96</v>
          </cell>
          <cell r="I386">
            <v>2273.63</v>
          </cell>
          <cell r="K386" t="str">
            <v>0°</v>
          </cell>
          <cell r="L386">
            <v>0</v>
          </cell>
          <cell r="M386">
            <v>2</v>
          </cell>
          <cell r="N386" t="str">
            <v>11/C6</v>
          </cell>
          <cell r="O386">
            <v>153.41</v>
          </cell>
          <cell r="P386">
            <v>429.09</v>
          </cell>
          <cell r="Q386" t="str">
            <v>4RI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2PAT-1C</v>
          </cell>
          <cell r="W386" t="str">
            <v>CIM1</v>
          </cell>
          <cell r="Y386" t="str">
            <v>S</v>
          </cell>
          <cell r="Z386">
            <v>0</v>
          </cell>
          <cell r="AA386">
            <v>100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1</v>
          </cell>
          <cell r="AL386" t="str">
            <v>4</v>
          </cell>
          <cell r="AM386">
            <v>0</v>
          </cell>
          <cell r="AN386">
            <v>0</v>
          </cell>
          <cell r="AO386" t="str">
            <v>56-3</v>
          </cell>
          <cell r="AP386" t="str">
            <v>IPB-36</v>
          </cell>
          <cell r="AQ386" t="str">
            <v>2</v>
          </cell>
          <cell r="AS386">
            <v>384</v>
          </cell>
          <cell r="AT386" t="str">
            <v>MAD</v>
          </cell>
        </row>
        <row r="387">
          <cell r="A387">
            <v>385</v>
          </cell>
          <cell r="B387">
            <v>71</v>
          </cell>
          <cell r="C387" t="str">
            <v>LP 22,9 kV, 2ø-HUANUCALLA ALTA , 2-1x35mm² AAAC</v>
          </cell>
          <cell r="D387">
            <v>0</v>
          </cell>
          <cell r="E387" t="str">
            <v>DS-2</v>
          </cell>
          <cell r="G387" t="str">
            <v>AAAC-35</v>
          </cell>
          <cell r="H387">
            <v>0</v>
          </cell>
          <cell r="I387">
            <v>2573.71</v>
          </cell>
          <cell r="J387" t="str">
            <v>EXIST</v>
          </cell>
          <cell r="K387" t="str">
            <v>0°</v>
          </cell>
          <cell r="L387">
            <v>21.71</v>
          </cell>
          <cell r="M387">
            <v>1</v>
          </cell>
          <cell r="N387" t="str">
            <v>12/200</v>
          </cell>
          <cell r="O387">
            <v>0.11</v>
          </cell>
          <cell r="P387">
            <v>10.85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 t="str">
            <v>-</v>
          </cell>
          <cell r="Y387" t="str">
            <v>S</v>
          </cell>
          <cell r="Z387">
            <v>0</v>
          </cell>
          <cell r="AA387">
            <v>100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1</v>
          </cell>
          <cell r="AL387" t="str">
            <v>0</v>
          </cell>
          <cell r="AM387">
            <v>0</v>
          </cell>
          <cell r="AN387">
            <v>0</v>
          </cell>
          <cell r="AO387" t="str">
            <v>56-3</v>
          </cell>
          <cell r="AP387" t="str">
            <v>IPB-36</v>
          </cell>
          <cell r="AQ387" t="str">
            <v>2</v>
          </cell>
          <cell r="AS387">
            <v>385</v>
          </cell>
          <cell r="AT387" t="str">
            <v>MAD</v>
          </cell>
        </row>
        <row r="388">
          <cell r="A388">
            <v>386</v>
          </cell>
          <cell r="B388">
            <v>71</v>
          </cell>
          <cell r="C388" t="str">
            <v>LP 22,9 kV, 2ø-HUANUCALLA ALTA , 2-1x35mm² AAAC</v>
          </cell>
          <cell r="D388">
            <v>1</v>
          </cell>
          <cell r="E388" t="str">
            <v>TS-2</v>
          </cell>
          <cell r="G388" t="str">
            <v>AAAC-35</v>
          </cell>
          <cell r="H388">
            <v>21.71</v>
          </cell>
          <cell r="I388">
            <v>2576.0300000000002</v>
          </cell>
          <cell r="K388" t="str">
            <v>0°</v>
          </cell>
          <cell r="L388">
            <v>75.599999999999994</v>
          </cell>
          <cell r="M388">
            <v>1</v>
          </cell>
          <cell r="N388" t="str">
            <v>11/C6</v>
          </cell>
          <cell r="O388">
            <v>-0.04</v>
          </cell>
          <cell r="P388">
            <v>48.66</v>
          </cell>
          <cell r="Q388" t="str">
            <v>1RI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 t="str">
            <v>PAT-1C</v>
          </cell>
          <cell r="W388" t="str">
            <v>CIM1</v>
          </cell>
          <cell r="Y388" t="str">
            <v>S</v>
          </cell>
          <cell r="Z388">
            <v>0</v>
          </cell>
          <cell r="AA388">
            <v>100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1</v>
          </cell>
          <cell r="AL388" t="str">
            <v>1</v>
          </cell>
          <cell r="AM388">
            <v>0</v>
          </cell>
          <cell r="AN388">
            <v>0</v>
          </cell>
          <cell r="AO388" t="str">
            <v>56-3</v>
          </cell>
          <cell r="AP388" t="str">
            <v>IPB-36</v>
          </cell>
          <cell r="AQ388" t="str">
            <v>2</v>
          </cell>
          <cell r="AS388">
            <v>386</v>
          </cell>
          <cell r="AT388" t="str">
            <v>MAD</v>
          </cell>
        </row>
        <row r="389">
          <cell r="A389">
            <v>387</v>
          </cell>
          <cell r="B389">
            <v>71</v>
          </cell>
          <cell r="C389" t="str">
            <v>LP 22,9 kV, 2ø-HUANUCALLA ALTA , 2-1x35mm² AAAC</v>
          </cell>
          <cell r="D389">
            <v>2</v>
          </cell>
          <cell r="E389" t="str">
            <v>PS1-2</v>
          </cell>
          <cell r="G389" t="str">
            <v>AAAC-35</v>
          </cell>
          <cell r="H389">
            <v>97.31</v>
          </cell>
          <cell r="I389">
            <v>2584.5</v>
          </cell>
          <cell r="K389" t="str">
            <v>0°</v>
          </cell>
          <cell r="L389">
            <v>84.94</v>
          </cell>
          <cell r="M389">
            <v>1</v>
          </cell>
          <cell r="N389" t="str">
            <v>11/C6</v>
          </cell>
          <cell r="O389">
            <v>74.209999999999994</v>
          </cell>
          <cell r="P389">
            <v>80.27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 t="str">
            <v>PAT-1C</v>
          </cell>
          <cell r="W389" t="str">
            <v>CIM1</v>
          </cell>
          <cell r="Y389" t="str">
            <v>S</v>
          </cell>
          <cell r="Z389">
            <v>0</v>
          </cell>
          <cell r="AA389">
            <v>100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1</v>
          </cell>
          <cell r="AL389" t="str">
            <v>0</v>
          </cell>
          <cell r="AM389">
            <v>0</v>
          </cell>
          <cell r="AN389">
            <v>0</v>
          </cell>
          <cell r="AO389" t="str">
            <v>56-3</v>
          </cell>
          <cell r="AP389" t="str">
            <v>IPB-36</v>
          </cell>
          <cell r="AQ389" t="str">
            <v>2</v>
          </cell>
          <cell r="AS389">
            <v>387</v>
          </cell>
          <cell r="AT389" t="str">
            <v>MAD</v>
          </cell>
        </row>
        <row r="390">
          <cell r="A390">
            <v>388</v>
          </cell>
          <cell r="B390">
            <v>71</v>
          </cell>
          <cell r="C390" t="str">
            <v>LP 22,9 kV, 2ø-HUANUCALLA ALTA , 2-1x35mm² AAAC</v>
          </cell>
          <cell r="D390">
            <v>3</v>
          </cell>
          <cell r="E390" t="str">
            <v>PS1-2</v>
          </cell>
          <cell r="G390" t="str">
            <v>AAAC-35</v>
          </cell>
          <cell r="H390">
            <v>182.25</v>
          </cell>
          <cell r="I390">
            <v>2595.12</v>
          </cell>
          <cell r="K390" t="str">
            <v>0°</v>
          </cell>
          <cell r="L390">
            <v>111.62</v>
          </cell>
          <cell r="M390">
            <v>1</v>
          </cell>
          <cell r="N390" t="str">
            <v>11/C6</v>
          </cell>
          <cell r="O390">
            <v>101.99</v>
          </cell>
          <cell r="P390">
            <v>98.28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 t="str">
            <v>PAT-1C</v>
          </cell>
          <cell r="W390" t="str">
            <v>CIM1</v>
          </cell>
          <cell r="Y390" t="str">
            <v>S</v>
          </cell>
          <cell r="Z390">
            <v>0</v>
          </cell>
          <cell r="AA390">
            <v>100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1</v>
          </cell>
          <cell r="AL390" t="str">
            <v>0</v>
          </cell>
          <cell r="AM390">
            <v>0</v>
          </cell>
          <cell r="AN390">
            <v>0</v>
          </cell>
          <cell r="AO390" t="str">
            <v>56-3</v>
          </cell>
          <cell r="AP390" t="str">
            <v>IPB-36</v>
          </cell>
          <cell r="AQ390" t="str">
            <v>2</v>
          </cell>
          <cell r="AS390">
            <v>388</v>
          </cell>
          <cell r="AT390" t="str">
            <v>MAD</v>
          </cell>
        </row>
        <row r="391">
          <cell r="A391">
            <v>389</v>
          </cell>
          <cell r="B391">
            <v>71</v>
          </cell>
          <cell r="C391" t="str">
            <v>LP 22,9 kV, 2ø-HUANUCALLA ALTA , 2-1x35mm² AAAC</v>
          </cell>
          <cell r="D391">
            <v>4</v>
          </cell>
          <cell r="E391" t="str">
            <v>PTV-2</v>
          </cell>
          <cell r="G391" t="str">
            <v>AAAC-35</v>
          </cell>
          <cell r="H391">
            <v>293.86</v>
          </cell>
          <cell r="I391">
            <v>2609</v>
          </cell>
          <cell r="J391" t="str">
            <v>FLP</v>
          </cell>
          <cell r="K391" t="str">
            <v>0°</v>
          </cell>
          <cell r="L391">
            <v>0</v>
          </cell>
          <cell r="M391">
            <v>1</v>
          </cell>
          <cell r="N391" t="str">
            <v>11/C6</v>
          </cell>
          <cell r="O391">
            <v>119.94</v>
          </cell>
          <cell r="P391">
            <v>55.81</v>
          </cell>
          <cell r="Q391" t="str">
            <v>1RI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 t="str">
            <v>PAT-1C</v>
          </cell>
          <cell r="W391" t="str">
            <v>CIM1</v>
          </cell>
          <cell r="Y391" t="str">
            <v>S</v>
          </cell>
          <cell r="Z391">
            <v>0</v>
          </cell>
          <cell r="AA391">
            <v>100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1</v>
          </cell>
          <cell r="AL391" t="str">
            <v>1</v>
          </cell>
          <cell r="AM391">
            <v>0</v>
          </cell>
          <cell r="AN391">
            <v>0</v>
          </cell>
          <cell r="AO391" t="str">
            <v>56-3</v>
          </cell>
          <cell r="AP391" t="str">
            <v>IPB-36</v>
          </cell>
          <cell r="AQ391" t="str">
            <v>2</v>
          </cell>
          <cell r="AS391">
            <v>389</v>
          </cell>
          <cell r="AT391" t="str">
            <v>MAD</v>
          </cell>
        </row>
        <row r="392">
          <cell r="A392">
            <v>390</v>
          </cell>
          <cell r="B392">
            <v>72</v>
          </cell>
          <cell r="C392" t="str">
            <v>LP 22,9 kV, 2ø-SAGRAG , 2-1x35mm² AAAC</v>
          </cell>
          <cell r="D392">
            <v>0</v>
          </cell>
          <cell r="E392" t="str">
            <v>DS-2</v>
          </cell>
          <cell r="G392" t="str">
            <v>AAAC-35</v>
          </cell>
          <cell r="H392">
            <v>0</v>
          </cell>
          <cell r="I392">
            <v>2839.58</v>
          </cell>
          <cell r="J392" t="str">
            <v>EXIST</v>
          </cell>
          <cell r="K392" t="str">
            <v>0°</v>
          </cell>
          <cell r="L392">
            <v>33.9</v>
          </cell>
          <cell r="M392">
            <v>1</v>
          </cell>
          <cell r="N392" t="str">
            <v>12/6D</v>
          </cell>
          <cell r="O392">
            <v>19.329999999999998</v>
          </cell>
          <cell r="P392">
            <v>16.95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Y392" t="str">
            <v>S</v>
          </cell>
          <cell r="Z392">
            <v>0</v>
          </cell>
          <cell r="AA392">
            <v>100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1</v>
          </cell>
          <cell r="AL392" t="str">
            <v>0</v>
          </cell>
          <cell r="AM392">
            <v>0</v>
          </cell>
          <cell r="AN392">
            <v>0</v>
          </cell>
          <cell r="AO392" t="str">
            <v>56-3</v>
          </cell>
          <cell r="AP392" t="str">
            <v>IPB-36</v>
          </cell>
          <cell r="AQ392" t="str">
            <v>2</v>
          </cell>
          <cell r="AS392">
            <v>390</v>
          </cell>
          <cell r="AT392" t="str">
            <v>MAD</v>
          </cell>
        </row>
        <row r="393">
          <cell r="A393">
            <v>391</v>
          </cell>
          <cell r="B393">
            <v>72</v>
          </cell>
          <cell r="C393" t="str">
            <v>LP 22,9 kV, 2ø-SAGRAG , 2-1x35mm² AAAC</v>
          </cell>
          <cell r="D393">
            <v>1</v>
          </cell>
          <cell r="E393" t="str">
            <v>TS-2</v>
          </cell>
          <cell r="G393" t="str">
            <v>AAAC-35</v>
          </cell>
          <cell r="H393">
            <v>33.9</v>
          </cell>
          <cell r="I393">
            <v>2839.52</v>
          </cell>
          <cell r="K393" t="str">
            <v>0°</v>
          </cell>
          <cell r="L393">
            <v>87.81</v>
          </cell>
          <cell r="M393">
            <v>1</v>
          </cell>
          <cell r="N393" t="str">
            <v>11/C6</v>
          </cell>
          <cell r="O393">
            <v>-348.32</v>
          </cell>
          <cell r="P393">
            <v>60.86</v>
          </cell>
          <cell r="Q393" t="str">
            <v>1RI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 t="str">
            <v>PAT-1C</v>
          </cell>
          <cell r="W393" t="str">
            <v>CIM1</v>
          </cell>
          <cell r="Y393" t="str">
            <v>S</v>
          </cell>
          <cell r="Z393">
            <v>0</v>
          </cell>
          <cell r="AA393">
            <v>100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1</v>
          </cell>
          <cell r="AL393" t="str">
            <v>1</v>
          </cell>
          <cell r="AM393">
            <v>0</v>
          </cell>
          <cell r="AN393">
            <v>0</v>
          </cell>
          <cell r="AO393" t="str">
            <v>56-3</v>
          </cell>
          <cell r="AP393" t="str">
            <v>IPB-36</v>
          </cell>
          <cell r="AQ393" t="str">
            <v>2</v>
          </cell>
          <cell r="AS393">
            <v>391</v>
          </cell>
          <cell r="AT393" t="str">
            <v>MAD</v>
          </cell>
        </row>
        <row r="394">
          <cell r="A394">
            <v>392</v>
          </cell>
          <cell r="B394">
            <v>72</v>
          </cell>
          <cell r="C394" t="str">
            <v>LP 22,9 kV, 2ø-SAGRAG , 2-1x35mm² AAAC</v>
          </cell>
          <cell r="D394">
            <v>2</v>
          </cell>
          <cell r="E394" t="str">
            <v>PS1-2</v>
          </cell>
          <cell r="G394" t="str">
            <v>AAAC-35</v>
          </cell>
          <cell r="H394">
            <v>121.71</v>
          </cell>
          <cell r="I394">
            <v>2862.95</v>
          </cell>
          <cell r="K394" t="str">
            <v>0°</v>
          </cell>
          <cell r="L394">
            <v>240.96</v>
          </cell>
          <cell r="M394">
            <v>1</v>
          </cell>
          <cell r="N394" t="str">
            <v>11/C6</v>
          </cell>
          <cell r="O394">
            <v>244.11</v>
          </cell>
          <cell r="P394">
            <v>164.39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 t="str">
            <v>PAT-1C</v>
          </cell>
          <cell r="W394" t="str">
            <v>CIM1</v>
          </cell>
          <cell r="Y394" t="str">
            <v>S</v>
          </cell>
          <cell r="Z394">
            <v>0</v>
          </cell>
          <cell r="AA394">
            <v>100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1</v>
          </cell>
          <cell r="AL394" t="str">
            <v>0</v>
          </cell>
          <cell r="AM394">
            <v>0</v>
          </cell>
          <cell r="AN394">
            <v>0</v>
          </cell>
          <cell r="AO394" t="str">
            <v>56-3</v>
          </cell>
          <cell r="AP394" t="str">
            <v>IPB-36</v>
          </cell>
          <cell r="AQ394" t="str">
            <v>2</v>
          </cell>
          <cell r="AS394">
            <v>392</v>
          </cell>
          <cell r="AT394" t="str">
            <v>MAD</v>
          </cell>
        </row>
        <row r="395">
          <cell r="A395">
            <v>393</v>
          </cell>
          <cell r="B395">
            <v>72</v>
          </cell>
          <cell r="C395" t="str">
            <v>LP 22,9 kV, 2ø-SAGRAG , 2-1x35mm² AAAC</v>
          </cell>
          <cell r="D395">
            <v>3</v>
          </cell>
          <cell r="E395" t="str">
            <v>PS1-2</v>
          </cell>
          <cell r="G395" t="str">
            <v>AAAC-35</v>
          </cell>
          <cell r="H395">
            <v>362.67</v>
          </cell>
          <cell r="I395">
            <v>2950.19</v>
          </cell>
          <cell r="K395" t="str">
            <v>0°</v>
          </cell>
          <cell r="L395">
            <v>64.069999999999993</v>
          </cell>
          <cell r="M395">
            <v>1</v>
          </cell>
          <cell r="N395" t="str">
            <v>11/C6</v>
          </cell>
          <cell r="O395">
            <v>301.77</v>
          </cell>
          <cell r="P395">
            <v>152.52000000000001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 t="str">
            <v>PAT-1C</v>
          </cell>
          <cell r="W395" t="str">
            <v>CIM1</v>
          </cell>
          <cell r="Y395" t="str">
            <v>S</v>
          </cell>
          <cell r="Z395">
            <v>0</v>
          </cell>
          <cell r="AA395">
            <v>100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1</v>
          </cell>
          <cell r="AL395" t="str">
            <v>0</v>
          </cell>
          <cell r="AM395">
            <v>0</v>
          </cell>
          <cell r="AN395">
            <v>0</v>
          </cell>
          <cell r="AO395" t="str">
            <v>56-3</v>
          </cell>
          <cell r="AP395" t="str">
            <v>IPB-36</v>
          </cell>
          <cell r="AQ395" t="str">
            <v>2</v>
          </cell>
          <cell r="AS395">
            <v>393</v>
          </cell>
          <cell r="AT395" t="str">
            <v>MAD</v>
          </cell>
        </row>
        <row r="396">
          <cell r="A396">
            <v>394</v>
          </cell>
          <cell r="B396">
            <v>72</v>
          </cell>
          <cell r="C396" t="str">
            <v>LP 22,9 kV, 2ø-SAGRAG , 2-1x35mm² AAAC</v>
          </cell>
          <cell r="D396">
            <v>4</v>
          </cell>
          <cell r="E396" t="str">
            <v>PS1-2</v>
          </cell>
          <cell r="G396" t="str">
            <v>AAAC-35</v>
          </cell>
          <cell r="H396">
            <v>426.75</v>
          </cell>
          <cell r="I396">
            <v>2964.36</v>
          </cell>
          <cell r="K396" t="str">
            <v>0°</v>
          </cell>
          <cell r="L396">
            <v>99.82</v>
          </cell>
          <cell r="M396">
            <v>1</v>
          </cell>
          <cell r="N396" t="str">
            <v>11/C6</v>
          </cell>
          <cell r="O396">
            <v>235.5</v>
          </cell>
          <cell r="P396">
            <v>81.95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 t="str">
            <v>PAT-1C</v>
          </cell>
          <cell r="W396" t="str">
            <v>CIM1</v>
          </cell>
          <cell r="Y396" t="str">
            <v>S</v>
          </cell>
          <cell r="Z396">
            <v>0</v>
          </cell>
          <cell r="AA396">
            <v>100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1</v>
          </cell>
          <cell r="AL396" t="str">
            <v>0</v>
          </cell>
          <cell r="AM396">
            <v>0</v>
          </cell>
          <cell r="AN396">
            <v>0</v>
          </cell>
          <cell r="AO396" t="str">
            <v>56-3</v>
          </cell>
          <cell r="AP396" t="str">
            <v>IPB-36</v>
          </cell>
          <cell r="AQ396" t="str">
            <v>2</v>
          </cell>
          <cell r="AS396">
            <v>394</v>
          </cell>
          <cell r="AT396" t="str">
            <v>MAD</v>
          </cell>
        </row>
        <row r="397">
          <cell r="A397">
            <v>395</v>
          </cell>
          <cell r="B397">
            <v>72</v>
          </cell>
          <cell r="C397" t="str">
            <v>LP 22,9 kV, 2ø-SAGRAG , 2-1x35mm² AAAC</v>
          </cell>
          <cell r="D397">
            <v>5</v>
          </cell>
          <cell r="E397" t="str">
            <v>PTH-2</v>
          </cell>
          <cell r="G397" t="str">
            <v>AAAC-35</v>
          </cell>
          <cell r="H397">
            <v>526.57000000000005</v>
          </cell>
          <cell r="I397">
            <v>2970.93</v>
          </cell>
          <cell r="J397" t="str">
            <v>FLP</v>
          </cell>
          <cell r="K397" t="str">
            <v>0°</v>
          </cell>
          <cell r="L397">
            <v>0</v>
          </cell>
          <cell r="M397">
            <v>1</v>
          </cell>
          <cell r="N397" t="str">
            <v>11/C6</v>
          </cell>
          <cell r="O397">
            <v>95.17</v>
          </cell>
          <cell r="P397">
            <v>49.91</v>
          </cell>
          <cell r="Q397" t="str">
            <v>1RI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 t="str">
            <v>PAT-1C</v>
          </cell>
          <cell r="W397" t="str">
            <v>CIM1</v>
          </cell>
          <cell r="Y397" t="str">
            <v>S</v>
          </cell>
          <cell r="Z397">
            <v>0</v>
          </cell>
          <cell r="AA397">
            <v>100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1</v>
          </cell>
          <cell r="AL397" t="str">
            <v>1</v>
          </cell>
          <cell r="AM397">
            <v>0</v>
          </cell>
          <cell r="AN397">
            <v>0</v>
          </cell>
          <cell r="AO397" t="str">
            <v>56-3</v>
          </cell>
          <cell r="AP397" t="str">
            <v>IPB-36</v>
          </cell>
          <cell r="AQ397" t="str">
            <v>2</v>
          </cell>
          <cell r="AS397">
            <v>395</v>
          </cell>
          <cell r="AT397" t="str">
            <v>MAD</v>
          </cell>
        </row>
        <row r="398">
          <cell r="A398">
            <v>396</v>
          </cell>
          <cell r="B398">
            <v>73</v>
          </cell>
          <cell r="C398" t="str">
            <v>LP 22,9 kV, 2ø-NUEVA FLORIDA , 2-1x35mm² AAAC</v>
          </cell>
          <cell r="Y398" t="str">
            <v>S</v>
          </cell>
          <cell r="Z398">
            <v>0</v>
          </cell>
          <cell r="AA398">
            <v>100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1</v>
          </cell>
          <cell r="AL398">
            <v>0</v>
          </cell>
          <cell r="AM398">
            <v>0</v>
          </cell>
          <cell r="AN398">
            <v>0</v>
          </cell>
          <cell r="AO398" t="str">
            <v>56-3</v>
          </cell>
          <cell r="AP398" t="str">
            <v>IPB-36</v>
          </cell>
          <cell r="AQ398" t="str">
            <v>2</v>
          </cell>
          <cell r="AS398">
            <v>396</v>
          </cell>
          <cell r="AT398" t="str">
            <v>MAD</v>
          </cell>
        </row>
        <row r="399">
          <cell r="A399">
            <v>397</v>
          </cell>
          <cell r="B399">
            <v>74</v>
          </cell>
          <cell r="C399" t="str">
            <v>LP 22,9 kV, 2ø-SAN PEDRO DE CHAUPALLGA , 2-1x35mm² AAAC</v>
          </cell>
          <cell r="D399">
            <v>0</v>
          </cell>
          <cell r="E399" t="str">
            <v>DS-2</v>
          </cell>
          <cell r="G399" t="str">
            <v>AAAC-35</v>
          </cell>
          <cell r="H399">
            <v>0</v>
          </cell>
          <cell r="I399">
            <v>3160.02</v>
          </cell>
          <cell r="J399" t="str">
            <v>EXIST</v>
          </cell>
          <cell r="K399" t="str">
            <v>0°</v>
          </cell>
          <cell r="L399">
            <v>15.38</v>
          </cell>
          <cell r="M399">
            <v>1</v>
          </cell>
          <cell r="N399" t="str">
            <v>12/200</v>
          </cell>
          <cell r="O399">
            <v>-101.01</v>
          </cell>
          <cell r="P399">
            <v>7.69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Y399" t="str">
            <v>S</v>
          </cell>
          <cell r="Z399">
            <v>0</v>
          </cell>
          <cell r="AA399">
            <v>100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1</v>
          </cell>
          <cell r="AL399" t="str">
            <v>0</v>
          </cell>
          <cell r="AM399">
            <v>0</v>
          </cell>
          <cell r="AN399">
            <v>0</v>
          </cell>
          <cell r="AO399" t="str">
            <v>56-4</v>
          </cell>
          <cell r="AP399" t="str">
            <v>IPB-36</v>
          </cell>
          <cell r="AQ399" t="str">
            <v>2</v>
          </cell>
          <cell r="AS399">
            <v>397</v>
          </cell>
          <cell r="AT399" t="str">
            <v>MAD</v>
          </cell>
        </row>
        <row r="400">
          <cell r="A400">
            <v>398</v>
          </cell>
          <cell r="B400">
            <v>74</v>
          </cell>
          <cell r="C400" t="str">
            <v>LP 22,9 kV, 2ø-SAN PEDRO DE CHAUPALLGA , 2-1x35mm² AAAC</v>
          </cell>
          <cell r="D400">
            <v>1</v>
          </cell>
          <cell r="E400" t="str">
            <v>TS-2</v>
          </cell>
          <cell r="G400" t="str">
            <v>AAAC-35</v>
          </cell>
          <cell r="H400">
            <v>15.38</v>
          </cell>
          <cell r="I400">
            <v>3167.49</v>
          </cell>
          <cell r="K400" t="str">
            <v>0°</v>
          </cell>
          <cell r="L400">
            <v>25.48</v>
          </cell>
          <cell r="M400">
            <v>1</v>
          </cell>
          <cell r="N400" t="str">
            <v>11/C6</v>
          </cell>
          <cell r="O400">
            <v>88.43</v>
          </cell>
          <cell r="P400">
            <v>20.43</v>
          </cell>
          <cell r="Q400" t="str">
            <v>1RI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PAT-1C</v>
          </cell>
          <cell r="W400" t="str">
            <v>CIM1</v>
          </cell>
          <cell r="Y400" t="str">
            <v>S</v>
          </cell>
          <cell r="Z400">
            <v>0</v>
          </cell>
          <cell r="AA400">
            <v>100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1</v>
          </cell>
          <cell r="AL400" t="str">
            <v>1</v>
          </cell>
          <cell r="AM400">
            <v>0</v>
          </cell>
          <cell r="AN400">
            <v>0</v>
          </cell>
          <cell r="AO400" t="str">
            <v>56-4</v>
          </cell>
          <cell r="AP400" t="str">
            <v>IPB-36</v>
          </cell>
          <cell r="AQ400" t="str">
            <v>2</v>
          </cell>
          <cell r="AS400">
            <v>398</v>
          </cell>
          <cell r="AT400" t="str">
            <v>MAD</v>
          </cell>
        </row>
        <row r="401">
          <cell r="A401">
            <v>399</v>
          </cell>
          <cell r="B401">
            <v>74</v>
          </cell>
          <cell r="C401" t="str">
            <v>LP 22,9 kV, 2ø-SAN PEDRO DE CHAUPALLGA , 2-1x35mm² AAAC</v>
          </cell>
          <cell r="D401">
            <v>2</v>
          </cell>
          <cell r="E401" t="str">
            <v>PA1-2</v>
          </cell>
          <cell r="G401" t="str">
            <v>AAAC-35</v>
          </cell>
          <cell r="H401">
            <v>40.85</v>
          </cell>
          <cell r="I401">
            <v>3172</v>
          </cell>
          <cell r="J401" t="str">
            <v>V1</v>
          </cell>
          <cell r="K401" t="str">
            <v>27°32'6.38"</v>
          </cell>
          <cell r="L401">
            <v>168.32</v>
          </cell>
          <cell r="M401">
            <v>1</v>
          </cell>
          <cell r="N401" t="str">
            <v>11/C6</v>
          </cell>
          <cell r="O401">
            <v>29.61</v>
          </cell>
          <cell r="P401">
            <v>96.9</v>
          </cell>
          <cell r="Q401" t="str">
            <v>1RI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PAT-1C</v>
          </cell>
          <cell r="W401" t="str">
            <v>CIM1</v>
          </cell>
          <cell r="Y401" t="str">
            <v>S</v>
          </cell>
          <cell r="Z401">
            <v>0</v>
          </cell>
          <cell r="AA401">
            <v>100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1</v>
          </cell>
          <cell r="AL401" t="str">
            <v>1</v>
          </cell>
          <cell r="AM401">
            <v>0</v>
          </cell>
          <cell r="AN401">
            <v>0</v>
          </cell>
          <cell r="AO401" t="str">
            <v>56-4</v>
          </cell>
          <cell r="AP401" t="str">
            <v>IPB-36</v>
          </cell>
          <cell r="AQ401" t="str">
            <v>2</v>
          </cell>
          <cell r="AS401">
            <v>399</v>
          </cell>
          <cell r="AT401" t="str">
            <v>MAD</v>
          </cell>
        </row>
        <row r="402">
          <cell r="A402">
            <v>400</v>
          </cell>
          <cell r="B402">
            <v>74</v>
          </cell>
          <cell r="C402" t="str">
            <v>LP 22,9 kV, 2ø-SAN PEDRO DE CHAUPALLGA , 2-1x35mm² AAAC</v>
          </cell>
          <cell r="D402">
            <v>3</v>
          </cell>
          <cell r="E402" t="str">
            <v>PA3-2</v>
          </cell>
          <cell r="G402" t="str">
            <v>AAAC-35</v>
          </cell>
          <cell r="H402">
            <v>209.18</v>
          </cell>
          <cell r="I402">
            <v>3196.26</v>
          </cell>
          <cell r="J402" t="str">
            <v>V2</v>
          </cell>
          <cell r="K402" t="str">
            <v>-55°5'29.14"</v>
          </cell>
          <cell r="L402">
            <v>438.3</v>
          </cell>
          <cell r="M402">
            <v>1</v>
          </cell>
          <cell r="N402" t="str">
            <v>11/C6</v>
          </cell>
          <cell r="O402">
            <v>382.06</v>
          </cell>
          <cell r="P402">
            <v>303.31</v>
          </cell>
          <cell r="Q402" t="str">
            <v>2RI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PAT-1C</v>
          </cell>
          <cell r="W402" t="str">
            <v>CIM1</v>
          </cell>
          <cell r="Y402" t="str">
            <v>S</v>
          </cell>
          <cell r="Z402">
            <v>0</v>
          </cell>
          <cell r="AA402">
            <v>100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1</v>
          </cell>
          <cell r="AL402" t="str">
            <v>2</v>
          </cell>
          <cell r="AM402">
            <v>0</v>
          </cell>
          <cell r="AN402">
            <v>0</v>
          </cell>
          <cell r="AO402" t="str">
            <v>56-4</v>
          </cell>
          <cell r="AP402" t="str">
            <v>IPB-36</v>
          </cell>
          <cell r="AQ402" t="str">
            <v>2</v>
          </cell>
          <cell r="AS402">
            <v>400</v>
          </cell>
          <cell r="AT402" t="str">
            <v>MAD</v>
          </cell>
        </row>
        <row r="403">
          <cell r="A403">
            <v>401</v>
          </cell>
          <cell r="B403">
            <v>74</v>
          </cell>
          <cell r="C403" t="str">
            <v>LP 22,9 kV, 2ø-SAN PEDRO DE CHAUPALLGA , 2-1x35mm² AAAC</v>
          </cell>
          <cell r="D403">
            <v>4</v>
          </cell>
          <cell r="E403" t="str">
            <v>PRH-2</v>
          </cell>
          <cell r="G403" t="str">
            <v>AAAC-35</v>
          </cell>
          <cell r="H403">
            <v>647.48</v>
          </cell>
          <cell r="I403">
            <v>3205.59</v>
          </cell>
          <cell r="K403" t="str">
            <v>0°</v>
          </cell>
          <cell r="L403">
            <v>74.72</v>
          </cell>
          <cell r="M403">
            <v>2</v>
          </cell>
          <cell r="N403" t="str">
            <v>11/C6</v>
          </cell>
          <cell r="O403">
            <v>268.01</v>
          </cell>
          <cell r="P403">
            <v>256.51</v>
          </cell>
          <cell r="Q403" t="str">
            <v>8RI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 t="str">
            <v>PAT-1C</v>
          </cell>
          <cell r="W403" t="str">
            <v>CIM1</v>
          </cell>
          <cell r="Y403" t="str">
            <v>S</v>
          </cell>
          <cell r="Z403">
            <v>0</v>
          </cell>
          <cell r="AA403">
            <v>100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1</v>
          </cell>
          <cell r="AL403" t="str">
            <v>8</v>
          </cell>
          <cell r="AM403">
            <v>0</v>
          </cell>
          <cell r="AN403">
            <v>0</v>
          </cell>
          <cell r="AO403" t="str">
            <v>56-4</v>
          </cell>
          <cell r="AP403" t="str">
            <v>IPB-36</v>
          </cell>
          <cell r="AQ403" t="str">
            <v>2</v>
          </cell>
          <cell r="AS403">
            <v>401</v>
          </cell>
          <cell r="AT403" t="str">
            <v>MAD</v>
          </cell>
        </row>
        <row r="404">
          <cell r="A404">
            <v>402</v>
          </cell>
          <cell r="B404">
            <v>74</v>
          </cell>
          <cell r="C404" t="str">
            <v>LP 22,9 kV, 2ø-SAN PEDRO DE CHAUPALLGA , 2-1x35mm² AAAC</v>
          </cell>
          <cell r="D404">
            <v>5</v>
          </cell>
          <cell r="E404" t="str">
            <v>PS1-2</v>
          </cell>
          <cell r="G404" t="str">
            <v>AAAC-35</v>
          </cell>
          <cell r="H404">
            <v>722.2</v>
          </cell>
          <cell r="I404">
            <v>3208.02</v>
          </cell>
          <cell r="K404" t="str">
            <v>0°</v>
          </cell>
          <cell r="L404">
            <v>192.55</v>
          </cell>
          <cell r="M404">
            <v>1</v>
          </cell>
          <cell r="N404" t="str">
            <v>11/C6</v>
          </cell>
          <cell r="O404">
            <v>130.72999999999999</v>
          </cell>
          <cell r="P404">
            <v>133.63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 t="str">
            <v>PAT-1C</v>
          </cell>
          <cell r="W404" t="str">
            <v>CIM1</v>
          </cell>
          <cell r="Y404" t="str">
            <v>S</v>
          </cell>
          <cell r="Z404">
            <v>0</v>
          </cell>
          <cell r="AA404">
            <v>100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1</v>
          </cell>
          <cell r="AL404" t="str">
            <v>0</v>
          </cell>
          <cell r="AM404">
            <v>0</v>
          </cell>
          <cell r="AN404">
            <v>0</v>
          </cell>
          <cell r="AO404" t="str">
            <v>56-4</v>
          </cell>
          <cell r="AP404" t="str">
            <v>IPB-36</v>
          </cell>
          <cell r="AQ404" t="str">
            <v>2</v>
          </cell>
          <cell r="AS404">
            <v>402</v>
          </cell>
          <cell r="AT404" t="str">
            <v>MAD</v>
          </cell>
        </row>
        <row r="405">
          <cell r="A405">
            <v>403</v>
          </cell>
          <cell r="B405">
            <v>74</v>
          </cell>
          <cell r="C405" t="str">
            <v>LP 22,9 kV, 2ø-SAN PEDRO DE CHAUPALLGA , 2-1x35mm² AAAC</v>
          </cell>
          <cell r="D405">
            <v>6</v>
          </cell>
          <cell r="E405" t="str">
            <v>PTH-2</v>
          </cell>
          <cell r="G405" t="str">
            <v>AAAC-35</v>
          </cell>
          <cell r="H405">
            <v>914.74</v>
          </cell>
          <cell r="I405">
            <v>3214.29</v>
          </cell>
          <cell r="J405" t="str">
            <v>FLP</v>
          </cell>
          <cell r="K405" t="str">
            <v>0°</v>
          </cell>
          <cell r="L405">
            <v>0</v>
          </cell>
          <cell r="M405">
            <v>1</v>
          </cell>
          <cell r="N405" t="str">
            <v>11/C6</v>
          </cell>
          <cell r="O405">
            <v>123.2</v>
          </cell>
          <cell r="P405">
            <v>96.27</v>
          </cell>
          <cell r="Q405" t="str">
            <v>1RI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 t="str">
            <v>PAT-1C</v>
          </cell>
          <cell r="W405" t="str">
            <v>CIM1</v>
          </cell>
          <cell r="Y405" t="str">
            <v>S</v>
          </cell>
          <cell r="Z405">
            <v>0</v>
          </cell>
          <cell r="AA405">
            <v>100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1</v>
          </cell>
          <cell r="AL405" t="str">
            <v>1</v>
          </cell>
          <cell r="AM405">
            <v>0</v>
          </cell>
          <cell r="AN405">
            <v>0</v>
          </cell>
          <cell r="AO405" t="str">
            <v>56-4</v>
          </cell>
          <cell r="AP405" t="str">
            <v>IPB-36</v>
          </cell>
          <cell r="AQ405" t="str">
            <v>2</v>
          </cell>
          <cell r="AS405">
            <v>403</v>
          </cell>
          <cell r="AT405" t="str">
            <v>MAD</v>
          </cell>
        </row>
        <row r="406">
          <cell r="A406">
            <v>404</v>
          </cell>
          <cell r="B406">
            <v>75</v>
          </cell>
          <cell r="C406" t="str">
            <v>LP 22,9 kV, 2ø-SHIPA , 2-1x35mm² AAAC</v>
          </cell>
          <cell r="D406">
            <v>0</v>
          </cell>
          <cell r="E406" t="str">
            <v>DS-2</v>
          </cell>
          <cell r="G406" t="str">
            <v>AAAC-35</v>
          </cell>
          <cell r="H406">
            <v>0</v>
          </cell>
          <cell r="I406">
            <v>3003.77</v>
          </cell>
          <cell r="J406" t="str">
            <v>EXIST</v>
          </cell>
          <cell r="K406" t="str">
            <v>0°</v>
          </cell>
          <cell r="L406">
            <v>36.130000000000003</v>
          </cell>
          <cell r="M406">
            <v>1</v>
          </cell>
          <cell r="N406" t="str">
            <v>12/200</v>
          </cell>
          <cell r="O406">
            <v>35.9</v>
          </cell>
          <cell r="P406">
            <v>18.059999999999999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Y406" t="str">
            <v>S</v>
          </cell>
          <cell r="Z406">
            <v>0</v>
          </cell>
          <cell r="AA406">
            <v>100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1</v>
          </cell>
          <cell r="AL406" t="str">
            <v>0</v>
          </cell>
          <cell r="AM406">
            <v>0</v>
          </cell>
          <cell r="AN406">
            <v>0</v>
          </cell>
          <cell r="AO406" t="str">
            <v>56-4</v>
          </cell>
          <cell r="AP406" t="str">
            <v>IPB-36</v>
          </cell>
          <cell r="AQ406" t="str">
            <v>2</v>
          </cell>
          <cell r="AS406">
            <v>404</v>
          </cell>
          <cell r="AT406" t="str">
            <v>MAD</v>
          </cell>
        </row>
        <row r="407">
          <cell r="A407">
            <v>405</v>
          </cell>
          <cell r="B407">
            <v>75</v>
          </cell>
          <cell r="C407" t="str">
            <v>LP 22,9 kV, 2ø-SHIPA , 2-1x35mm² AAAC</v>
          </cell>
          <cell r="D407">
            <v>1</v>
          </cell>
          <cell r="E407" t="str">
            <v>TS-2</v>
          </cell>
          <cell r="G407" t="str">
            <v>AAAC-35</v>
          </cell>
          <cell r="H407">
            <v>36.130000000000003</v>
          </cell>
          <cell r="I407">
            <v>3000.71</v>
          </cell>
          <cell r="K407" t="str">
            <v>0°</v>
          </cell>
          <cell r="L407">
            <v>79.680000000000007</v>
          </cell>
          <cell r="M407">
            <v>1</v>
          </cell>
          <cell r="N407" t="str">
            <v>11/C6</v>
          </cell>
          <cell r="O407">
            <v>91.09</v>
          </cell>
          <cell r="P407">
            <v>57.91</v>
          </cell>
          <cell r="Q407" t="str">
            <v>1RI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 t="str">
            <v>PAT-1C</v>
          </cell>
          <cell r="W407" t="str">
            <v>CIM1</v>
          </cell>
          <cell r="Y407" t="str">
            <v>S</v>
          </cell>
          <cell r="Z407">
            <v>0</v>
          </cell>
          <cell r="AA407">
            <v>100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1</v>
          </cell>
          <cell r="AL407" t="str">
            <v>1</v>
          </cell>
          <cell r="AM407">
            <v>0</v>
          </cell>
          <cell r="AN407">
            <v>0</v>
          </cell>
          <cell r="AO407" t="str">
            <v>56-4</v>
          </cell>
          <cell r="AP407" t="str">
            <v>IPB-36</v>
          </cell>
          <cell r="AQ407" t="str">
            <v>2</v>
          </cell>
          <cell r="AS407">
            <v>405</v>
          </cell>
          <cell r="AT407" t="str">
            <v>MAD</v>
          </cell>
        </row>
        <row r="408">
          <cell r="A408">
            <v>406</v>
          </cell>
          <cell r="B408">
            <v>75</v>
          </cell>
          <cell r="C408" t="str">
            <v>LP 22,9 kV, 2ø-SHIPA , 2-1x35mm² AAAC</v>
          </cell>
          <cell r="D408">
            <v>2</v>
          </cell>
          <cell r="E408" t="str">
            <v>PRH-2</v>
          </cell>
          <cell r="G408" t="str">
            <v>AAAC-35</v>
          </cell>
          <cell r="H408">
            <v>115.81</v>
          </cell>
          <cell r="I408">
            <v>2992.16</v>
          </cell>
          <cell r="K408" t="str">
            <v>0°</v>
          </cell>
          <cell r="L408">
            <v>406.26</v>
          </cell>
          <cell r="M408">
            <v>2</v>
          </cell>
          <cell r="N408" t="str">
            <v>11/C6</v>
          </cell>
          <cell r="O408">
            <v>313.98</v>
          </cell>
          <cell r="P408">
            <v>242.97</v>
          </cell>
          <cell r="Q408" t="str">
            <v>8RI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 t="str">
            <v>PAT-1C</v>
          </cell>
          <cell r="W408" t="str">
            <v>CIM1</v>
          </cell>
          <cell r="Y408" t="str">
            <v>S</v>
          </cell>
          <cell r="Z408">
            <v>0</v>
          </cell>
          <cell r="AA408">
            <v>100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1</v>
          </cell>
          <cell r="AL408" t="str">
            <v>8</v>
          </cell>
          <cell r="AM408">
            <v>0</v>
          </cell>
          <cell r="AN408">
            <v>0</v>
          </cell>
          <cell r="AO408" t="str">
            <v>56-3</v>
          </cell>
          <cell r="AP408" t="str">
            <v>IPB-36</v>
          </cell>
          <cell r="AQ408" t="str">
            <v>2</v>
          </cell>
          <cell r="AS408">
            <v>406</v>
          </cell>
          <cell r="AT408" t="str">
            <v>MAD</v>
          </cell>
        </row>
        <row r="409">
          <cell r="A409">
            <v>407</v>
          </cell>
          <cell r="B409">
            <v>75</v>
          </cell>
          <cell r="C409" t="str">
            <v>LP 22,9 kV, 2ø-SHIPA , 2-1x35mm² AAAC</v>
          </cell>
          <cell r="D409">
            <v>3</v>
          </cell>
          <cell r="E409" t="str">
            <v>PTH-2</v>
          </cell>
          <cell r="G409" t="str">
            <v>AAAC-35</v>
          </cell>
          <cell r="H409">
            <v>522.07000000000005</v>
          </cell>
          <cell r="I409">
            <v>2957.74</v>
          </cell>
          <cell r="J409" t="str">
            <v>FLP</v>
          </cell>
          <cell r="K409" t="str">
            <v>0°</v>
          </cell>
          <cell r="L409">
            <v>0</v>
          </cell>
          <cell r="M409">
            <v>1</v>
          </cell>
          <cell r="N409" t="str">
            <v>11/C6</v>
          </cell>
          <cell r="O409">
            <v>84.74</v>
          </cell>
          <cell r="P409">
            <v>203.13</v>
          </cell>
          <cell r="Q409" t="str">
            <v>1RI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 t="str">
            <v>PAT-1C</v>
          </cell>
          <cell r="W409" t="str">
            <v>CIM1</v>
          </cell>
          <cell r="Y409" t="str">
            <v>S</v>
          </cell>
          <cell r="Z409">
            <v>0</v>
          </cell>
          <cell r="AA409">
            <v>100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1</v>
          </cell>
          <cell r="AL409" t="str">
            <v>1</v>
          </cell>
          <cell r="AM409">
            <v>0</v>
          </cell>
          <cell r="AN409">
            <v>0</v>
          </cell>
          <cell r="AO409" t="str">
            <v>56-3</v>
          </cell>
          <cell r="AP409" t="str">
            <v>IPB-36</v>
          </cell>
          <cell r="AQ409" t="str">
            <v>2</v>
          </cell>
          <cell r="AS409">
            <v>407</v>
          </cell>
          <cell r="AT409" t="str">
            <v>MAD</v>
          </cell>
        </row>
        <row r="410">
          <cell r="A410">
            <v>408</v>
          </cell>
          <cell r="B410">
            <v>76</v>
          </cell>
          <cell r="C410" t="str">
            <v>LP 22,9 kV, 2ø-BUENOS AIRES DE PICAHUAY , 2-1x35mm² AAAC</v>
          </cell>
          <cell r="D410">
            <v>0</v>
          </cell>
          <cell r="E410" t="str">
            <v>DS-2</v>
          </cell>
          <cell r="G410" t="str">
            <v>AAAC-35</v>
          </cell>
          <cell r="H410">
            <v>0</v>
          </cell>
          <cell r="I410">
            <v>3079.19</v>
          </cell>
          <cell r="J410" t="str">
            <v>EXIST</v>
          </cell>
          <cell r="K410" t="str">
            <v>0°</v>
          </cell>
          <cell r="L410">
            <v>27.85</v>
          </cell>
          <cell r="M410">
            <v>1</v>
          </cell>
          <cell r="N410" t="str">
            <v>12/200</v>
          </cell>
          <cell r="O410">
            <v>16.54</v>
          </cell>
          <cell r="P410">
            <v>13.93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Y410" t="str">
            <v>S</v>
          </cell>
          <cell r="Z410">
            <v>0</v>
          </cell>
          <cell r="AA410">
            <v>100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1</v>
          </cell>
          <cell r="AL410" t="str">
            <v>0</v>
          </cell>
          <cell r="AM410">
            <v>0</v>
          </cell>
          <cell r="AN410">
            <v>0</v>
          </cell>
          <cell r="AO410" t="str">
            <v>56-4</v>
          </cell>
          <cell r="AP410" t="str">
            <v>IPB-36</v>
          </cell>
          <cell r="AQ410" t="str">
            <v>2</v>
          </cell>
          <cell r="AS410">
            <v>408</v>
          </cell>
          <cell r="AT410" t="str">
            <v>MAD</v>
          </cell>
        </row>
        <row r="411">
          <cell r="A411">
            <v>409</v>
          </cell>
          <cell r="B411">
            <v>76</v>
          </cell>
          <cell r="C411" t="str">
            <v>LP 22,9 kV, 2ø-BUENOS AIRES DE PICAHUAY , 2-1x35mm² AAAC</v>
          </cell>
          <cell r="D411">
            <v>1</v>
          </cell>
          <cell r="E411" t="str">
            <v>TS-2</v>
          </cell>
          <cell r="G411" t="str">
            <v>AAAC-35</v>
          </cell>
          <cell r="H411">
            <v>27.85</v>
          </cell>
          <cell r="I411">
            <v>3079.04</v>
          </cell>
          <cell r="K411" t="str">
            <v>0°</v>
          </cell>
          <cell r="L411">
            <v>130.22999999999999</v>
          </cell>
          <cell r="M411">
            <v>1</v>
          </cell>
          <cell r="N411" t="str">
            <v>11/C6</v>
          </cell>
          <cell r="O411">
            <v>189.02</v>
          </cell>
          <cell r="P411">
            <v>79.040000000000006</v>
          </cell>
          <cell r="Q411" t="str">
            <v>1RI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 t="str">
            <v>PAT-1C</v>
          </cell>
          <cell r="W411" t="str">
            <v>CIM1</v>
          </cell>
          <cell r="Y411" t="str">
            <v>S</v>
          </cell>
          <cell r="Z411">
            <v>0</v>
          </cell>
          <cell r="AA411">
            <v>100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1</v>
          </cell>
          <cell r="AL411" t="str">
            <v>1</v>
          </cell>
          <cell r="AM411">
            <v>0</v>
          </cell>
          <cell r="AN411">
            <v>0</v>
          </cell>
          <cell r="AO411" t="str">
            <v>56-4</v>
          </cell>
          <cell r="AP411" t="str">
            <v>IPB-36</v>
          </cell>
          <cell r="AQ411" t="str">
            <v>2</v>
          </cell>
          <cell r="AS411">
            <v>409</v>
          </cell>
          <cell r="AT411" t="str">
            <v>MAD</v>
          </cell>
        </row>
        <row r="412">
          <cell r="A412">
            <v>410</v>
          </cell>
          <cell r="B412">
            <v>76</v>
          </cell>
          <cell r="C412" t="str">
            <v>LP 22,9 kV, 2ø-BUENOS AIRES DE PICAHUAY , 2-1x35mm² AAAC</v>
          </cell>
          <cell r="D412">
            <v>2</v>
          </cell>
          <cell r="E412" t="str">
            <v>PTH-2</v>
          </cell>
          <cell r="G412" t="str">
            <v>AAAC-35</v>
          </cell>
          <cell r="H412">
            <v>158.08000000000001</v>
          </cell>
          <cell r="I412">
            <v>3058</v>
          </cell>
          <cell r="J412" t="str">
            <v>FLP</v>
          </cell>
          <cell r="K412" t="str">
            <v>0°</v>
          </cell>
          <cell r="L412">
            <v>0</v>
          </cell>
          <cell r="M412">
            <v>1</v>
          </cell>
          <cell r="N412" t="str">
            <v>11/C6</v>
          </cell>
          <cell r="O412">
            <v>-45.54</v>
          </cell>
          <cell r="P412">
            <v>65.12</v>
          </cell>
          <cell r="Q412" t="str">
            <v>1RI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 t="str">
            <v>PAT-1C</v>
          </cell>
          <cell r="W412" t="str">
            <v>CIM1</v>
          </cell>
          <cell r="Y412" t="str">
            <v>S</v>
          </cell>
          <cell r="Z412">
            <v>0</v>
          </cell>
          <cell r="AA412">
            <v>100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1</v>
          </cell>
          <cell r="AL412" t="str">
            <v>1</v>
          </cell>
          <cell r="AM412">
            <v>0</v>
          </cell>
          <cell r="AN412">
            <v>0</v>
          </cell>
          <cell r="AO412" t="str">
            <v>56-4</v>
          </cell>
          <cell r="AP412" t="str">
            <v>IPB-36</v>
          </cell>
          <cell r="AQ412" t="str">
            <v>2</v>
          </cell>
          <cell r="AS412">
            <v>410</v>
          </cell>
          <cell r="AT412" t="str">
            <v>MAD</v>
          </cell>
        </row>
        <row r="413">
          <cell r="A413">
            <v>411</v>
          </cell>
          <cell r="B413">
            <v>77</v>
          </cell>
          <cell r="C413" t="str">
            <v>LP 22,9 kV, 2ø-SAN PEDRO DE MONTERREY , 2-1x35mm² AAAC</v>
          </cell>
          <cell r="D413">
            <v>0</v>
          </cell>
          <cell r="E413" t="str">
            <v>DS-2</v>
          </cell>
          <cell r="G413" t="str">
            <v>AAAC-35</v>
          </cell>
          <cell r="H413">
            <v>0</v>
          </cell>
          <cell r="I413">
            <v>2881.38</v>
          </cell>
          <cell r="J413" t="str">
            <v>EXIST</v>
          </cell>
          <cell r="K413" t="str">
            <v>0°</v>
          </cell>
          <cell r="L413">
            <v>29.99</v>
          </cell>
          <cell r="M413">
            <v>1</v>
          </cell>
          <cell r="N413" t="str">
            <v>12/200</v>
          </cell>
          <cell r="O413">
            <v>-5.17</v>
          </cell>
          <cell r="P413">
            <v>15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Y413" t="str">
            <v>S</v>
          </cell>
          <cell r="Z413">
            <v>0</v>
          </cell>
          <cell r="AA413">
            <v>100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1</v>
          </cell>
          <cell r="AL413" t="str">
            <v>0</v>
          </cell>
          <cell r="AM413">
            <v>0</v>
          </cell>
          <cell r="AN413">
            <v>0</v>
          </cell>
          <cell r="AO413" t="str">
            <v>56-3</v>
          </cell>
          <cell r="AP413" t="str">
            <v>IPB-36</v>
          </cell>
          <cell r="AQ413" t="str">
            <v>2</v>
          </cell>
          <cell r="AS413">
            <v>411</v>
          </cell>
          <cell r="AT413" t="str">
            <v>MAD</v>
          </cell>
        </row>
        <row r="414">
          <cell r="A414">
            <v>412</v>
          </cell>
          <cell r="B414">
            <v>77</v>
          </cell>
          <cell r="C414" t="str">
            <v>LP 22,9 kV, 2ø-SAN PEDRO DE MONTERREY , 2-1x35mm² AAAC</v>
          </cell>
          <cell r="D414">
            <v>1</v>
          </cell>
          <cell r="E414" t="str">
            <v>TSVE-2</v>
          </cell>
          <cell r="G414" t="str">
            <v>AAAC-35</v>
          </cell>
          <cell r="H414">
            <v>29.99</v>
          </cell>
          <cell r="I414">
            <v>2885.26</v>
          </cell>
          <cell r="J414" t="str">
            <v>E1</v>
          </cell>
          <cell r="K414" t="str">
            <v>-5°58'24.41"</v>
          </cell>
          <cell r="L414">
            <v>41.9</v>
          </cell>
          <cell r="M414">
            <v>1</v>
          </cell>
          <cell r="N414" t="str">
            <v>11/C6</v>
          </cell>
          <cell r="O414">
            <v>43.93</v>
          </cell>
          <cell r="P414">
            <v>35.950000000000003</v>
          </cell>
          <cell r="Q414" t="str">
            <v>1RI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 t="str">
            <v>PAT-1C</v>
          </cell>
          <cell r="W414" t="str">
            <v>CIM1</v>
          </cell>
          <cell r="Y414" t="str">
            <v>S</v>
          </cell>
          <cell r="Z414">
            <v>0</v>
          </cell>
          <cell r="AA414">
            <v>100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1</v>
          </cell>
          <cell r="AL414" t="str">
            <v>1</v>
          </cell>
          <cell r="AM414">
            <v>0</v>
          </cell>
          <cell r="AN414">
            <v>0</v>
          </cell>
          <cell r="AO414" t="str">
            <v>56-3</v>
          </cell>
          <cell r="AP414" t="str">
            <v>IPB-36</v>
          </cell>
          <cell r="AQ414" t="str">
            <v>2</v>
          </cell>
          <cell r="AS414">
            <v>412</v>
          </cell>
          <cell r="AT414" t="str">
            <v>MAD</v>
          </cell>
        </row>
        <row r="415">
          <cell r="A415">
            <v>413</v>
          </cell>
          <cell r="B415">
            <v>77</v>
          </cell>
          <cell r="C415" t="str">
            <v>LP 22,9 kV, 2ø-SAN PEDRO DE MONTERREY , 2-1x35mm² AAAC</v>
          </cell>
          <cell r="D415">
            <v>2</v>
          </cell>
          <cell r="E415" t="str">
            <v>PSVE-2</v>
          </cell>
          <cell r="G415" t="str">
            <v>AAAC-35</v>
          </cell>
          <cell r="H415">
            <v>71.89</v>
          </cell>
          <cell r="I415">
            <v>2886.99</v>
          </cell>
          <cell r="K415" t="str">
            <v>0°</v>
          </cell>
          <cell r="L415">
            <v>32.46</v>
          </cell>
          <cell r="M415">
            <v>1</v>
          </cell>
          <cell r="N415" t="str">
            <v>11/C6</v>
          </cell>
          <cell r="O415">
            <v>63.37</v>
          </cell>
          <cell r="P415">
            <v>37.18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 t="str">
            <v>PAT-1C</v>
          </cell>
          <cell r="W415" t="str">
            <v>CIM1</v>
          </cell>
          <cell r="Y415" t="str">
            <v>S</v>
          </cell>
          <cell r="Z415">
            <v>0</v>
          </cell>
          <cell r="AA415">
            <v>100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1</v>
          </cell>
          <cell r="AL415" t="str">
            <v>0</v>
          </cell>
          <cell r="AM415">
            <v>0</v>
          </cell>
          <cell r="AN415">
            <v>0</v>
          </cell>
          <cell r="AO415" t="str">
            <v>56-3</v>
          </cell>
          <cell r="AP415" t="str">
            <v>IPB-36</v>
          </cell>
          <cell r="AQ415" t="str">
            <v>2</v>
          </cell>
          <cell r="AS415">
            <v>413</v>
          </cell>
          <cell r="AT415" t="str">
            <v>MAD</v>
          </cell>
        </row>
        <row r="416">
          <cell r="A416">
            <v>414</v>
          </cell>
          <cell r="B416">
            <v>77</v>
          </cell>
          <cell r="C416" t="str">
            <v>LP 22,9 kV, 2ø-SAN PEDRO DE MONTERREY , 2-1x35mm² AAAC</v>
          </cell>
          <cell r="D416">
            <v>3</v>
          </cell>
          <cell r="E416" t="str">
            <v>PSVE-2</v>
          </cell>
          <cell r="G416" t="str">
            <v>AAAC-35</v>
          </cell>
          <cell r="H416">
            <v>104.35</v>
          </cell>
          <cell r="I416">
            <v>2885</v>
          </cell>
          <cell r="J416" t="str">
            <v>V2</v>
          </cell>
          <cell r="K416" t="str">
            <v>-11°33'33.19"</v>
          </cell>
          <cell r="L416">
            <v>82.06</v>
          </cell>
          <cell r="M416">
            <v>1</v>
          </cell>
          <cell r="N416" t="str">
            <v>11/C6</v>
          </cell>
          <cell r="O416">
            <v>103.5</v>
          </cell>
          <cell r="P416">
            <v>57.26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 t="str">
            <v>PAT-1C</v>
          </cell>
          <cell r="W416" t="str">
            <v>CIM1</v>
          </cell>
          <cell r="Y416" t="str">
            <v>S</v>
          </cell>
          <cell r="Z416">
            <v>0</v>
          </cell>
          <cell r="AA416">
            <v>100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1</v>
          </cell>
          <cell r="AL416" t="str">
            <v>0</v>
          </cell>
          <cell r="AM416">
            <v>0</v>
          </cell>
          <cell r="AN416">
            <v>0</v>
          </cell>
          <cell r="AO416" t="str">
            <v>56-3</v>
          </cell>
          <cell r="AP416" t="str">
            <v>IPB-36</v>
          </cell>
          <cell r="AQ416" t="str">
            <v>2</v>
          </cell>
          <cell r="AS416">
            <v>414</v>
          </cell>
          <cell r="AT416" t="str">
            <v>MAD</v>
          </cell>
        </row>
        <row r="417">
          <cell r="A417">
            <v>415</v>
          </cell>
          <cell r="B417">
            <v>77</v>
          </cell>
          <cell r="C417" t="str">
            <v>LP 22,9 kV, 2ø-SAN PEDRO DE MONTERREY , 2-1x35mm² AAAC</v>
          </cell>
          <cell r="D417">
            <v>4</v>
          </cell>
          <cell r="E417" t="str">
            <v>TS-2</v>
          </cell>
          <cell r="G417" t="str">
            <v>AAAC-35</v>
          </cell>
          <cell r="H417">
            <v>186.41</v>
          </cell>
          <cell r="I417">
            <v>2872.89</v>
          </cell>
          <cell r="K417" t="str">
            <v>0°</v>
          </cell>
          <cell r="L417">
            <v>330.05</v>
          </cell>
          <cell r="M417">
            <v>1</v>
          </cell>
          <cell r="N417" t="str">
            <v>11/C6</v>
          </cell>
          <cell r="O417">
            <v>58.82</v>
          </cell>
          <cell r="P417">
            <v>206.05</v>
          </cell>
          <cell r="Q417" t="str">
            <v>1RI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PAT-1C</v>
          </cell>
          <cell r="W417" t="str">
            <v>CIM1</v>
          </cell>
          <cell r="Y417" t="str">
            <v>S</v>
          </cell>
          <cell r="Z417">
            <v>0</v>
          </cell>
          <cell r="AA417">
            <v>100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1</v>
          </cell>
          <cell r="AL417" t="str">
            <v>1</v>
          </cell>
          <cell r="AM417">
            <v>0</v>
          </cell>
          <cell r="AN417">
            <v>0</v>
          </cell>
          <cell r="AO417" t="str">
            <v>56-3</v>
          </cell>
          <cell r="AP417" t="str">
            <v>IPB-36</v>
          </cell>
          <cell r="AQ417" t="str">
            <v>2</v>
          </cell>
          <cell r="AS417">
            <v>415</v>
          </cell>
          <cell r="AT417" t="str">
            <v>MAD</v>
          </cell>
        </row>
        <row r="418">
          <cell r="A418">
            <v>416</v>
          </cell>
          <cell r="B418">
            <v>77</v>
          </cell>
          <cell r="C418" t="str">
            <v>LP 22,9 kV, 2ø-SAN PEDRO DE MONTERREY , 2-1x35mm² AAAC</v>
          </cell>
          <cell r="D418">
            <v>5</v>
          </cell>
          <cell r="E418" t="str">
            <v>PRH-2</v>
          </cell>
          <cell r="G418" t="str">
            <v>AAAC-35</v>
          </cell>
          <cell r="H418">
            <v>516.46</v>
          </cell>
          <cell r="I418">
            <v>2896.02</v>
          </cell>
          <cell r="K418" t="str">
            <v>0°</v>
          </cell>
          <cell r="L418">
            <v>175.4</v>
          </cell>
          <cell r="M418">
            <v>2</v>
          </cell>
          <cell r="N418" t="str">
            <v>11/C6</v>
          </cell>
          <cell r="O418">
            <v>236.65</v>
          </cell>
          <cell r="P418">
            <v>252.72</v>
          </cell>
          <cell r="Q418" t="str">
            <v>8RI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PAT-1C</v>
          </cell>
          <cell r="W418" t="str">
            <v>CIM1</v>
          </cell>
          <cell r="Y418" t="str">
            <v>S</v>
          </cell>
          <cell r="Z418">
            <v>0</v>
          </cell>
          <cell r="AA418">
            <v>100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1</v>
          </cell>
          <cell r="AL418" t="str">
            <v>8</v>
          </cell>
          <cell r="AM418">
            <v>0</v>
          </cell>
          <cell r="AN418">
            <v>0</v>
          </cell>
          <cell r="AO418" t="str">
            <v>56-3</v>
          </cell>
          <cell r="AP418" t="str">
            <v>IPB-36</v>
          </cell>
          <cell r="AQ418" t="str">
            <v>2</v>
          </cell>
          <cell r="AS418">
            <v>416</v>
          </cell>
          <cell r="AT418" t="str">
            <v>MAD</v>
          </cell>
        </row>
        <row r="419">
          <cell r="A419">
            <v>417</v>
          </cell>
          <cell r="B419">
            <v>77</v>
          </cell>
          <cell r="C419" t="str">
            <v>LP 22,9 kV, 2ø-SAN PEDRO DE MONTERREY , 2-1x35mm² AAAC</v>
          </cell>
          <cell r="D419">
            <v>6</v>
          </cell>
          <cell r="E419" t="str">
            <v>PS1-2</v>
          </cell>
          <cell r="G419" t="str">
            <v>AAAC-35</v>
          </cell>
          <cell r="H419">
            <v>691.86</v>
          </cell>
          <cell r="I419">
            <v>2918.99</v>
          </cell>
          <cell r="K419" t="str">
            <v>0°</v>
          </cell>
          <cell r="L419">
            <v>150.94</v>
          </cell>
          <cell r="M419">
            <v>1</v>
          </cell>
          <cell r="N419" t="str">
            <v>11/C6</v>
          </cell>
          <cell r="O419">
            <v>139.4</v>
          </cell>
          <cell r="P419">
            <v>163.16999999999999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PAT-1C</v>
          </cell>
          <cell r="W419" t="str">
            <v>CIM1</v>
          </cell>
          <cell r="Y419" t="str">
            <v>S</v>
          </cell>
          <cell r="Z419">
            <v>0</v>
          </cell>
          <cell r="AA419">
            <v>100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1</v>
          </cell>
          <cell r="AL419" t="str">
            <v>0</v>
          </cell>
          <cell r="AM419">
            <v>0</v>
          </cell>
          <cell r="AN419">
            <v>0</v>
          </cell>
          <cell r="AO419" t="str">
            <v>56-3</v>
          </cell>
          <cell r="AP419" t="str">
            <v>IPB-36</v>
          </cell>
          <cell r="AQ419" t="str">
            <v>2</v>
          </cell>
          <cell r="AS419">
            <v>417</v>
          </cell>
          <cell r="AT419" t="str">
            <v>MAD</v>
          </cell>
        </row>
        <row r="420">
          <cell r="A420">
            <v>418</v>
          </cell>
          <cell r="B420">
            <v>77</v>
          </cell>
          <cell r="C420" t="str">
            <v>LP 22,9 kV, 2ø-SAN PEDRO DE MONTERREY , 2-1x35mm² AAAC</v>
          </cell>
          <cell r="D420">
            <v>7</v>
          </cell>
          <cell r="E420" t="str">
            <v>PS1-2</v>
          </cell>
          <cell r="G420" t="str">
            <v>AAAC-35</v>
          </cell>
          <cell r="H420">
            <v>842.8</v>
          </cell>
          <cell r="I420">
            <v>2945.01</v>
          </cell>
          <cell r="K420" t="str">
            <v>0°</v>
          </cell>
          <cell r="L420">
            <v>80.930000000000007</v>
          </cell>
          <cell r="M420">
            <v>1</v>
          </cell>
          <cell r="N420" t="str">
            <v>11/C6</v>
          </cell>
          <cell r="O420">
            <v>66.3</v>
          </cell>
          <cell r="P420">
            <v>115.94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 t="str">
            <v>PAT-1C</v>
          </cell>
          <cell r="W420" t="str">
            <v>CIM1</v>
          </cell>
          <cell r="Y420" t="str">
            <v>S</v>
          </cell>
          <cell r="Z420">
            <v>0</v>
          </cell>
          <cell r="AA420">
            <v>100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1</v>
          </cell>
          <cell r="AL420" t="str">
            <v>0</v>
          </cell>
          <cell r="AM420">
            <v>0</v>
          </cell>
          <cell r="AN420">
            <v>0</v>
          </cell>
          <cell r="AO420" t="str">
            <v>56-3</v>
          </cell>
          <cell r="AP420" t="str">
            <v>IPB-36</v>
          </cell>
          <cell r="AQ420" t="str">
            <v>2</v>
          </cell>
          <cell r="AS420">
            <v>418</v>
          </cell>
          <cell r="AT420" t="str">
            <v>MAD</v>
          </cell>
        </row>
        <row r="421">
          <cell r="A421">
            <v>419</v>
          </cell>
          <cell r="B421">
            <v>77</v>
          </cell>
          <cell r="C421" t="str">
            <v>LP 22,9 kV, 2ø-SAN PEDRO DE MONTERREY , 2-1x35mm² AAAC</v>
          </cell>
          <cell r="D421">
            <v>8</v>
          </cell>
          <cell r="E421" t="str">
            <v>P3A2-2</v>
          </cell>
          <cell r="G421" t="str">
            <v>AAAC-35</v>
          </cell>
          <cell r="H421">
            <v>923.73</v>
          </cell>
          <cell r="I421">
            <v>2963.03</v>
          </cell>
          <cell r="J421" t="str">
            <v>V3</v>
          </cell>
          <cell r="K421" t="str">
            <v>-79°1'58.33"</v>
          </cell>
          <cell r="L421">
            <v>322.83</v>
          </cell>
          <cell r="M421">
            <v>2</v>
          </cell>
          <cell r="N421" t="str">
            <v>11/C6</v>
          </cell>
          <cell r="O421">
            <v>446.62</v>
          </cell>
          <cell r="P421">
            <v>201.88</v>
          </cell>
          <cell r="Q421" t="str">
            <v>8RI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 t="str">
            <v>2PAT-1C</v>
          </cell>
          <cell r="W421" t="str">
            <v>CIM1</v>
          </cell>
          <cell r="Y421" t="str">
            <v>S</v>
          </cell>
          <cell r="Z421">
            <v>0</v>
          </cell>
          <cell r="AA421">
            <v>100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1</v>
          </cell>
          <cell r="AL421" t="str">
            <v>8</v>
          </cell>
          <cell r="AM421">
            <v>0</v>
          </cell>
          <cell r="AN421">
            <v>0</v>
          </cell>
          <cell r="AO421" t="str">
            <v>56-3</v>
          </cell>
          <cell r="AP421" t="str">
            <v>IPB-36</v>
          </cell>
          <cell r="AQ421" t="str">
            <v>2</v>
          </cell>
          <cell r="AS421">
            <v>419</v>
          </cell>
          <cell r="AT421" t="str">
            <v>MAD</v>
          </cell>
        </row>
        <row r="422">
          <cell r="A422">
            <v>420</v>
          </cell>
          <cell r="B422">
            <v>77</v>
          </cell>
          <cell r="C422" t="str">
            <v>LP 22,9 kV, 2ø-SAN PEDRO DE MONTERREY , 2-1x35mm² AAAC</v>
          </cell>
          <cell r="D422">
            <v>9</v>
          </cell>
          <cell r="E422" t="str">
            <v>PSH-2</v>
          </cell>
          <cell r="G422" t="str">
            <v>AAAC-35</v>
          </cell>
          <cell r="H422">
            <v>1246.56</v>
          </cell>
          <cell r="I422">
            <v>2947.91</v>
          </cell>
          <cell r="K422" t="str">
            <v>0°</v>
          </cell>
          <cell r="L422">
            <v>322.76</v>
          </cell>
          <cell r="M422">
            <v>2</v>
          </cell>
          <cell r="N422" t="str">
            <v>11/C6</v>
          </cell>
          <cell r="O422">
            <v>104.12</v>
          </cell>
          <cell r="P422">
            <v>322.79000000000002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 t="str">
            <v>PAT-1C</v>
          </cell>
          <cell r="W422" t="str">
            <v>CIM1</v>
          </cell>
          <cell r="Y422" t="str">
            <v>S</v>
          </cell>
          <cell r="Z422">
            <v>0</v>
          </cell>
          <cell r="AA422">
            <v>100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1</v>
          </cell>
          <cell r="AL422" t="str">
            <v>0</v>
          </cell>
          <cell r="AM422">
            <v>0</v>
          </cell>
          <cell r="AN422">
            <v>0</v>
          </cell>
          <cell r="AO422" t="str">
            <v>56-3</v>
          </cell>
          <cell r="AP422" t="str">
            <v>IPB-36</v>
          </cell>
          <cell r="AQ422" t="str">
            <v>2</v>
          </cell>
          <cell r="AS422">
            <v>420</v>
          </cell>
          <cell r="AT422" t="str">
            <v>MAD</v>
          </cell>
        </row>
        <row r="423">
          <cell r="A423">
            <v>421</v>
          </cell>
          <cell r="B423">
            <v>77</v>
          </cell>
          <cell r="C423" t="str">
            <v>LP 22,9 kV, 2ø-SAN PEDRO DE MONTERREY , 2-1x35mm² AAAC</v>
          </cell>
          <cell r="D423">
            <v>10</v>
          </cell>
          <cell r="E423" t="str">
            <v>PRH-2</v>
          </cell>
          <cell r="G423" t="str">
            <v>AAAC-35</v>
          </cell>
          <cell r="H423">
            <v>1569.32</v>
          </cell>
          <cell r="I423">
            <v>2990.11</v>
          </cell>
          <cell r="K423" t="str">
            <v>0°</v>
          </cell>
          <cell r="L423">
            <v>122.59</v>
          </cell>
          <cell r="M423">
            <v>2</v>
          </cell>
          <cell r="N423" t="str">
            <v>11/C6</v>
          </cell>
          <cell r="O423">
            <v>430.31</v>
          </cell>
          <cell r="P423">
            <v>222.68</v>
          </cell>
          <cell r="Q423" t="str">
            <v>8RI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 t="str">
            <v>PAT-1C</v>
          </cell>
          <cell r="W423" t="str">
            <v>CIM1</v>
          </cell>
          <cell r="Y423" t="str">
            <v>S</v>
          </cell>
          <cell r="Z423">
            <v>0</v>
          </cell>
          <cell r="AA423">
            <v>100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1</v>
          </cell>
          <cell r="AL423" t="str">
            <v>8</v>
          </cell>
          <cell r="AM423">
            <v>0</v>
          </cell>
          <cell r="AN423">
            <v>0</v>
          </cell>
          <cell r="AO423" t="str">
            <v>56-3</v>
          </cell>
          <cell r="AP423" t="str">
            <v>IPB-36</v>
          </cell>
          <cell r="AQ423" t="str">
            <v>2</v>
          </cell>
          <cell r="AS423">
            <v>421</v>
          </cell>
          <cell r="AT423" t="str">
            <v>MAD</v>
          </cell>
        </row>
        <row r="424">
          <cell r="A424">
            <v>422</v>
          </cell>
          <cell r="B424">
            <v>77</v>
          </cell>
          <cell r="C424" t="str">
            <v>LP 22,9 kV, 2ø-SAN PEDRO DE MONTERREY , 2-1x35mm² AAAC</v>
          </cell>
          <cell r="D424">
            <v>11</v>
          </cell>
          <cell r="E424" t="str">
            <v>PS1-2</v>
          </cell>
          <cell r="G424" t="str">
            <v>AAAC-35</v>
          </cell>
          <cell r="H424">
            <v>1691.91</v>
          </cell>
          <cell r="I424">
            <v>2983.17</v>
          </cell>
          <cell r="K424" t="str">
            <v>0°</v>
          </cell>
          <cell r="L424">
            <v>233.99</v>
          </cell>
          <cell r="M424">
            <v>1</v>
          </cell>
          <cell r="N424" t="str">
            <v>11/C6</v>
          </cell>
          <cell r="O424">
            <v>123.8</v>
          </cell>
          <cell r="P424">
            <v>178.29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 t="str">
            <v>PAT-1C</v>
          </cell>
          <cell r="W424" t="str">
            <v>CIM1</v>
          </cell>
          <cell r="Y424" t="str">
            <v>S</v>
          </cell>
          <cell r="Z424">
            <v>0</v>
          </cell>
          <cell r="AA424">
            <v>100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1</v>
          </cell>
          <cell r="AL424" t="str">
            <v>0</v>
          </cell>
          <cell r="AM424">
            <v>0</v>
          </cell>
          <cell r="AN424">
            <v>0</v>
          </cell>
          <cell r="AO424" t="str">
            <v>56-3</v>
          </cell>
          <cell r="AP424" t="str">
            <v>IPB-36</v>
          </cell>
          <cell r="AQ424" t="str">
            <v>2</v>
          </cell>
          <cell r="AS424">
            <v>422</v>
          </cell>
          <cell r="AT424" t="str">
            <v>MAD</v>
          </cell>
        </row>
        <row r="425">
          <cell r="A425">
            <v>423</v>
          </cell>
          <cell r="B425">
            <v>77</v>
          </cell>
          <cell r="C425" t="str">
            <v>LP 22,9 kV, 2ø-SAN PEDRO DE MONTERREY , 2-1x35mm² AAAC</v>
          </cell>
          <cell r="D425">
            <v>12</v>
          </cell>
          <cell r="E425" t="str">
            <v>PS1-2</v>
          </cell>
          <cell r="G425" t="str">
            <v>AAAC-35</v>
          </cell>
          <cell r="H425">
            <v>1925.9</v>
          </cell>
          <cell r="I425">
            <v>2986.1</v>
          </cell>
          <cell r="K425" t="str">
            <v>0°</v>
          </cell>
          <cell r="L425">
            <v>169.28</v>
          </cell>
          <cell r="M425">
            <v>1</v>
          </cell>
          <cell r="N425" t="str">
            <v>11/C6</v>
          </cell>
          <cell r="O425">
            <v>210.6</v>
          </cell>
          <cell r="P425">
            <v>201.64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PAT-1C</v>
          </cell>
          <cell r="W425" t="str">
            <v>CIM1</v>
          </cell>
          <cell r="Y425" t="str">
            <v>S</v>
          </cell>
          <cell r="Z425">
            <v>0</v>
          </cell>
          <cell r="AA425">
            <v>100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1</v>
          </cell>
          <cell r="AL425" t="str">
            <v>0</v>
          </cell>
          <cell r="AM425">
            <v>0</v>
          </cell>
          <cell r="AN425">
            <v>0</v>
          </cell>
          <cell r="AO425" t="str">
            <v>56-3</v>
          </cell>
          <cell r="AP425" t="str">
            <v>IPB-36</v>
          </cell>
          <cell r="AQ425" t="str">
            <v>2</v>
          </cell>
          <cell r="AS425">
            <v>423</v>
          </cell>
          <cell r="AT425" t="str">
            <v>MAD</v>
          </cell>
        </row>
        <row r="426">
          <cell r="A426">
            <v>424</v>
          </cell>
          <cell r="B426">
            <v>77</v>
          </cell>
          <cell r="C426" t="str">
            <v>LP 22,9 kV, 2ø-SAN PEDRO DE MONTERREY , 2-1x35mm² AAAC</v>
          </cell>
          <cell r="D426">
            <v>13</v>
          </cell>
          <cell r="E426" t="str">
            <v>PTH-2</v>
          </cell>
          <cell r="G426" t="str">
            <v>AAAC-35</v>
          </cell>
          <cell r="H426">
            <v>2095.1799999999998</v>
          </cell>
          <cell r="I426">
            <v>2987.15</v>
          </cell>
          <cell r="J426" t="str">
            <v>FLP</v>
          </cell>
          <cell r="K426" t="str">
            <v>0°</v>
          </cell>
          <cell r="L426">
            <v>0</v>
          </cell>
          <cell r="M426">
            <v>1</v>
          </cell>
          <cell r="N426" t="str">
            <v>11/C6</v>
          </cell>
          <cell r="O426">
            <v>88.39</v>
          </cell>
          <cell r="P426">
            <v>84.64</v>
          </cell>
          <cell r="Q426" t="str">
            <v>1RI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PAT-1C</v>
          </cell>
          <cell r="W426" t="str">
            <v>CIM1</v>
          </cell>
          <cell r="Y426" t="str">
            <v>S</v>
          </cell>
          <cell r="Z426">
            <v>0</v>
          </cell>
          <cell r="AA426">
            <v>100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1</v>
          </cell>
          <cell r="AL426" t="str">
            <v>1</v>
          </cell>
          <cell r="AM426">
            <v>0</v>
          </cell>
          <cell r="AN426">
            <v>0</v>
          </cell>
          <cell r="AO426" t="str">
            <v>56-3</v>
          </cell>
          <cell r="AP426" t="str">
            <v>IPB-36</v>
          </cell>
          <cell r="AQ426" t="str">
            <v>2</v>
          </cell>
          <cell r="AS426">
            <v>424</v>
          </cell>
          <cell r="AT426" t="str">
            <v>MAD</v>
          </cell>
        </row>
        <row r="427">
          <cell r="A427">
            <v>425</v>
          </cell>
          <cell r="B427">
            <v>78</v>
          </cell>
          <cell r="C427" t="str">
            <v>LP 22,9 kV, 2ø-HUAYRAPATA , 2-1x35mm² AAAC</v>
          </cell>
          <cell r="D427">
            <v>0</v>
          </cell>
          <cell r="E427" t="str">
            <v>DS-2</v>
          </cell>
          <cell r="G427" t="str">
            <v>AAAC-35</v>
          </cell>
          <cell r="H427">
            <v>0</v>
          </cell>
          <cell r="I427">
            <v>2784.53</v>
          </cell>
          <cell r="J427" t="str">
            <v>EXIST</v>
          </cell>
          <cell r="K427" t="str">
            <v>0°</v>
          </cell>
          <cell r="L427">
            <v>28.71</v>
          </cell>
          <cell r="M427">
            <v>1</v>
          </cell>
          <cell r="N427" t="str">
            <v>13/400</v>
          </cell>
          <cell r="O427">
            <v>34.08</v>
          </cell>
          <cell r="P427">
            <v>14.35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Y427" t="str">
            <v>S</v>
          </cell>
          <cell r="Z427">
            <v>0</v>
          </cell>
          <cell r="AA427">
            <v>100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1</v>
          </cell>
          <cell r="AL427" t="str">
            <v>0</v>
          </cell>
          <cell r="AM427">
            <v>0</v>
          </cell>
          <cell r="AN427">
            <v>0</v>
          </cell>
          <cell r="AO427" t="str">
            <v>56-3</v>
          </cell>
          <cell r="AP427" t="str">
            <v>IPB-36</v>
          </cell>
          <cell r="AQ427" t="str">
            <v>2</v>
          </cell>
          <cell r="AS427">
            <v>425</v>
          </cell>
          <cell r="AT427" t="str">
            <v>MAD</v>
          </cell>
        </row>
        <row r="428">
          <cell r="A428">
            <v>426</v>
          </cell>
          <cell r="B428">
            <v>78</v>
          </cell>
          <cell r="C428" t="str">
            <v>LP 22,9 kV, 2ø-HUAYRAPATA , 2-1x35mm² AAAC</v>
          </cell>
          <cell r="D428">
            <v>1</v>
          </cell>
          <cell r="E428" t="str">
            <v>TS-2</v>
          </cell>
          <cell r="G428" t="str">
            <v>AAAC-35</v>
          </cell>
          <cell r="H428">
            <v>28.71</v>
          </cell>
          <cell r="I428">
            <v>2782.13</v>
          </cell>
          <cell r="K428" t="str">
            <v>0°</v>
          </cell>
          <cell r="L428">
            <v>84.77</v>
          </cell>
          <cell r="M428">
            <v>1</v>
          </cell>
          <cell r="N428" t="str">
            <v>11/C6</v>
          </cell>
          <cell r="O428">
            <v>76.59</v>
          </cell>
          <cell r="P428">
            <v>56.74</v>
          </cell>
          <cell r="Q428" t="str">
            <v>1RI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PAT-1C</v>
          </cell>
          <cell r="W428" t="str">
            <v>CIM1</v>
          </cell>
          <cell r="Y428" t="str">
            <v>S</v>
          </cell>
          <cell r="Z428">
            <v>0</v>
          </cell>
          <cell r="AA428">
            <v>100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1</v>
          </cell>
          <cell r="AL428" t="str">
            <v>1</v>
          </cell>
          <cell r="AM428">
            <v>0</v>
          </cell>
          <cell r="AN428">
            <v>0</v>
          </cell>
          <cell r="AO428" t="str">
            <v>56-3</v>
          </cell>
          <cell r="AP428" t="str">
            <v>IPB-36</v>
          </cell>
          <cell r="AQ428" t="str">
            <v>2</v>
          </cell>
          <cell r="AS428">
            <v>426</v>
          </cell>
          <cell r="AT428" t="str">
            <v>MAD</v>
          </cell>
        </row>
        <row r="429">
          <cell r="A429">
            <v>427</v>
          </cell>
          <cell r="B429">
            <v>78</v>
          </cell>
          <cell r="C429" t="str">
            <v>LP 22,9 kV, 2ø-HUAYRAPATA , 2-1x35mm² AAAC</v>
          </cell>
          <cell r="D429">
            <v>2</v>
          </cell>
          <cell r="E429" t="str">
            <v>PS1-2</v>
          </cell>
          <cell r="G429" t="str">
            <v>AAAC-35</v>
          </cell>
          <cell r="H429">
            <v>113.47</v>
          </cell>
          <cell r="I429">
            <v>2777.23</v>
          </cell>
          <cell r="K429" t="str">
            <v>0°</v>
          </cell>
          <cell r="L429">
            <v>54.62</v>
          </cell>
          <cell r="M429">
            <v>1</v>
          </cell>
          <cell r="N429" t="str">
            <v>11/C6</v>
          </cell>
          <cell r="O429">
            <v>262.91000000000003</v>
          </cell>
          <cell r="P429">
            <v>69.69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PAT-1C</v>
          </cell>
          <cell r="W429" t="str">
            <v>CIM1</v>
          </cell>
          <cell r="Y429" t="str">
            <v>S</v>
          </cell>
          <cell r="Z429">
            <v>0</v>
          </cell>
          <cell r="AA429">
            <v>100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1</v>
          </cell>
          <cell r="AL429" t="str">
            <v>0</v>
          </cell>
          <cell r="AM429">
            <v>0</v>
          </cell>
          <cell r="AN429">
            <v>0</v>
          </cell>
          <cell r="AO429" t="str">
            <v>56-3</v>
          </cell>
          <cell r="AP429" t="str">
            <v>IPB-36</v>
          </cell>
          <cell r="AQ429" t="str">
            <v>2</v>
          </cell>
          <cell r="AS429">
            <v>427</v>
          </cell>
          <cell r="AT429" t="str">
            <v>MAD</v>
          </cell>
        </row>
        <row r="430">
          <cell r="A430">
            <v>428</v>
          </cell>
          <cell r="B430">
            <v>78</v>
          </cell>
          <cell r="C430" t="str">
            <v>LP 22,9 kV, 2ø-HUAYRAPATA , 2-1x35mm² AAAC</v>
          </cell>
          <cell r="D430">
            <v>3</v>
          </cell>
          <cell r="E430" t="str">
            <v>PA2-2</v>
          </cell>
          <cell r="G430" t="str">
            <v>AAAC-35</v>
          </cell>
          <cell r="H430">
            <v>168.09</v>
          </cell>
          <cell r="I430">
            <v>2766.14</v>
          </cell>
          <cell r="J430" t="str">
            <v>V1</v>
          </cell>
          <cell r="K430" t="str">
            <v>-52°53'19.66"</v>
          </cell>
          <cell r="L430">
            <v>168.41</v>
          </cell>
          <cell r="M430">
            <v>1</v>
          </cell>
          <cell r="N430" t="str">
            <v>11/C6</v>
          </cell>
          <cell r="O430">
            <v>113.37</v>
          </cell>
          <cell r="P430">
            <v>111.51</v>
          </cell>
          <cell r="Q430" t="str">
            <v>1RI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 t="str">
            <v>PAT-1C</v>
          </cell>
          <cell r="W430" t="str">
            <v>CIM1</v>
          </cell>
          <cell r="Y430" t="str">
            <v>S</v>
          </cell>
          <cell r="Z430">
            <v>0</v>
          </cell>
          <cell r="AA430">
            <v>100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1</v>
          </cell>
          <cell r="AL430" t="str">
            <v>1</v>
          </cell>
          <cell r="AM430">
            <v>0</v>
          </cell>
          <cell r="AN430">
            <v>0</v>
          </cell>
          <cell r="AO430" t="str">
            <v>56-3</v>
          </cell>
          <cell r="AP430" t="str">
            <v>IPB-36</v>
          </cell>
          <cell r="AQ430" t="str">
            <v>2</v>
          </cell>
          <cell r="AS430">
            <v>428</v>
          </cell>
          <cell r="AT430" t="str">
            <v>MAD</v>
          </cell>
        </row>
        <row r="431">
          <cell r="A431">
            <v>429</v>
          </cell>
          <cell r="B431">
            <v>78</v>
          </cell>
          <cell r="C431" t="str">
            <v>LP 22,9 kV, 2ø-HUAYRAPATA , 2-1x35mm² AAAC</v>
          </cell>
          <cell r="D431">
            <v>4</v>
          </cell>
          <cell r="E431" t="str">
            <v>PSH-2</v>
          </cell>
          <cell r="G431" t="str">
            <v>AAAC-35</v>
          </cell>
          <cell r="H431">
            <v>336.5</v>
          </cell>
          <cell r="I431">
            <v>2724.09</v>
          </cell>
          <cell r="K431" t="str">
            <v>0°</v>
          </cell>
          <cell r="L431">
            <v>335.7</v>
          </cell>
          <cell r="M431">
            <v>2</v>
          </cell>
          <cell r="N431" t="str">
            <v>11/C6</v>
          </cell>
          <cell r="O431">
            <v>242.45</v>
          </cell>
          <cell r="P431">
            <v>252.06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 t="str">
            <v>PAT-1C</v>
          </cell>
          <cell r="W431" t="str">
            <v>CIM1</v>
          </cell>
          <cell r="Y431" t="str">
            <v>S</v>
          </cell>
          <cell r="Z431">
            <v>0</v>
          </cell>
          <cell r="AA431">
            <v>100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1</v>
          </cell>
          <cell r="AL431" t="str">
            <v>0</v>
          </cell>
          <cell r="AM431">
            <v>0</v>
          </cell>
          <cell r="AN431">
            <v>0</v>
          </cell>
          <cell r="AO431" t="str">
            <v>56-3</v>
          </cell>
          <cell r="AP431" t="str">
            <v>IPB-36</v>
          </cell>
          <cell r="AQ431" t="str">
            <v>2</v>
          </cell>
          <cell r="AS431">
            <v>429</v>
          </cell>
          <cell r="AT431" t="str">
            <v>MAD</v>
          </cell>
        </row>
        <row r="432">
          <cell r="A432">
            <v>430</v>
          </cell>
          <cell r="B432">
            <v>78</v>
          </cell>
          <cell r="C432" t="str">
            <v>LP 22,9 kV, 2ø-HUAYRAPATA , 2-1x35mm² AAAC</v>
          </cell>
          <cell r="D432">
            <v>5</v>
          </cell>
          <cell r="E432" t="str">
            <v>PSH-2</v>
          </cell>
          <cell r="G432" t="str">
            <v>AAAC-35</v>
          </cell>
          <cell r="H432">
            <v>672.2</v>
          </cell>
          <cell r="I432">
            <v>2662.43</v>
          </cell>
          <cell r="K432" t="str">
            <v>0°</v>
          </cell>
          <cell r="L432">
            <v>58.33</v>
          </cell>
          <cell r="M432">
            <v>2</v>
          </cell>
          <cell r="N432" t="str">
            <v>11/C6</v>
          </cell>
          <cell r="O432">
            <v>82.07</v>
          </cell>
          <cell r="P432">
            <v>197.01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 t="str">
            <v>PAT-1C</v>
          </cell>
          <cell r="W432" t="str">
            <v>CIM1</v>
          </cell>
          <cell r="Y432" t="str">
            <v>S</v>
          </cell>
          <cell r="Z432">
            <v>0</v>
          </cell>
          <cell r="AA432">
            <v>100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1</v>
          </cell>
          <cell r="AL432" t="str">
            <v>0</v>
          </cell>
          <cell r="AM432">
            <v>0</v>
          </cell>
          <cell r="AN432">
            <v>0</v>
          </cell>
          <cell r="AO432" t="str">
            <v>56-3</v>
          </cell>
          <cell r="AP432" t="str">
            <v>IPB-36</v>
          </cell>
          <cell r="AQ432" t="str">
            <v>2</v>
          </cell>
          <cell r="AS432">
            <v>430</v>
          </cell>
          <cell r="AT432" t="str">
            <v>MAD</v>
          </cell>
        </row>
        <row r="433">
          <cell r="A433">
            <v>431</v>
          </cell>
          <cell r="B433">
            <v>78</v>
          </cell>
          <cell r="C433" t="str">
            <v>LP 22,9 kV, 2ø-HUAYRAPATA , 2-1x35mm² AAAC</v>
          </cell>
          <cell r="D433">
            <v>6</v>
          </cell>
          <cell r="E433" t="str">
            <v>PTH-2</v>
          </cell>
          <cell r="G433" t="str">
            <v>AAAC-35</v>
          </cell>
          <cell r="H433">
            <v>730.53</v>
          </cell>
          <cell r="I433">
            <v>2654.2</v>
          </cell>
          <cell r="J433" t="str">
            <v>FLP</v>
          </cell>
          <cell r="K433" t="str">
            <v>0°</v>
          </cell>
          <cell r="L433">
            <v>0</v>
          </cell>
          <cell r="M433">
            <v>1</v>
          </cell>
          <cell r="N433" t="str">
            <v>11/C6</v>
          </cell>
          <cell r="O433">
            <v>-66.599999999999994</v>
          </cell>
          <cell r="P433">
            <v>29.16</v>
          </cell>
          <cell r="Q433" t="str">
            <v>1RI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 t="str">
            <v>PAT-1C</v>
          </cell>
          <cell r="W433" t="str">
            <v>CIM1</v>
          </cell>
          <cell r="Y433" t="str">
            <v>S</v>
          </cell>
          <cell r="Z433">
            <v>0</v>
          </cell>
          <cell r="AA433">
            <v>100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1</v>
          </cell>
          <cell r="AL433" t="str">
            <v>1</v>
          </cell>
          <cell r="AM433">
            <v>0</v>
          </cell>
          <cell r="AN433">
            <v>0</v>
          </cell>
          <cell r="AO433" t="str">
            <v>56-3</v>
          </cell>
          <cell r="AP433" t="str">
            <v>IPB-36</v>
          </cell>
          <cell r="AQ433" t="str">
            <v>2</v>
          </cell>
          <cell r="AS433">
            <v>431</v>
          </cell>
          <cell r="AT433" t="str">
            <v>MAD</v>
          </cell>
        </row>
        <row r="434">
          <cell r="A434">
            <v>432</v>
          </cell>
          <cell r="B434">
            <v>79</v>
          </cell>
          <cell r="C434" t="str">
            <v>LP 22,9 kV, 2ø-PARADA , 2-1x35mm² AAAC</v>
          </cell>
          <cell r="D434">
            <v>0</v>
          </cell>
          <cell r="E434" t="str">
            <v>DS-2</v>
          </cell>
          <cell r="G434" t="str">
            <v>AAAC-35</v>
          </cell>
          <cell r="H434">
            <v>0</v>
          </cell>
          <cell r="I434">
            <v>2793.3</v>
          </cell>
          <cell r="J434" t="str">
            <v>EXIST</v>
          </cell>
          <cell r="K434" t="str">
            <v>0°</v>
          </cell>
          <cell r="L434">
            <v>48.53</v>
          </cell>
          <cell r="M434">
            <v>1</v>
          </cell>
          <cell r="N434" t="str">
            <v>11/C6</v>
          </cell>
          <cell r="O434">
            <v>-226.11</v>
          </cell>
          <cell r="P434">
            <v>24.26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Y434" t="str">
            <v>S</v>
          </cell>
          <cell r="Z434">
            <v>0</v>
          </cell>
          <cell r="AA434">
            <v>100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1</v>
          </cell>
          <cell r="AL434" t="str">
            <v>0</v>
          </cell>
          <cell r="AM434">
            <v>0</v>
          </cell>
          <cell r="AN434">
            <v>0</v>
          </cell>
          <cell r="AO434" t="str">
            <v>56-3</v>
          </cell>
          <cell r="AP434" t="str">
            <v>IPB-36</v>
          </cell>
          <cell r="AQ434" t="str">
            <v>2</v>
          </cell>
          <cell r="AS434">
            <v>432</v>
          </cell>
          <cell r="AT434" t="str">
            <v>MAD</v>
          </cell>
        </row>
        <row r="435">
          <cell r="A435">
            <v>433</v>
          </cell>
          <cell r="B435">
            <v>79</v>
          </cell>
          <cell r="C435" t="str">
            <v>LP 22,9 kV, 2ø-PARADA , 2-1x35mm² AAAC</v>
          </cell>
          <cell r="D435">
            <v>1</v>
          </cell>
          <cell r="E435" t="str">
            <v>TS-2</v>
          </cell>
          <cell r="G435" t="str">
            <v>AAAC-35</v>
          </cell>
          <cell r="H435">
            <v>48.53</v>
          </cell>
          <cell r="I435">
            <v>2815</v>
          </cell>
          <cell r="J435" t="str">
            <v>FLP</v>
          </cell>
          <cell r="K435" t="str">
            <v>0°</v>
          </cell>
          <cell r="L435">
            <v>0</v>
          </cell>
          <cell r="M435">
            <v>1</v>
          </cell>
          <cell r="N435" t="str">
            <v>11/C6</v>
          </cell>
          <cell r="O435">
            <v>279.55</v>
          </cell>
          <cell r="P435">
            <v>24.26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 t="str">
            <v>PAT-1C</v>
          </cell>
          <cell r="W435" t="str">
            <v>CIM1</v>
          </cell>
          <cell r="Y435" t="str">
            <v>S</v>
          </cell>
          <cell r="Z435">
            <v>0</v>
          </cell>
          <cell r="AA435">
            <v>100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1</v>
          </cell>
          <cell r="AL435" t="str">
            <v>0</v>
          </cell>
          <cell r="AM435">
            <v>0</v>
          </cell>
          <cell r="AN435">
            <v>0</v>
          </cell>
          <cell r="AO435" t="str">
            <v>56-3</v>
          </cell>
          <cell r="AP435" t="str">
            <v>IPB-36</v>
          </cell>
          <cell r="AQ435" t="str">
            <v>2</v>
          </cell>
          <cell r="AS435">
            <v>433</v>
          </cell>
          <cell r="AT435" t="str">
            <v>MAD</v>
          </cell>
        </row>
        <row r="436">
          <cell r="A436">
            <v>434</v>
          </cell>
          <cell r="B436">
            <v>80</v>
          </cell>
          <cell r="C436" t="str">
            <v>LP 22,9 kV, 2ø-LAS ESTELAS , 2-1x35mm² AAAC</v>
          </cell>
          <cell r="D436">
            <v>0</v>
          </cell>
          <cell r="E436" t="str">
            <v>DS-2</v>
          </cell>
          <cell r="G436" t="str">
            <v>AAAC-35</v>
          </cell>
          <cell r="H436">
            <v>0</v>
          </cell>
          <cell r="I436">
            <v>2895.12</v>
          </cell>
          <cell r="J436" t="str">
            <v>EXIST</v>
          </cell>
          <cell r="K436" t="str">
            <v>0°</v>
          </cell>
          <cell r="L436">
            <v>38.31</v>
          </cell>
          <cell r="M436">
            <v>1</v>
          </cell>
          <cell r="N436" t="str">
            <v>12/200</v>
          </cell>
          <cell r="O436">
            <v>-59.31</v>
          </cell>
          <cell r="P436">
            <v>19.149999999999999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Y436" t="str">
            <v>S</v>
          </cell>
          <cell r="Z436">
            <v>0</v>
          </cell>
          <cell r="AA436">
            <v>100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1</v>
          </cell>
          <cell r="AL436" t="str">
            <v>0</v>
          </cell>
          <cell r="AM436">
            <v>0</v>
          </cell>
          <cell r="AN436">
            <v>0</v>
          </cell>
          <cell r="AO436" t="str">
            <v>56-3</v>
          </cell>
          <cell r="AP436" t="str">
            <v>IPB-36</v>
          </cell>
          <cell r="AQ436" t="str">
            <v>2</v>
          </cell>
          <cell r="AS436">
            <v>434</v>
          </cell>
          <cell r="AT436" t="str">
            <v>MAD</v>
          </cell>
        </row>
        <row r="437">
          <cell r="A437">
            <v>435</v>
          </cell>
          <cell r="B437">
            <v>80</v>
          </cell>
          <cell r="C437" t="str">
            <v>LP 22,9 kV, 2ø-LAS ESTELAS , 2-1x35mm² AAAC</v>
          </cell>
          <cell r="D437">
            <v>1</v>
          </cell>
          <cell r="E437" t="str">
            <v>TS-2</v>
          </cell>
          <cell r="G437" t="str">
            <v>AAAC-35</v>
          </cell>
          <cell r="H437">
            <v>38.31</v>
          </cell>
          <cell r="I437">
            <v>2906.7</v>
          </cell>
          <cell r="K437" t="str">
            <v>0°</v>
          </cell>
          <cell r="L437">
            <v>37.03</v>
          </cell>
          <cell r="M437">
            <v>1</v>
          </cell>
          <cell r="N437" t="str">
            <v>11/C6</v>
          </cell>
          <cell r="O437">
            <v>-80.25</v>
          </cell>
          <cell r="P437">
            <v>37.67</v>
          </cell>
          <cell r="Q437" t="str">
            <v>1RI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 t="str">
            <v>PAT-1C</v>
          </cell>
          <cell r="W437" t="str">
            <v>CIM1</v>
          </cell>
          <cell r="Y437" t="str">
            <v>S</v>
          </cell>
          <cell r="Z437">
            <v>0</v>
          </cell>
          <cell r="AA437">
            <v>100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1</v>
          </cell>
          <cell r="AL437" t="str">
            <v>1</v>
          </cell>
          <cell r="AM437">
            <v>0</v>
          </cell>
          <cell r="AN437">
            <v>0</v>
          </cell>
          <cell r="AO437" t="str">
            <v>56-3</v>
          </cell>
          <cell r="AP437" t="str">
            <v>IPB-36</v>
          </cell>
          <cell r="AQ437" t="str">
            <v>2</v>
          </cell>
          <cell r="AS437">
            <v>435</v>
          </cell>
          <cell r="AT437" t="str">
            <v>MAD</v>
          </cell>
        </row>
        <row r="438">
          <cell r="A438">
            <v>436</v>
          </cell>
          <cell r="B438">
            <v>80</v>
          </cell>
          <cell r="C438" t="str">
            <v>LP 22,9 kV, 2ø-LAS ESTELAS , 2-1x35mm² AAAC</v>
          </cell>
          <cell r="D438">
            <v>2</v>
          </cell>
          <cell r="E438" t="str">
            <v>PTH-2</v>
          </cell>
          <cell r="G438" t="str">
            <v>AAAC-35</v>
          </cell>
          <cell r="H438">
            <v>75.34</v>
          </cell>
          <cell r="I438">
            <v>2923</v>
          </cell>
          <cell r="J438" t="str">
            <v>F-ES</v>
          </cell>
          <cell r="K438" t="str">
            <v>0°</v>
          </cell>
          <cell r="L438">
            <v>0</v>
          </cell>
          <cell r="M438">
            <v>1</v>
          </cell>
          <cell r="N438" t="str">
            <v>11/C6</v>
          </cell>
          <cell r="O438">
            <v>219.98</v>
          </cell>
          <cell r="P438">
            <v>18.510000000000002</v>
          </cell>
          <cell r="Q438" t="str">
            <v>1RI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 t="str">
            <v>PAT-1C</v>
          </cell>
          <cell r="W438" t="str">
            <v>CIM1</v>
          </cell>
          <cell r="Y438" t="str">
            <v>S</v>
          </cell>
          <cell r="Z438">
            <v>0</v>
          </cell>
          <cell r="AA438">
            <v>100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  <cell r="AL438" t="str">
            <v>1</v>
          </cell>
          <cell r="AM438">
            <v>0</v>
          </cell>
          <cell r="AN438">
            <v>0</v>
          </cell>
          <cell r="AO438" t="str">
            <v>56-3</v>
          </cell>
          <cell r="AP438" t="str">
            <v>IPB-36</v>
          </cell>
          <cell r="AQ438" t="str">
            <v>2</v>
          </cell>
          <cell r="AS438">
            <v>436</v>
          </cell>
          <cell r="AT438" t="str">
            <v>MAD</v>
          </cell>
        </row>
        <row r="439">
          <cell r="A439">
            <v>437</v>
          </cell>
          <cell r="B439">
            <v>81</v>
          </cell>
          <cell r="C439" t="str">
            <v>LP 22,9 kV, 2ø-HUANACAURE SECTOR SUR , 2-1x35mm² AAAC</v>
          </cell>
          <cell r="D439">
            <v>0</v>
          </cell>
          <cell r="E439" t="str">
            <v>DS-2</v>
          </cell>
          <cell r="G439" t="str">
            <v>AAAC-35</v>
          </cell>
          <cell r="H439">
            <v>0</v>
          </cell>
          <cell r="I439">
            <v>2801.12</v>
          </cell>
          <cell r="J439" t="str">
            <v>EXIST</v>
          </cell>
          <cell r="K439" t="str">
            <v>0°</v>
          </cell>
          <cell r="L439">
            <v>24.35</v>
          </cell>
          <cell r="M439">
            <v>1</v>
          </cell>
          <cell r="N439" t="str">
            <v>11/C6</v>
          </cell>
          <cell r="O439">
            <v>27.36</v>
          </cell>
          <cell r="P439">
            <v>12.18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Y439" t="str">
            <v>S</v>
          </cell>
          <cell r="Z439">
            <v>0</v>
          </cell>
          <cell r="AA439">
            <v>100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1</v>
          </cell>
          <cell r="AL439" t="str">
            <v>0</v>
          </cell>
          <cell r="AM439">
            <v>0</v>
          </cell>
          <cell r="AN439">
            <v>0</v>
          </cell>
          <cell r="AO439" t="str">
            <v>56-3</v>
          </cell>
          <cell r="AP439" t="str">
            <v>IPB-36</v>
          </cell>
          <cell r="AQ439" t="str">
            <v>2</v>
          </cell>
          <cell r="AS439">
            <v>437</v>
          </cell>
          <cell r="AT439" t="str">
            <v>MAD</v>
          </cell>
        </row>
        <row r="440">
          <cell r="A440">
            <v>438</v>
          </cell>
          <cell r="B440">
            <v>81</v>
          </cell>
          <cell r="C440" t="str">
            <v>LP 22,9 kV, 2ø-HUANACAURE SECTOR SUR , 2-1x35mm² AAAC</v>
          </cell>
          <cell r="D440">
            <v>1</v>
          </cell>
          <cell r="E440" t="str">
            <v>TS-2</v>
          </cell>
          <cell r="G440" t="str">
            <v>AAAC-35</v>
          </cell>
          <cell r="H440">
            <v>24.35</v>
          </cell>
          <cell r="I440">
            <v>2797.74</v>
          </cell>
          <cell r="K440" t="str">
            <v>0°</v>
          </cell>
          <cell r="L440">
            <v>157.91</v>
          </cell>
          <cell r="M440">
            <v>1</v>
          </cell>
          <cell r="N440" t="str">
            <v>11/C6</v>
          </cell>
          <cell r="O440">
            <v>1.73</v>
          </cell>
          <cell r="P440">
            <v>91.13</v>
          </cell>
          <cell r="Q440" t="str">
            <v>1RI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 t="str">
            <v>PAT-1C</v>
          </cell>
          <cell r="W440" t="str">
            <v>CIM1</v>
          </cell>
          <cell r="Y440" t="str">
            <v>S</v>
          </cell>
          <cell r="Z440">
            <v>0</v>
          </cell>
          <cell r="AA440">
            <v>100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</v>
          </cell>
          <cell r="AL440" t="str">
            <v>1</v>
          </cell>
          <cell r="AM440">
            <v>0</v>
          </cell>
          <cell r="AN440">
            <v>0</v>
          </cell>
          <cell r="AO440" t="str">
            <v>56-3</v>
          </cell>
          <cell r="AP440" t="str">
            <v>IPB-36</v>
          </cell>
          <cell r="AQ440" t="str">
            <v>2</v>
          </cell>
          <cell r="AS440">
            <v>438</v>
          </cell>
          <cell r="AT440" t="str">
            <v>MAD</v>
          </cell>
        </row>
        <row r="441">
          <cell r="A441">
            <v>439</v>
          </cell>
          <cell r="B441">
            <v>81</v>
          </cell>
          <cell r="C441" t="str">
            <v>LP 22,9 kV, 2ø-HUANACAURE SECTOR SUR , 2-1x35mm² AAAC</v>
          </cell>
          <cell r="D441">
            <v>2</v>
          </cell>
          <cell r="E441" t="str">
            <v>PA1-2</v>
          </cell>
          <cell r="G441" t="str">
            <v>AAAC-35</v>
          </cell>
          <cell r="H441">
            <v>182.26</v>
          </cell>
          <cell r="I441">
            <v>2812.78</v>
          </cell>
          <cell r="K441" t="str">
            <v>0°</v>
          </cell>
          <cell r="L441">
            <v>127.65</v>
          </cell>
          <cell r="M441">
            <v>1</v>
          </cell>
          <cell r="N441" t="str">
            <v>11/C6</v>
          </cell>
          <cell r="O441">
            <v>425.53</v>
          </cell>
          <cell r="P441">
            <v>142.78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PAT-1C</v>
          </cell>
          <cell r="W441" t="str">
            <v>CIM1</v>
          </cell>
          <cell r="Y441" t="str">
            <v>S</v>
          </cell>
          <cell r="Z441">
            <v>0</v>
          </cell>
          <cell r="AA441">
            <v>100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1</v>
          </cell>
          <cell r="AL441" t="str">
            <v>0</v>
          </cell>
          <cell r="AM441">
            <v>0</v>
          </cell>
          <cell r="AN441">
            <v>0</v>
          </cell>
          <cell r="AO441" t="str">
            <v>56-3</v>
          </cell>
          <cell r="AP441" t="str">
            <v>IPB-36</v>
          </cell>
          <cell r="AQ441" t="str">
            <v>2</v>
          </cell>
          <cell r="AS441">
            <v>439</v>
          </cell>
          <cell r="AT441" t="str">
            <v>MAD</v>
          </cell>
        </row>
        <row r="442">
          <cell r="A442">
            <v>440</v>
          </cell>
          <cell r="B442">
            <v>81</v>
          </cell>
          <cell r="C442" t="str">
            <v>LP 22,9 kV, 2ø-HUANACAURE SECTOR SUR , 2-1x35mm² AAAC</v>
          </cell>
          <cell r="D442">
            <v>3</v>
          </cell>
          <cell r="E442" t="str">
            <v>PTH-2</v>
          </cell>
          <cell r="G442" t="str">
            <v>AAAC-35</v>
          </cell>
          <cell r="H442">
            <v>309.91000000000003</v>
          </cell>
          <cell r="I442">
            <v>2776.64</v>
          </cell>
          <cell r="J442" t="str">
            <v>FLP</v>
          </cell>
          <cell r="K442" t="str">
            <v>0°</v>
          </cell>
          <cell r="L442">
            <v>0</v>
          </cell>
          <cell r="M442">
            <v>1</v>
          </cell>
          <cell r="N442" t="str">
            <v>11/C6</v>
          </cell>
          <cell r="O442">
            <v>-138.21</v>
          </cell>
          <cell r="P442">
            <v>63.83</v>
          </cell>
          <cell r="Q442" t="str">
            <v>1RI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 t="str">
            <v>PAT-1C</v>
          </cell>
          <cell r="W442" t="str">
            <v>CIM1</v>
          </cell>
          <cell r="Y442" t="str">
            <v>S</v>
          </cell>
          <cell r="Z442">
            <v>0</v>
          </cell>
          <cell r="AA442">
            <v>100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1</v>
          </cell>
          <cell r="AL442" t="str">
            <v>1</v>
          </cell>
          <cell r="AM442">
            <v>0</v>
          </cell>
          <cell r="AN442">
            <v>0</v>
          </cell>
          <cell r="AO442" t="str">
            <v>56-3</v>
          </cell>
          <cell r="AP442" t="str">
            <v>IPB-36</v>
          </cell>
          <cell r="AQ442" t="str">
            <v>2</v>
          </cell>
          <cell r="AS442">
            <v>440</v>
          </cell>
          <cell r="AT442" t="str">
            <v>MAD</v>
          </cell>
        </row>
        <row r="443">
          <cell r="A443">
            <v>441</v>
          </cell>
          <cell r="B443">
            <v>82</v>
          </cell>
          <cell r="C443" t="str">
            <v>LP 22,9 kV, 2ø-PAMPA ALEGRE DE HUANACAURE , 2-1x35mm² AAAC</v>
          </cell>
          <cell r="D443">
            <v>0</v>
          </cell>
          <cell r="E443" t="str">
            <v>DS-2</v>
          </cell>
          <cell r="G443" t="str">
            <v>AAAC-35</v>
          </cell>
          <cell r="H443">
            <v>0</v>
          </cell>
          <cell r="I443">
            <v>2813.05</v>
          </cell>
          <cell r="J443" t="str">
            <v>EXIST</v>
          </cell>
          <cell r="K443" t="str">
            <v>0°</v>
          </cell>
          <cell r="L443">
            <v>53.63</v>
          </cell>
          <cell r="M443">
            <v>1</v>
          </cell>
          <cell r="N443" t="str">
            <v>13/400</v>
          </cell>
          <cell r="O443">
            <v>-59.28</v>
          </cell>
          <cell r="P443">
            <v>26.82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Y443" t="str">
            <v>S</v>
          </cell>
          <cell r="Z443">
            <v>0</v>
          </cell>
          <cell r="AA443">
            <v>100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</v>
          </cell>
          <cell r="AL443" t="str">
            <v>0</v>
          </cell>
          <cell r="AM443">
            <v>0</v>
          </cell>
          <cell r="AN443">
            <v>0</v>
          </cell>
          <cell r="AO443" t="str">
            <v>56-3</v>
          </cell>
          <cell r="AP443" t="str">
            <v>IPB-36</v>
          </cell>
          <cell r="AQ443" t="str">
            <v>2</v>
          </cell>
          <cell r="AS443">
            <v>441</v>
          </cell>
          <cell r="AT443" t="str">
            <v>MAD</v>
          </cell>
        </row>
        <row r="444">
          <cell r="A444">
            <v>442</v>
          </cell>
          <cell r="B444">
            <v>82</v>
          </cell>
          <cell r="C444" t="str">
            <v>LP 22,9 kV, 2ø-PAMPA ALEGRE DE HUANACAURE , 2-1x35mm² AAAC</v>
          </cell>
          <cell r="D444">
            <v>1</v>
          </cell>
          <cell r="E444" t="str">
            <v>TS-2</v>
          </cell>
          <cell r="G444" t="str">
            <v>AAAC-35</v>
          </cell>
          <cell r="H444">
            <v>53.63</v>
          </cell>
          <cell r="I444">
            <v>2827.2</v>
          </cell>
          <cell r="K444" t="str">
            <v>0°</v>
          </cell>
          <cell r="L444">
            <v>47.02</v>
          </cell>
          <cell r="M444">
            <v>1</v>
          </cell>
          <cell r="N444" t="str">
            <v>11/C6</v>
          </cell>
          <cell r="O444">
            <v>-326.52999999999997</v>
          </cell>
          <cell r="P444">
            <v>50.33</v>
          </cell>
          <cell r="Q444" t="str">
            <v>1RI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 t="str">
            <v>PAT-1C</v>
          </cell>
          <cell r="Y444" t="str">
            <v>S</v>
          </cell>
          <cell r="Z444">
            <v>0</v>
          </cell>
          <cell r="AA444">
            <v>100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</v>
          </cell>
          <cell r="AL444" t="str">
            <v>1</v>
          </cell>
          <cell r="AM444">
            <v>0</v>
          </cell>
          <cell r="AN444">
            <v>0</v>
          </cell>
          <cell r="AO444" t="str">
            <v>56-3</v>
          </cell>
          <cell r="AP444" t="str">
            <v>IPB-36</v>
          </cell>
          <cell r="AQ444" t="str">
            <v>2</v>
          </cell>
          <cell r="AS444">
            <v>442</v>
          </cell>
          <cell r="AT444" t="str">
            <v>MAD</v>
          </cell>
        </row>
        <row r="445">
          <cell r="A445">
            <v>443</v>
          </cell>
          <cell r="B445">
            <v>82</v>
          </cell>
          <cell r="C445" t="str">
            <v>LP 22,9 kV, 2ø-PAMPA ALEGRE DE HUANACAURE , 2-1x35mm² AAAC</v>
          </cell>
          <cell r="D445">
            <v>2</v>
          </cell>
          <cell r="E445" t="str">
            <v>PS1-2</v>
          </cell>
          <cell r="G445" t="str">
            <v>AAAC-35</v>
          </cell>
          <cell r="H445">
            <v>100.65</v>
          </cell>
          <cell r="I445">
            <v>2844.01</v>
          </cell>
          <cell r="K445" t="str">
            <v>0°</v>
          </cell>
          <cell r="L445">
            <v>57.88</v>
          </cell>
          <cell r="M445">
            <v>1</v>
          </cell>
          <cell r="N445" t="str">
            <v>11/C6</v>
          </cell>
          <cell r="O445">
            <v>191.45</v>
          </cell>
          <cell r="P445">
            <v>52.45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PAT-1C</v>
          </cell>
          <cell r="Y445" t="str">
            <v>S</v>
          </cell>
          <cell r="Z445">
            <v>0</v>
          </cell>
          <cell r="AA445">
            <v>100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1</v>
          </cell>
          <cell r="AL445" t="str">
            <v>0</v>
          </cell>
          <cell r="AM445">
            <v>0</v>
          </cell>
          <cell r="AN445">
            <v>0</v>
          </cell>
          <cell r="AO445" t="str">
            <v>56-3</v>
          </cell>
          <cell r="AP445" t="str">
            <v>IPB-36</v>
          </cell>
          <cell r="AQ445" t="str">
            <v>2</v>
          </cell>
          <cell r="AS445">
            <v>443</v>
          </cell>
          <cell r="AT445" t="str">
            <v>MAD</v>
          </cell>
        </row>
        <row r="446">
          <cell r="A446">
            <v>444</v>
          </cell>
          <cell r="B446">
            <v>82</v>
          </cell>
          <cell r="C446" t="str">
            <v>LP 22,9 kV, 2ø-PAMPA ALEGRE DE HUANACAURE , 2-1x35mm² AAAC</v>
          </cell>
          <cell r="D446">
            <v>3</v>
          </cell>
          <cell r="E446" t="str">
            <v>PA1-2</v>
          </cell>
          <cell r="G446" t="str">
            <v>AAAC-35</v>
          </cell>
          <cell r="H446">
            <v>158.53</v>
          </cell>
          <cell r="I446">
            <v>2858.57</v>
          </cell>
          <cell r="J446" t="str">
            <v>V1</v>
          </cell>
          <cell r="K446" t="str">
            <v>19°9'45.47"</v>
          </cell>
          <cell r="L446">
            <v>293.95</v>
          </cell>
          <cell r="M446">
            <v>1</v>
          </cell>
          <cell r="N446" t="str">
            <v>11/C6</v>
          </cell>
          <cell r="O446">
            <v>327.79</v>
          </cell>
          <cell r="P446">
            <v>175.91</v>
          </cell>
          <cell r="Q446" t="str">
            <v>1RI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PAT-1C</v>
          </cell>
          <cell r="Y446" t="str">
            <v>S</v>
          </cell>
          <cell r="Z446">
            <v>0</v>
          </cell>
          <cell r="AA446">
            <v>100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</v>
          </cell>
          <cell r="AL446" t="str">
            <v>1</v>
          </cell>
          <cell r="AM446">
            <v>0</v>
          </cell>
          <cell r="AN446">
            <v>0</v>
          </cell>
          <cell r="AO446" t="str">
            <v>56-3</v>
          </cell>
          <cell r="AP446" t="str">
            <v>IPB-36</v>
          </cell>
          <cell r="AQ446" t="str">
            <v>2</v>
          </cell>
          <cell r="AS446">
            <v>444</v>
          </cell>
          <cell r="AT446" t="str">
            <v>MAD</v>
          </cell>
        </row>
        <row r="447">
          <cell r="A447">
            <v>445</v>
          </cell>
          <cell r="B447">
            <v>82</v>
          </cell>
          <cell r="C447" t="str">
            <v>LP 22,9 kV, 2ø-PAMPA ALEGRE DE HUANACAURE , 2-1x35mm² AAAC</v>
          </cell>
          <cell r="D447">
            <v>4</v>
          </cell>
          <cell r="E447" t="str">
            <v>PSH-2</v>
          </cell>
          <cell r="G447" t="str">
            <v>AAAC-35</v>
          </cell>
          <cell r="H447">
            <v>452.48</v>
          </cell>
          <cell r="I447">
            <v>2909.96</v>
          </cell>
          <cell r="K447" t="str">
            <v>0°</v>
          </cell>
          <cell r="L447">
            <v>90.95</v>
          </cell>
          <cell r="M447">
            <v>2</v>
          </cell>
          <cell r="N447" t="str">
            <v>11/C6</v>
          </cell>
          <cell r="O447">
            <v>252.19</v>
          </cell>
          <cell r="P447">
            <v>192.45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PAT-1C</v>
          </cell>
          <cell r="Y447" t="str">
            <v>S</v>
          </cell>
          <cell r="Z447">
            <v>0</v>
          </cell>
          <cell r="AA447">
            <v>100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</v>
          </cell>
          <cell r="AL447" t="str">
            <v>0</v>
          </cell>
          <cell r="AM447">
            <v>0</v>
          </cell>
          <cell r="AN447">
            <v>0</v>
          </cell>
          <cell r="AO447" t="str">
            <v>56-3</v>
          </cell>
          <cell r="AP447" t="str">
            <v>IPB-36</v>
          </cell>
          <cell r="AQ447" t="str">
            <v>2</v>
          </cell>
          <cell r="AS447">
            <v>445</v>
          </cell>
          <cell r="AT447" t="str">
            <v>MAD</v>
          </cell>
        </row>
        <row r="448">
          <cell r="A448">
            <v>446</v>
          </cell>
          <cell r="B448">
            <v>82</v>
          </cell>
          <cell r="C448" t="str">
            <v>LP 22,9 kV, 2ø-PAMPA ALEGRE DE HUANACAURE , 2-1x35mm² AAAC</v>
          </cell>
          <cell r="D448">
            <v>5</v>
          </cell>
          <cell r="E448" t="str">
            <v>PS1-2</v>
          </cell>
          <cell r="G448" t="str">
            <v>AAAC-35</v>
          </cell>
          <cell r="H448">
            <v>543.42999999999995</v>
          </cell>
          <cell r="I448">
            <v>2924.64</v>
          </cell>
          <cell r="K448" t="str">
            <v>0°</v>
          </cell>
          <cell r="L448">
            <v>186.5</v>
          </cell>
          <cell r="M448">
            <v>1</v>
          </cell>
          <cell r="N448" t="str">
            <v>11/C6</v>
          </cell>
          <cell r="O448">
            <v>202.56</v>
          </cell>
          <cell r="P448">
            <v>138.72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PAT-1C</v>
          </cell>
          <cell r="Y448" t="str">
            <v>S</v>
          </cell>
          <cell r="Z448">
            <v>0</v>
          </cell>
          <cell r="AA448">
            <v>100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  <cell r="AL448" t="str">
            <v>0</v>
          </cell>
          <cell r="AM448">
            <v>0</v>
          </cell>
          <cell r="AN448">
            <v>0</v>
          </cell>
          <cell r="AO448" t="str">
            <v>56-3</v>
          </cell>
          <cell r="AP448" t="str">
            <v>IPB-36</v>
          </cell>
          <cell r="AQ448" t="str">
            <v>2</v>
          </cell>
          <cell r="AS448">
            <v>446</v>
          </cell>
          <cell r="AT448" t="str">
            <v>MAD</v>
          </cell>
        </row>
        <row r="449">
          <cell r="A449">
            <v>447</v>
          </cell>
          <cell r="B449">
            <v>82</v>
          </cell>
          <cell r="C449" t="str">
            <v>LP 22,9 kV, 2ø-PAMPA ALEGRE DE HUANACAURE , 2-1x35mm² AAAC</v>
          </cell>
          <cell r="D449">
            <v>6</v>
          </cell>
          <cell r="E449" t="str">
            <v>PS1-2</v>
          </cell>
          <cell r="G449" t="str">
            <v>AAAC-35</v>
          </cell>
          <cell r="H449">
            <v>729.93</v>
          </cell>
          <cell r="I449">
            <v>2937.2</v>
          </cell>
          <cell r="K449" t="str">
            <v>0°</v>
          </cell>
          <cell r="L449">
            <v>188.11</v>
          </cell>
          <cell r="M449">
            <v>1</v>
          </cell>
          <cell r="N449" t="str">
            <v>11/C6</v>
          </cell>
          <cell r="O449">
            <v>95.67</v>
          </cell>
          <cell r="P449">
            <v>187.3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PAT-1C</v>
          </cell>
          <cell r="Y449" t="str">
            <v>S</v>
          </cell>
          <cell r="Z449">
            <v>0</v>
          </cell>
          <cell r="AA449">
            <v>100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1</v>
          </cell>
          <cell r="AL449" t="str">
            <v>0</v>
          </cell>
          <cell r="AM449">
            <v>0</v>
          </cell>
          <cell r="AN449">
            <v>0</v>
          </cell>
          <cell r="AO449" t="str">
            <v>56-3</v>
          </cell>
          <cell r="AP449" t="str">
            <v>IPB-36</v>
          </cell>
          <cell r="AQ449" t="str">
            <v>2</v>
          </cell>
          <cell r="AS449">
            <v>447</v>
          </cell>
          <cell r="AT449" t="str">
            <v>MAD</v>
          </cell>
        </row>
        <row r="450">
          <cell r="A450">
            <v>448</v>
          </cell>
          <cell r="B450">
            <v>82</v>
          </cell>
          <cell r="C450" t="str">
            <v>LP 22,9 kV, 2ø-PAMPA ALEGRE DE HUANACAURE , 2-1x35mm² AAAC</v>
          </cell>
          <cell r="D450">
            <v>7</v>
          </cell>
          <cell r="E450" t="str">
            <v>PS1-2</v>
          </cell>
          <cell r="G450" t="str">
            <v>AAAC-35</v>
          </cell>
          <cell r="H450">
            <v>918.04</v>
          </cell>
          <cell r="I450">
            <v>2969.04</v>
          </cell>
          <cell r="K450" t="str">
            <v>0°</v>
          </cell>
          <cell r="L450">
            <v>149.29</v>
          </cell>
          <cell r="M450">
            <v>1</v>
          </cell>
          <cell r="N450" t="str">
            <v>11/C6</v>
          </cell>
          <cell r="O450">
            <v>170.49</v>
          </cell>
          <cell r="P450">
            <v>168.7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 t="str">
            <v>PAT-1C</v>
          </cell>
          <cell r="Y450" t="str">
            <v>S</v>
          </cell>
          <cell r="Z450">
            <v>0</v>
          </cell>
          <cell r="AA450">
            <v>100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</v>
          </cell>
          <cell r="AL450" t="str">
            <v>0</v>
          </cell>
          <cell r="AM450">
            <v>0</v>
          </cell>
          <cell r="AN450">
            <v>0</v>
          </cell>
          <cell r="AO450" t="str">
            <v>56-3</v>
          </cell>
          <cell r="AP450" t="str">
            <v>IPB-36</v>
          </cell>
          <cell r="AQ450" t="str">
            <v>2</v>
          </cell>
          <cell r="AS450">
            <v>448</v>
          </cell>
          <cell r="AT450" t="str">
            <v>MAD</v>
          </cell>
        </row>
        <row r="451">
          <cell r="A451">
            <v>449</v>
          </cell>
          <cell r="B451">
            <v>82</v>
          </cell>
          <cell r="C451" t="str">
            <v>LP 22,9 kV, 2ø-PAMPA ALEGRE DE HUANACAURE , 2-1x35mm² AAAC</v>
          </cell>
          <cell r="D451">
            <v>8</v>
          </cell>
          <cell r="E451" t="str">
            <v>PS1-2</v>
          </cell>
          <cell r="G451" t="str">
            <v>AAAC-35</v>
          </cell>
          <cell r="H451">
            <v>1067.33</v>
          </cell>
          <cell r="I451">
            <v>2996.39</v>
          </cell>
          <cell r="K451" t="str">
            <v>0°</v>
          </cell>
          <cell r="L451">
            <v>118.46</v>
          </cell>
          <cell r="M451">
            <v>1</v>
          </cell>
          <cell r="N451" t="str">
            <v>11/C6</v>
          </cell>
          <cell r="O451">
            <v>129.91</v>
          </cell>
          <cell r="P451">
            <v>133.87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PAT-1C</v>
          </cell>
          <cell r="Y451" t="str">
            <v>S</v>
          </cell>
          <cell r="Z451">
            <v>0</v>
          </cell>
          <cell r="AA451">
            <v>100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1</v>
          </cell>
          <cell r="AL451" t="str">
            <v>0</v>
          </cell>
          <cell r="AM451">
            <v>0</v>
          </cell>
          <cell r="AN451">
            <v>0</v>
          </cell>
          <cell r="AO451" t="str">
            <v>56-3</v>
          </cell>
          <cell r="AP451" t="str">
            <v>IPB-36</v>
          </cell>
          <cell r="AQ451" t="str">
            <v>2</v>
          </cell>
          <cell r="AS451">
            <v>449</v>
          </cell>
          <cell r="AT451" t="str">
            <v>MAD</v>
          </cell>
        </row>
        <row r="452">
          <cell r="A452">
            <v>450</v>
          </cell>
          <cell r="B452">
            <v>82</v>
          </cell>
          <cell r="C452" t="str">
            <v>LP 22,9 kV, 2ø-PAMPA ALEGRE DE HUANACAURE , 2-1x35mm² AAAC</v>
          </cell>
          <cell r="D452">
            <v>9</v>
          </cell>
          <cell r="E452" t="str">
            <v>PTH-2</v>
          </cell>
          <cell r="G452" t="str">
            <v>AAAC-35</v>
          </cell>
          <cell r="H452">
            <v>1185.78</v>
          </cell>
          <cell r="I452">
            <v>3021.28</v>
          </cell>
          <cell r="J452" t="str">
            <v>FLP</v>
          </cell>
          <cell r="K452" t="str">
            <v>0°</v>
          </cell>
          <cell r="L452">
            <v>0</v>
          </cell>
          <cell r="M452">
            <v>1</v>
          </cell>
          <cell r="N452" t="str">
            <v>11/C6</v>
          </cell>
          <cell r="O452">
            <v>223.63</v>
          </cell>
          <cell r="P452">
            <v>59.23</v>
          </cell>
          <cell r="Q452" t="str">
            <v>1RI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PAT-1C</v>
          </cell>
          <cell r="Y452" t="str">
            <v>S</v>
          </cell>
          <cell r="Z452">
            <v>0</v>
          </cell>
          <cell r="AA452">
            <v>100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1</v>
          </cell>
          <cell r="AL452" t="str">
            <v>1</v>
          </cell>
          <cell r="AM452">
            <v>0</v>
          </cell>
          <cell r="AN452">
            <v>0</v>
          </cell>
          <cell r="AO452" t="str">
            <v>56-4</v>
          </cell>
          <cell r="AP452" t="str">
            <v>IPB-36</v>
          </cell>
          <cell r="AQ452" t="str">
            <v>2</v>
          </cell>
          <cell r="AS452">
            <v>450</v>
          </cell>
          <cell r="AT452" t="str">
            <v>MAD</v>
          </cell>
        </row>
        <row r="453">
          <cell r="A453">
            <v>451</v>
          </cell>
          <cell r="B453">
            <v>83</v>
          </cell>
          <cell r="C453" t="str">
            <v>LP 22,9 kV, 2ø-PICAHUAY , 2-1x35mm² AAAC</v>
          </cell>
          <cell r="D453">
            <v>0</v>
          </cell>
          <cell r="E453" t="str">
            <v>DS-2</v>
          </cell>
          <cell r="G453" t="str">
            <v>AAAC-35</v>
          </cell>
          <cell r="H453">
            <v>0</v>
          </cell>
          <cell r="I453">
            <v>2631.06</v>
          </cell>
          <cell r="J453" t="str">
            <v>EXIST</v>
          </cell>
          <cell r="K453" t="str">
            <v>0°</v>
          </cell>
          <cell r="L453">
            <v>14.26</v>
          </cell>
          <cell r="M453">
            <v>1</v>
          </cell>
          <cell r="N453" t="str">
            <v>13/400</v>
          </cell>
          <cell r="O453">
            <v>2.3199999999999998</v>
          </cell>
          <cell r="P453">
            <v>7.13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Y453" t="str">
            <v>S</v>
          </cell>
          <cell r="Z453">
            <v>0</v>
          </cell>
          <cell r="AA453">
            <v>100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1</v>
          </cell>
          <cell r="AL453" t="str">
            <v>0</v>
          </cell>
          <cell r="AM453">
            <v>0</v>
          </cell>
          <cell r="AN453">
            <v>0</v>
          </cell>
          <cell r="AO453" t="str">
            <v>56-3</v>
          </cell>
          <cell r="AP453" t="str">
            <v>IPB-36</v>
          </cell>
          <cell r="AQ453" t="str">
            <v>2</v>
          </cell>
          <cell r="AS453">
            <v>451</v>
          </cell>
          <cell r="AT453" t="str">
            <v>MAD</v>
          </cell>
        </row>
        <row r="454">
          <cell r="A454">
            <v>452</v>
          </cell>
          <cell r="B454">
            <v>83</v>
          </cell>
          <cell r="C454" t="str">
            <v>LP 22,9 kV, 2ø-PICAHUAY , 2-1x35mm² AAAC</v>
          </cell>
          <cell r="D454">
            <v>1</v>
          </cell>
          <cell r="E454" t="str">
            <v>TS-2</v>
          </cell>
          <cell r="G454" t="str">
            <v>AAAC-35</v>
          </cell>
          <cell r="H454">
            <v>14.26</v>
          </cell>
          <cell r="I454">
            <v>2633.05</v>
          </cell>
          <cell r="K454" t="str">
            <v>0°</v>
          </cell>
          <cell r="L454">
            <v>251.12</v>
          </cell>
          <cell r="M454">
            <v>1</v>
          </cell>
          <cell r="N454" t="str">
            <v>11/C6</v>
          </cell>
          <cell r="O454">
            <v>223.2</v>
          </cell>
          <cell r="P454">
            <v>132.69</v>
          </cell>
          <cell r="Q454" t="str">
            <v>1RI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PAT-1C</v>
          </cell>
          <cell r="W454" t="str">
            <v>CIM1</v>
          </cell>
          <cell r="Y454" t="str">
            <v>S</v>
          </cell>
          <cell r="Z454">
            <v>0</v>
          </cell>
          <cell r="AA454">
            <v>100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1</v>
          </cell>
          <cell r="AL454" t="str">
            <v>1</v>
          </cell>
          <cell r="AM454">
            <v>0</v>
          </cell>
          <cell r="AN454">
            <v>0</v>
          </cell>
          <cell r="AO454" t="str">
            <v>56-3</v>
          </cell>
          <cell r="AP454" t="str">
            <v>IPB-36</v>
          </cell>
          <cell r="AQ454" t="str">
            <v>2</v>
          </cell>
          <cell r="AS454">
            <v>452</v>
          </cell>
          <cell r="AT454" t="str">
            <v>MAD</v>
          </cell>
        </row>
        <row r="455">
          <cell r="A455">
            <v>453</v>
          </cell>
          <cell r="B455">
            <v>83</v>
          </cell>
          <cell r="C455" t="str">
            <v>LP 22,9 kV, 2ø-PICAHUAY , 2-1x35mm² AAAC</v>
          </cell>
          <cell r="D455">
            <v>2</v>
          </cell>
          <cell r="E455" t="str">
            <v>PSH-2</v>
          </cell>
          <cell r="G455" t="str">
            <v>AAAC-35</v>
          </cell>
          <cell r="H455">
            <v>265.38</v>
          </cell>
          <cell r="I455">
            <v>2614.0300000000002</v>
          </cell>
          <cell r="K455" t="str">
            <v>0°</v>
          </cell>
          <cell r="L455">
            <v>415.05</v>
          </cell>
          <cell r="M455">
            <v>2</v>
          </cell>
          <cell r="N455" t="str">
            <v>11/C6</v>
          </cell>
          <cell r="O455">
            <v>139.46</v>
          </cell>
          <cell r="P455">
            <v>333.09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 t="str">
            <v>PAT-1C</v>
          </cell>
          <cell r="W455" t="str">
            <v>CIM1</v>
          </cell>
          <cell r="Y455" t="str">
            <v>S</v>
          </cell>
          <cell r="Z455">
            <v>0</v>
          </cell>
          <cell r="AA455">
            <v>100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</v>
          </cell>
          <cell r="AL455" t="str">
            <v>0</v>
          </cell>
          <cell r="AM455">
            <v>0</v>
          </cell>
          <cell r="AN455">
            <v>0</v>
          </cell>
          <cell r="AO455" t="str">
            <v>56-3</v>
          </cell>
          <cell r="AP455" t="str">
            <v>IPB-36</v>
          </cell>
          <cell r="AQ455" t="str">
            <v>2</v>
          </cell>
          <cell r="AS455">
            <v>453</v>
          </cell>
          <cell r="AT455" t="str">
            <v>MAD</v>
          </cell>
        </row>
        <row r="456">
          <cell r="A456">
            <v>454</v>
          </cell>
          <cell r="B456">
            <v>83</v>
          </cell>
          <cell r="C456" t="str">
            <v>LP 22,9 kV, 2ø-PICAHUAY , 2-1x35mm² AAAC</v>
          </cell>
          <cell r="D456">
            <v>3</v>
          </cell>
          <cell r="E456" t="str">
            <v>P3A2-2</v>
          </cell>
          <cell r="G456" t="str">
            <v>AAAC-70</v>
          </cell>
          <cell r="H456">
            <v>680.43</v>
          </cell>
          <cell r="I456">
            <v>2650.18</v>
          </cell>
          <cell r="J456" t="str">
            <v>V1</v>
          </cell>
          <cell r="K456" t="str">
            <v>11°36'55.27"</v>
          </cell>
          <cell r="L456">
            <v>732.34</v>
          </cell>
          <cell r="M456">
            <v>2</v>
          </cell>
          <cell r="N456" t="str">
            <v>11/C6</v>
          </cell>
          <cell r="O456">
            <v>392.51</v>
          </cell>
          <cell r="P456">
            <v>573.70000000000005</v>
          </cell>
          <cell r="Q456" t="str">
            <v>8RI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 t="str">
            <v>2PAT-1C</v>
          </cell>
          <cell r="W456" t="str">
            <v>CIM1</v>
          </cell>
          <cell r="Y456" t="str">
            <v>S</v>
          </cell>
          <cell r="Z456">
            <v>0</v>
          </cell>
          <cell r="AA456">
            <v>100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1</v>
          </cell>
          <cell r="AL456" t="str">
            <v>8</v>
          </cell>
          <cell r="AM456">
            <v>0</v>
          </cell>
          <cell r="AN456">
            <v>0</v>
          </cell>
          <cell r="AO456" t="str">
            <v>56-3</v>
          </cell>
          <cell r="AP456" t="str">
            <v>IPB-36</v>
          </cell>
          <cell r="AQ456" t="str">
            <v>2</v>
          </cell>
          <cell r="AS456">
            <v>454</v>
          </cell>
          <cell r="AT456" t="str">
            <v>MAD</v>
          </cell>
        </row>
        <row r="457">
          <cell r="A457">
            <v>455</v>
          </cell>
          <cell r="B457">
            <v>83</v>
          </cell>
          <cell r="C457" t="str">
            <v>LP 22,9 kV, 2ø-PICAHUAY , 2-1x35mm² AAAC</v>
          </cell>
          <cell r="D457">
            <v>4</v>
          </cell>
          <cell r="E457" t="str">
            <v>2TS-0</v>
          </cell>
          <cell r="G457" t="str">
            <v>AAAC-35</v>
          </cell>
          <cell r="H457">
            <v>1412.77</v>
          </cell>
          <cell r="I457">
            <v>2777.31</v>
          </cell>
          <cell r="J457" t="str">
            <v>FLP</v>
          </cell>
          <cell r="K457" t="str">
            <v>0°</v>
          </cell>
          <cell r="L457">
            <v>0</v>
          </cell>
          <cell r="M457">
            <v>2</v>
          </cell>
          <cell r="N457" t="str">
            <v>11/C6</v>
          </cell>
          <cell r="O457">
            <v>676.43</v>
          </cell>
          <cell r="P457">
            <v>366.17</v>
          </cell>
          <cell r="Q457" t="str">
            <v>4RI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 t="str">
            <v>2PAT-1C</v>
          </cell>
          <cell r="W457" t="str">
            <v>CIM1</v>
          </cell>
          <cell r="Y457" t="str">
            <v>S</v>
          </cell>
          <cell r="Z457">
            <v>0</v>
          </cell>
          <cell r="AA457">
            <v>100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1</v>
          </cell>
          <cell r="AL457" t="str">
            <v>4</v>
          </cell>
          <cell r="AM457">
            <v>0</v>
          </cell>
          <cell r="AN457">
            <v>0</v>
          </cell>
          <cell r="AO457" t="str">
            <v>56-3</v>
          </cell>
          <cell r="AP457" t="str">
            <v>IPB-36</v>
          </cell>
          <cell r="AQ457" t="str">
            <v>2</v>
          </cell>
          <cell r="AS457">
            <v>455</v>
          </cell>
          <cell r="AT457" t="str">
            <v>MAD</v>
          </cell>
        </row>
        <row r="458">
          <cell r="A458">
            <v>456</v>
          </cell>
          <cell r="B458">
            <v>84</v>
          </cell>
          <cell r="C458" t="str">
            <v>LP 22,9 kV, 2ø-CANGRA BAJA , 2-1x35mm² AAAC</v>
          </cell>
          <cell r="D458">
            <v>0</v>
          </cell>
          <cell r="E458" t="str">
            <v>DS-2</v>
          </cell>
          <cell r="G458" t="str">
            <v>AAAC-35</v>
          </cell>
          <cell r="H458">
            <v>0</v>
          </cell>
          <cell r="I458">
            <v>2667.3</v>
          </cell>
          <cell r="J458" t="str">
            <v>EXIST</v>
          </cell>
          <cell r="K458" t="str">
            <v>0°</v>
          </cell>
          <cell r="L458">
            <v>26.52</v>
          </cell>
          <cell r="M458">
            <v>1</v>
          </cell>
          <cell r="N458" t="str">
            <v>12/200</v>
          </cell>
          <cell r="O458">
            <v>146.07</v>
          </cell>
          <cell r="P458">
            <v>13.26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Y458" t="str">
            <v>S</v>
          </cell>
          <cell r="Z458">
            <v>0</v>
          </cell>
          <cell r="AA458">
            <v>100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1</v>
          </cell>
          <cell r="AL458" t="str">
            <v>0</v>
          </cell>
          <cell r="AM458">
            <v>0</v>
          </cell>
          <cell r="AN458">
            <v>0</v>
          </cell>
          <cell r="AO458" t="str">
            <v>56-3</v>
          </cell>
          <cell r="AP458" t="str">
            <v>IPB-36</v>
          </cell>
          <cell r="AQ458" t="str">
            <v>2</v>
          </cell>
          <cell r="AS458">
            <v>456</v>
          </cell>
          <cell r="AT458" t="str">
            <v>MAD</v>
          </cell>
        </row>
        <row r="459">
          <cell r="A459">
            <v>457</v>
          </cell>
          <cell r="B459">
            <v>84</v>
          </cell>
          <cell r="C459" t="str">
            <v>LP 22,9 kV, 2ø-CANGRA BAJA , 2-1x35mm² AAAC</v>
          </cell>
          <cell r="D459">
            <v>1</v>
          </cell>
          <cell r="E459" t="str">
            <v>TS-2</v>
          </cell>
          <cell r="G459" t="str">
            <v>AAAC-35</v>
          </cell>
          <cell r="H459">
            <v>26.52</v>
          </cell>
          <cell r="I459">
            <v>2657.83</v>
          </cell>
          <cell r="K459" t="str">
            <v>0°</v>
          </cell>
          <cell r="L459">
            <v>423.67</v>
          </cell>
          <cell r="M459">
            <v>1</v>
          </cell>
          <cell r="N459" t="str">
            <v>11/C6</v>
          </cell>
          <cell r="O459">
            <v>380.66</v>
          </cell>
          <cell r="P459">
            <v>225.09</v>
          </cell>
          <cell r="Q459" t="str">
            <v>1RI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 t="str">
            <v>PAT-1C</v>
          </cell>
          <cell r="W459" t="str">
            <v>CIM1</v>
          </cell>
          <cell r="Y459" t="str">
            <v>S</v>
          </cell>
          <cell r="Z459">
            <v>0</v>
          </cell>
          <cell r="AA459">
            <v>100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</v>
          </cell>
          <cell r="AL459" t="str">
            <v>1</v>
          </cell>
          <cell r="AM459">
            <v>0</v>
          </cell>
          <cell r="AN459">
            <v>0</v>
          </cell>
          <cell r="AO459" t="str">
            <v>56-3</v>
          </cell>
          <cell r="AP459" t="str">
            <v>IPB-36</v>
          </cell>
          <cell r="AQ459" t="str">
            <v>2</v>
          </cell>
          <cell r="AS459">
            <v>457</v>
          </cell>
          <cell r="AT459" t="str">
            <v>MAD</v>
          </cell>
        </row>
        <row r="460">
          <cell r="A460">
            <v>458</v>
          </cell>
          <cell r="B460">
            <v>84</v>
          </cell>
          <cell r="C460" t="str">
            <v>LP 22,9 kV, 2ø-CANGRA BAJA , 2-1x35mm² AAAC</v>
          </cell>
          <cell r="D460">
            <v>2</v>
          </cell>
          <cell r="E460" t="str">
            <v>PRH-2</v>
          </cell>
          <cell r="G460" t="str">
            <v>AAAC-35</v>
          </cell>
          <cell r="H460">
            <v>450.19</v>
          </cell>
          <cell r="I460">
            <v>2574.77</v>
          </cell>
          <cell r="K460" t="str">
            <v>0°</v>
          </cell>
          <cell r="L460">
            <v>67.27</v>
          </cell>
          <cell r="M460">
            <v>2</v>
          </cell>
          <cell r="N460" t="str">
            <v>11/C6</v>
          </cell>
          <cell r="O460">
            <v>1365.63</v>
          </cell>
          <cell r="P460">
            <v>245.47</v>
          </cell>
          <cell r="Q460" t="str">
            <v>8RI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 t="str">
            <v>PAT-1C</v>
          </cell>
          <cell r="W460" t="str">
            <v>CIM1</v>
          </cell>
          <cell r="Y460" t="str">
            <v>S</v>
          </cell>
          <cell r="Z460">
            <v>0</v>
          </cell>
          <cell r="AA460">
            <v>100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1</v>
          </cell>
          <cell r="AL460" t="str">
            <v>8</v>
          </cell>
          <cell r="AM460">
            <v>0</v>
          </cell>
          <cell r="AN460">
            <v>0</v>
          </cell>
          <cell r="AO460" t="str">
            <v>56-3</v>
          </cell>
          <cell r="AP460" t="str">
            <v>IPB-36</v>
          </cell>
          <cell r="AQ460" t="str">
            <v>2</v>
          </cell>
          <cell r="AS460">
            <v>458</v>
          </cell>
          <cell r="AT460" t="str">
            <v>MAD</v>
          </cell>
        </row>
        <row r="461">
          <cell r="A461">
            <v>459</v>
          </cell>
          <cell r="B461">
            <v>84</v>
          </cell>
          <cell r="C461" t="str">
            <v>LP 22,9 kV, 2ø-CANGRA BAJA , 2-1x35mm² AAAC</v>
          </cell>
          <cell r="D461">
            <v>3</v>
          </cell>
          <cell r="E461" t="str">
            <v>PTH-2</v>
          </cell>
          <cell r="G461" t="str">
            <v>AAAC-35</v>
          </cell>
          <cell r="H461">
            <v>517.46</v>
          </cell>
          <cell r="I461">
            <v>2555.3000000000002</v>
          </cell>
          <cell r="J461" t="str">
            <v>FLP</v>
          </cell>
          <cell r="K461" t="str">
            <v>0°</v>
          </cell>
          <cell r="L461">
            <v>0</v>
          </cell>
          <cell r="M461">
            <v>1</v>
          </cell>
          <cell r="N461" t="str">
            <v>11/C6</v>
          </cell>
          <cell r="O461">
            <v>-1360.78</v>
          </cell>
          <cell r="P461">
            <v>33.64</v>
          </cell>
          <cell r="Q461" t="str">
            <v>1RI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 t="str">
            <v>PAT-1C</v>
          </cell>
          <cell r="W461" t="str">
            <v>CIM1</v>
          </cell>
          <cell r="Y461" t="str">
            <v>S</v>
          </cell>
          <cell r="Z461">
            <v>0</v>
          </cell>
          <cell r="AA461">
            <v>100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1</v>
          </cell>
          <cell r="AL461" t="str">
            <v>1</v>
          </cell>
          <cell r="AM461">
            <v>0</v>
          </cell>
          <cell r="AN461">
            <v>0</v>
          </cell>
          <cell r="AO461" t="str">
            <v>56-3</v>
          </cell>
          <cell r="AP461" t="str">
            <v>IPB-36</v>
          </cell>
          <cell r="AQ461" t="str">
            <v>2</v>
          </cell>
          <cell r="AS461">
            <v>459</v>
          </cell>
          <cell r="AT461" t="str">
            <v>MAD</v>
          </cell>
        </row>
        <row r="462">
          <cell r="A462">
            <v>460</v>
          </cell>
          <cell r="B462">
            <v>85</v>
          </cell>
          <cell r="C462" t="str">
            <v>LP 22,9 kV, 2ø-CUCHO BAJO , 2-1x35mm² AAAC</v>
          </cell>
          <cell r="D462">
            <v>0</v>
          </cell>
          <cell r="E462" t="str">
            <v>DS-2</v>
          </cell>
          <cell r="G462" t="str">
            <v>AAAC-35</v>
          </cell>
          <cell r="H462">
            <v>0</v>
          </cell>
          <cell r="I462">
            <v>2585.56</v>
          </cell>
          <cell r="J462" t="str">
            <v>EXIST</v>
          </cell>
          <cell r="K462" t="str">
            <v>0°</v>
          </cell>
          <cell r="L462">
            <v>30.33</v>
          </cell>
          <cell r="M462">
            <v>1</v>
          </cell>
          <cell r="N462" t="str">
            <v>12/200</v>
          </cell>
          <cell r="O462">
            <v>43.86</v>
          </cell>
          <cell r="P462">
            <v>15.17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Y462" t="str">
            <v>S</v>
          </cell>
          <cell r="Z462">
            <v>0</v>
          </cell>
          <cell r="AA462">
            <v>100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1</v>
          </cell>
          <cell r="AL462" t="str">
            <v>0</v>
          </cell>
          <cell r="AM462">
            <v>0</v>
          </cell>
          <cell r="AN462">
            <v>0</v>
          </cell>
          <cell r="AO462" t="str">
            <v>56-3</v>
          </cell>
          <cell r="AP462" t="str">
            <v>IPB-36</v>
          </cell>
          <cell r="AQ462" t="str">
            <v>2</v>
          </cell>
          <cell r="AS462">
            <v>460</v>
          </cell>
          <cell r="AT462" t="str">
            <v>MAD</v>
          </cell>
        </row>
        <row r="463">
          <cell r="A463">
            <v>461</v>
          </cell>
          <cell r="B463">
            <v>85</v>
          </cell>
          <cell r="C463" t="str">
            <v>LP 22,9 kV, 2ø-CUCHO BAJO , 2-1x35mm² AAAC</v>
          </cell>
          <cell r="D463">
            <v>1</v>
          </cell>
          <cell r="E463" t="str">
            <v>TS-2</v>
          </cell>
          <cell r="G463" t="str">
            <v>AAAC-35</v>
          </cell>
          <cell r="H463">
            <v>30.33</v>
          </cell>
          <cell r="I463">
            <v>2581.2399999999998</v>
          </cell>
          <cell r="K463" t="str">
            <v>0°</v>
          </cell>
          <cell r="L463">
            <v>293.23</v>
          </cell>
          <cell r="M463">
            <v>1</v>
          </cell>
          <cell r="N463" t="str">
            <v>11/C6</v>
          </cell>
          <cell r="O463">
            <v>226.03</v>
          </cell>
          <cell r="P463">
            <v>161.78</v>
          </cell>
          <cell r="Q463" t="str">
            <v>1RI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PAT-1C</v>
          </cell>
          <cell r="W463" t="str">
            <v>CIM1</v>
          </cell>
          <cell r="Y463" t="str">
            <v>S</v>
          </cell>
          <cell r="Z463">
            <v>0</v>
          </cell>
          <cell r="AA463">
            <v>100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1</v>
          </cell>
          <cell r="AL463" t="str">
            <v>1</v>
          </cell>
          <cell r="AM463">
            <v>0</v>
          </cell>
          <cell r="AN463">
            <v>0</v>
          </cell>
          <cell r="AO463" t="str">
            <v>56-3</v>
          </cell>
          <cell r="AP463" t="str">
            <v>IPB-36</v>
          </cell>
          <cell r="AQ463" t="str">
            <v>2</v>
          </cell>
          <cell r="AS463">
            <v>461</v>
          </cell>
          <cell r="AT463" t="str">
            <v>MAD</v>
          </cell>
        </row>
        <row r="464">
          <cell r="A464">
            <v>462</v>
          </cell>
          <cell r="B464">
            <v>85</v>
          </cell>
          <cell r="C464" t="str">
            <v>LP 22,9 kV, 2ø-CUCHO BAJO , 2-1x35mm² AAAC</v>
          </cell>
          <cell r="D464">
            <v>2</v>
          </cell>
          <cell r="E464" t="str">
            <v>PS1-2</v>
          </cell>
          <cell r="G464" t="str">
            <v>AAAC-35</v>
          </cell>
          <cell r="H464">
            <v>323.56</v>
          </cell>
          <cell r="I464">
            <v>2556.9499999999998</v>
          </cell>
          <cell r="K464" t="str">
            <v>0°</v>
          </cell>
          <cell r="L464">
            <v>195.48</v>
          </cell>
          <cell r="M464">
            <v>1</v>
          </cell>
          <cell r="N464" t="str">
            <v>11/C6</v>
          </cell>
          <cell r="O464">
            <v>180.18</v>
          </cell>
          <cell r="P464">
            <v>244.35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PAT-1C</v>
          </cell>
          <cell r="W464" t="str">
            <v>CIM1</v>
          </cell>
          <cell r="Y464" t="str">
            <v>S</v>
          </cell>
          <cell r="Z464">
            <v>0</v>
          </cell>
          <cell r="AA464">
            <v>100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1</v>
          </cell>
          <cell r="AL464" t="str">
            <v>0</v>
          </cell>
          <cell r="AM464">
            <v>0</v>
          </cell>
          <cell r="AN464">
            <v>0</v>
          </cell>
          <cell r="AO464" t="str">
            <v>56-3</v>
          </cell>
          <cell r="AP464" t="str">
            <v>IPB-36</v>
          </cell>
          <cell r="AQ464" t="str">
            <v>2</v>
          </cell>
          <cell r="AS464">
            <v>462</v>
          </cell>
          <cell r="AT464" t="str">
            <v>MAD</v>
          </cell>
        </row>
        <row r="465">
          <cell r="A465">
            <v>463</v>
          </cell>
          <cell r="B465">
            <v>85</v>
          </cell>
          <cell r="C465" t="str">
            <v>LP 22,9 kV, 2ø-CUCHO BAJO , 2-1x35mm² AAAC</v>
          </cell>
          <cell r="D465">
            <v>3</v>
          </cell>
          <cell r="E465" t="str">
            <v>PS1-2</v>
          </cell>
          <cell r="G465" t="str">
            <v>AAAC-35</v>
          </cell>
          <cell r="H465">
            <v>519.04</v>
          </cell>
          <cell r="I465">
            <v>2551.79</v>
          </cell>
          <cell r="K465" t="str">
            <v>0°</v>
          </cell>
          <cell r="L465">
            <v>71.959999999999994</v>
          </cell>
          <cell r="M465">
            <v>1</v>
          </cell>
          <cell r="N465" t="str">
            <v>11/C6</v>
          </cell>
          <cell r="O465">
            <v>79.19</v>
          </cell>
          <cell r="P465">
            <v>133.72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 t="str">
            <v>PAT-1C</v>
          </cell>
          <cell r="W465" t="str">
            <v>CIM1</v>
          </cell>
          <cell r="Y465" t="str">
            <v>S</v>
          </cell>
          <cell r="Z465">
            <v>0</v>
          </cell>
          <cell r="AA465">
            <v>100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1</v>
          </cell>
          <cell r="AL465" t="str">
            <v>0</v>
          </cell>
          <cell r="AM465">
            <v>0</v>
          </cell>
          <cell r="AN465">
            <v>0</v>
          </cell>
          <cell r="AO465" t="str">
            <v>56-3</v>
          </cell>
          <cell r="AP465" t="str">
            <v>IPB-36</v>
          </cell>
          <cell r="AQ465" t="str">
            <v>2</v>
          </cell>
          <cell r="AS465">
            <v>463</v>
          </cell>
          <cell r="AT465" t="str">
            <v>MAD</v>
          </cell>
        </row>
        <row r="466">
          <cell r="A466">
            <v>464</v>
          </cell>
          <cell r="B466">
            <v>85</v>
          </cell>
          <cell r="C466" t="str">
            <v>LP 22,9 kV, 2ø-CUCHO BAJO , 2-1x35mm² AAAC</v>
          </cell>
          <cell r="D466">
            <v>4</v>
          </cell>
          <cell r="E466" t="str">
            <v>PS1-2</v>
          </cell>
          <cell r="G466" t="str">
            <v>AAAC-35</v>
          </cell>
          <cell r="H466">
            <v>591</v>
          </cell>
          <cell r="I466">
            <v>2554.84</v>
          </cell>
          <cell r="J466" t="str">
            <v>FLP</v>
          </cell>
          <cell r="K466" t="str">
            <v>0°</v>
          </cell>
          <cell r="L466">
            <v>0</v>
          </cell>
          <cell r="M466">
            <v>1</v>
          </cell>
          <cell r="N466" t="str">
            <v>11/C6</v>
          </cell>
          <cell r="O466">
            <v>64.42</v>
          </cell>
          <cell r="P466">
            <v>35.979999999999997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Y466" t="str">
            <v>S</v>
          </cell>
          <cell r="Z466">
            <v>0</v>
          </cell>
          <cell r="AA466">
            <v>100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1</v>
          </cell>
          <cell r="AL466" t="str">
            <v>0</v>
          </cell>
          <cell r="AM466">
            <v>0</v>
          </cell>
          <cell r="AN466">
            <v>0</v>
          </cell>
          <cell r="AO466" t="str">
            <v>56-3</v>
          </cell>
          <cell r="AP466" t="str">
            <v>IPB-36</v>
          </cell>
          <cell r="AQ466" t="str">
            <v>2</v>
          </cell>
          <cell r="AS466">
            <v>464</v>
          </cell>
          <cell r="AT466" t="str">
            <v>MAD</v>
          </cell>
        </row>
        <row r="467">
          <cell r="A467">
            <v>465</v>
          </cell>
          <cell r="B467">
            <v>86</v>
          </cell>
          <cell r="C467" t="str">
            <v>LP 22,9 kV, 2ø-CASA BLANCA , 2-1x35mm² AAAC</v>
          </cell>
          <cell r="D467">
            <v>0</v>
          </cell>
          <cell r="E467" t="str">
            <v>DS-2</v>
          </cell>
          <cell r="G467" t="str">
            <v>AAAC-35</v>
          </cell>
          <cell r="H467">
            <v>0</v>
          </cell>
          <cell r="I467">
            <v>2611.87</v>
          </cell>
          <cell r="J467" t="str">
            <v>EXIST</v>
          </cell>
          <cell r="K467" t="str">
            <v>0°</v>
          </cell>
          <cell r="L467">
            <v>13.12</v>
          </cell>
          <cell r="M467">
            <v>1</v>
          </cell>
          <cell r="N467" t="str">
            <v>12/200</v>
          </cell>
          <cell r="O467">
            <v>17.32</v>
          </cell>
          <cell r="P467">
            <v>6.56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Y467" t="str">
            <v>S</v>
          </cell>
          <cell r="Z467">
            <v>0</v>
          </cell>
          <cell r="AA467">
            <v>100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1</v>
          </cell>
          <cell r="AL467" t="str">
            <v>0</v>
          </cell>
          <cell r="AM467">
            <v>0</v>
          </cell>
          <cell r="AN467">
            <v>0</v>
          </cell>
          <cell r="AO467" t="str">
            <v>56-3</v>
          </cell>
          <cell r="AP467" t="str">
            <v>IPB-36</v>
          </cell>
          <cell r="AQ467" t="str">
            <v>2</v>
          </cell>
          <cell r="AS467">
            <v>465</v>
          </cell>
          <cell r="AT467" t="str">
            <v>MAD</v>
          </cell>
        </row>
        <row r="468">
          <cell r="A468">
            <v>466</v>
          </cell>
          <cell r="B468">
            <v>86</v>
          </cell>
          <cell r="C468" t="str">
            <v>LP 22,9 kV, 2ø-CASA BLANCA , 2-1x35mm² AAAC</v>
          </cell>
          <cell r="D468">
            <v>1</v>
          </cell>
          <cell r="E468" t="str">
            <v>TS-2</v>
          </cell>
          <cell r="G468" t="str">
            <v>AAAC-35</v>
          </cell>
          <cell r="H468">
            <v>13.12</v>
          </cell>
          <cell r="I468">
            <v>2610.3000000000002</v>
          </cell>
          <cell r="K468" t="str">
            <v>0°</v>
          </cell>
          <cell r="L468">
            <v>152.22999999999999</v>
          </cell>
          <cell r="M468">
            <v>1</v>
          </cell>
          <cell r="N468" t="str">
            <v>11/C6</v>
          </cell>
          <cell r="O468">
            <v>273.81</v>
          </cell>
          <cell r="P468">
            <v>82.68</v>
          </cell>
          <cell r="Q468" t="str">
            <v>1RI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str">
            <v>PAT-1C</v>
          </cell>
          <cell r="W468" t="str">
            <v>CIM1</v>
          </cell>
          <cell r="Y468" t="str">
            <v>S</v>
          </cell>
          <cell r="Z468">
            <v>0</v>
          </cell>
          <cell r="AA468">
            <v>100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</v>
          </cell>
          <cell r="AL468" t="str">
            <v>1</v>
          </cell>
          <cell r="AM468">
            <v>0</v>
          </cell>
          <cell r="AN468">
            <v>0</v>
          </cell>
          <cell r="AO468" t="str">
            <v>56-3</v>
          </cell>
          <cell r="AP468" t="str">
            <v>IPB-36</v>
          </cell>
          <cell r="AQ468" t="str">
            <v>2</v>
          </cell>
          <cell r="AS468">
            <v>466</v>
          </cell>
          <cell r="AT468" t="str">
            <v>MAD</v>
          </cell>
        </row>
        <row r="469">
          <cell r="A469">
            <v>467</v>
          </cell>
          <cell r="B469">
            <v>86</v>
          </cell>
          <cell r="C469" t="str">
            <v>LP 22,9 kV, 2ø-CASA BLANCA , 2-1x35mm² AAAC</v>
          </cell>
          <cell r="D469">
            <v>2</v>
          </cell>
          <cell r="E469" t="str">
            <v>PTH-2</v>
          </cell>
          <cell r="G469" t="str">
            <v>AAAC-35</v>
          </cell>
          <cell r="H469">
            <v>165.35</v>
          </cell>
          <cell r="I469">
            <v>2571</v>
          </cell>
          <cell r="J469" t="str">
            <v>FLP</v>
          </cell>
          <cell r="K469" t="str">
            <v>0°</v>
          </cell>
          <cell r="L469">
            <v>0</v>
          </cell>
          <cell r="M469">
            <v>1</v>
          </cell>
          <cell r="N469" t="str">
            <v>11/C6</v>
          </cell>
          <cell r="O469">
            <v>-120.4</v>
          </cell>
          <cell r="P469">
            <v>76.12</v>
          </cell>
          <cell r="Q469" t="str">
            <v>1RI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str">
            <v>PAT-1C</v>
          </cell>
          <cell r="W469" t="str">
            <v>CIM1</v>
          </cell>
          <cell r="Y469" t="str">
            <v>S</v>
          </cell>
          <cell r="Z469">
            <v>0</v>
          </cell>
          <cell r="AA469">
            <v>100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1</v>
          </cell>
          <cell r="AL469" t="str">
            <v>1</v>
          </cell>
          <cell r="AM469">
            <v>0</v>
          </cell>
          <cell r="AN469">
            <v>0</v>
          </cell>
          <cell r="AO469" t="str">
            <v>56-3</v>
          </cell>
          <cell r="AP469" t="str">
            <v>IPB-36</v>
          </cell>
          <cell r="AQ469" t="str">
            <v>2</v>
          </cell>
          <cell r="AS469">
            <v>467</v>
          </cell>
          <cell r="AT469" t="str">
            <v>MAD</v>
          </cell>
        </row>
        <row r="470">
          <cell r="A470">
            <v>468</v>
          </cell>
          <cell r="B470">
            <v>87</v>
          </cell>
          <cell r="C470" t="str">
            <v>LP 22,9 kV, 2ø-OLLUCOLOMA BAJO , 2-1x35mm² AAAC</v>
          </cell>
          <cell r="D470">
            <v>0</v>
          </cell>
          <cell r="E470" t="str">
            <v>DS-2</v>
          </cell>
          <cell r="G470" t="str">
            <v>AAAC-35</v>
          </cell>
          <cell r="H470">
            <v>0</v>
          </cell>
          <cell r="I470">
            <v>3044.01</v>
          </cell>
          <cell r="J470" t="str">
            <v>EXIST</v>
          </cell>
          <cell r="K470" t="str">
            <v>0°</v>
          </cell>
          <cell r="L470">
            <v>36.21</v>
          </cell>
          <cell r="M470">
            <v>1</v>
          </cell>
          <cell r="N470" t="str">
            <v>12/200</v>
          </cell>
          <cell r="O470">
            <v>45.71</v>
          </cell>
          <cell r="P470">
            <v>18.100000000000001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Y470" t="str">
            <v>S</v>
          </cell>
          <cell r="Z470">
            <v>0</v>
          </cell>
          <cell r="AA470">
            <v>100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</v>
          </cell>
          <cell r="AL470" t="str">
            <v>0</v>
          </cell>
          <cell r="AM470">
            <v>0</v>
          </cell>
          <cell r="AN470">
            <v>0</v>
          </cell>
          <cell r="AO470" t="str">
            <v>56-4</v>
          </cell>
          <cell r="AP470" t="str">
            <v>IPB-36</v>
          </cell>
          <cell r="AQ470" t="str">
            <v>2</v>
          </cell>
          <cell r="AS470">
            <v>468</v>
          </cell>
          <cell r="AT470" t="str">
            <v>MAD</v>
          </cell>
        </row>
        <row r="471">
          <cell r="A471">
            <v>469</v>
          </cell>
          <cell r="B471">
            <v>87</v>
          </cell>
          <cell r="C471" t="str">
            <v>LP 22,9 kV, 2ø-OLLUCOLOMA BAJO , 2-1x35mm² AAAC</v>
          </cell>
          <cell r="D471">
            <v>1</v>
          </cell>
          <cell r="E471" t="str">
            <v>TS-2</v>
          </cell>
          <cell r="G471" t="str">
            <v>AAAC-35</v>
          </cell>
          <cell r="H471">
            <v>36.21</v>
          </cell>
          <cell r="I471">
            <v>3039.17</v>
          </cell>
          <cell r="K471" t="str">
            <v>0°</v>
          </cell>
          <cell r="L471">
            <v>35.5</v>
          </cell>
          <cell r="M471">
            <v>1</v>
          </cell>
          <cell r="N471" t="str">
            <v>11/C6</v>
          </cell>
          <cell r="O471">
            <v>46.64</v>
          </cell>
          <cell r="P471">
            <v>35.86</v>
          </cell>
          <cell r="Q471" t="str">
            <v>1RI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str">
            <v>PAT-1C</v>
          </cell>
          <cell r="W471" t="str">
            <v>CIM1</v>
          </cell>
          <cell r="Y471" t="str">
            <v>S</v>
          </cell>
          <cell r="Z471">
            <v>0</v>
          </cell>
          <cell r="AA471">
            <v>100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1</v>
          </cell>
          <cell r="AL471" t="str">
            <v>1</v>
          </cell>
          <cell r="AM471">
            <v>0</v>
          </cell>
          <cell r="AN471">
            <v>0</v>
          </cell>
          <cell r="AO471" t="str">
            <v>56-4</v>
          </cell>
          <cell r="AP471" t="str">
            <v>IPB-36</v>
          </cell>
          <cell r="AQ471" t="str">
            <v>2</v>
          </cell>
          <cell r="AS471">
            <v>469</v>
          </cell>
          <cell r="AT471" t="str">
            <v>MAD</v>
          </cell>
        </row>
        <row r="472">
          <cell r="A472">
            <v>470</v>
          </cell>
          <cell r="B472">
            <v>87</v>
          </cell>
          <cell r="C472" t="str">
            <v>LP 22,9 kV, 2ø-OLLUCOLOMA BAJO , 2-1x35mm² AAAC</v>
          </cell>
          <cell r="D472">
            <v>2</v>
          </cell>
          <cell r="E472" t="str">
            <v>PS1-2</v>
          </cell>
          <cell r="G472" t="str">
            <v>AAAC-35</v>
          </cell>
          <cell r="H472">
            <v>71.709999999999994</v>
          </cell>
          <cell r="I472">
            <v>3033.66</v>
          </cell>
          <cell r="K472" t="str">
            <v>0°</v>
          </cell>
          <cell r="L472">
            <v>98.56</v>
          </cell>
          <cell r="M472">
            <v>1</v>
          </cell>
          <cell r="N472" t="str">
            <v>11/C6</v>
          </cell>
          <cell r="O472">
            <v>171.55</v>
          </cell>
          <cell r="P472">
            <v>67.03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str">
            <v>PAT-1C</v>
          </cell>
          <cell r="W472" t="str">
            <v>CIM1</v>
          </cell>
          <cell r="Y472" t="str">
            <v>S</v>
          </cell>
          <cell r="Z472">
            <v>0</v>
          </cell>
          <cell r="AA472">
            <v>100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</v>
          </cell>
          <cell r="AL472" t="str">
            <v>0</v>
          </cell>
          <cell r="AM472">
            <v>0</v>
          </cell>
          <cell r="AN472">
            <v>0</v>
          </cell>
          <cell r="AO472" t="str">
            <v>56-4</v>
          </cell>
          <cell r="AP472" t="str">
            <v>IPB-36</v>
          </cell>
          <cell r="AQ472" t="str">
            <v>2</v>
          </cell>
          <cell r="AS472">
            <v>470</v>
          </cell>
          <cell r="AT472" t="str">
            <v>MAD</v>
          </cell>
        </row>
        <row r="473">
          <cell r="A473">
            <v>471</v>
          </cell>
          <cell r="B473">
            <v>87</v>
          </cell>
          <cell r="C473" t="str">
            <v>LP 22,9 kV, 2ø-OLLUCOLOMA BAJO , 2-1x35mm² AAAC</v>
          </cell>
          <cell r="D473">
            <v>3</v>
          </cell>
          <cell r="E473" t="str">
            <v>PS1-2</v>
          </cell>
          <cell r="G473" t="str">
            <v>AAAC-35</v>
          </cell>
          <cell r="H473">
            <v>170.27</v>
          </cell>
          <cell r="I473">
            <v>3011.49</v>
          </cell>
          <cell r="K473" t="str">
            <v>0°</v>
          </cell>
          <cell r="L473">
            <v>102.46</v>
          </cell>
          <cell r="M473">
            <v>1</v>
          </cell>
          <cell r="N473" t="str">
            <v>11/C6</v>
          </cell>
          <cell r="O473">
            <v>10.78</v>
          </cell>
          <cell r="P473">
            <v>100.51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 t="str">
            <v>PAT-1C</v>
          </cell>
          <cell r="W473" t="str">
            <v>CIM1</v>
          </cell>
          <cell r="Y473" t="str">
            <v>S</v>
          </cell>
          <cell r="Z473">
            <v>0</v>
          </cell>
          <cell r="AA473">
            <v>100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1</v>
          </cell>
          <cell r="AL473" t="str">
            <v>0</v>
          </cell>
          <cell r="AM473">
            <v>0</v>
          </cell>
          <cell r="AN473">
            <v>0</v>
          </cell>
          <cell r="AO473" t="str">
            <v>56-4</v>
          </cell>
          <cell r="AP473" t="str">
            <v>IPB-36</v>
          </cell>
          <cell r="AQ473" t="str">
            <v>2</v>
          </cell>
          <cell r="AS473">
            <v>471</v>
          </cell>
          <cell r="AT473" t="str">
            <v>MAD</v>
          </cell>
        </row>
        <row r="474">
          <cell r="A474">
            <v>472</v>
          </cell>
          <cell r="B474">
            <v>87</v>
          </cell>
          <cell r="C474" t="str">
            <v>LP 22,9 kV, 2ø-OLLUCOLOMA BAJO , 2-1x35mm² AAAC</v>
          </cell>
          <cell r="D474">
            <v>4</v>
          </cell>
          <cell r="E474" t="str">
            <v>PS1-2</v>
          </cell>
          <cell r="G474" t="str">
            <v>AAAC-35</v>
          </cell>
          <cell r="H474">
            <v>272.74</v>
          </cell>
          <cell r="I474">
            <v>3001.72</v>
          </cell>
          <cell r="K474" t="str">
            <v>0°</v>
          </cell>
          <cell r="L474">
            <v>55.53</v>
          </cell>
          <cell r="M474">
            <v>1</v>
          </cell>
          <cell r="N474" t="str">
            <v>11/C6</v>
          </cell>
          <cell r="O474">
            <v>315.87</v>
          </cell>
          <cell r="P474">
            <v>79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PAT-1C</v>
          </cell>
          <cell r="W474" t="str">
            <v>CIM1</v>
          </cell>
          <cell r="Y474" t="str">
            <v>S</v>
          </cell>
          <cell r="Z474">
            <v>0</v>
          </cell>
          <cell r="AA474">
            <v>100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1</v>
          </cell>
          <cell r="AL474" t="str">
            <v>0</v>
          </cell>
          <cell r="AM474">
            <v>0</v>
          </cell>
          <cell r="AN474">
            <v>0</v>
          </cell>
          <cell r="AO474" t="str">
            <v>56-4</v>
          </cell>
          <cell r="AP474" t="str">
            <v>IPB-36</v>
          </cell>
          <cell r="AQ474" t="str">
            <v>2</v>
          </cell>
          <cell r="AS474">
            <v>472</v>
          </cell>
          <cell r="AT474" t="str">
            <v>MAD</v>
          </cell>
        </row>
        <row r="475">
          <cell r="A475">
            <v>473</v>
          </cell>
          <cell r="B475">
            <v>87</v>
          </cell>
          <cell r="C475" t="str">
            <v>LP 22,9 kV, 2ø-OLLUCOLOMA BAJO , 2-1x35mm² AAAC</v>
          </cell>
          <cell r="D475">
            <v>5</v>
          </cell>
          <cell r="E475" t="str">
            <v>PS1-2</v>
          </cell>
          <cell r="G475" t="str">
            <v>AAAC-35</v>
          </cell>
          <cell r="H475">
            <v>328.27</v>
          </cell>
          <cell r="I475">
            <v>2982</v>
          </cell>
          <cell r="K475" t="str">
            <v>0°</v>
          </cell>
          <cell r="L475">
            <v>78.03</v>
          </cell>
          <cell r="M475">
            <v>1</v>
          </cell>
          <cell r="N475" t="str">
            <v>11/C6</v>
          </cell>
          <cell r="O475">
            <v>186.59</v>
          </cell>
          <cell r="P475">
            <v>66.78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PAT-1C</v>
          </cell>
          <cell r="W475" t="str">
            <v>CIM1</v>
          </cell>
          <cell r="Y475" t="str">
            <v>S</v>
          </cell>
          <cell r="Z475">
            <v>0</v>
          </cell>
          <cell r="AA475">
            <v>100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1</v>
          </cell>
          <cell r="AL475" t="str">
            <v>0</v>
          </cell>
          <cell r="AM475">
            <v>0</v>
          </cell>
          <cell r="AN475">
            <v>0</v>
          </cell>
          <cell r="AO475" t="str">
            <v>56-3</v>
          </cell>
          <cell r="AP475" t="str">
            <v>IPB-36</v>
          </cell>
          <cell r="AQ475" t="str">
            <v>2</v>
          </cell>
          <cell r="AS475">
            <v>473</v>
          </cell>
          <cell r="AT475" t="str">
            <v>MAD</v>
          </cell>
        </row>
        <row r="476">
          <cell r="A476">
            <v>474</v>
          </cell>
          <cell r="B476">
            <v>87</v>
          </cell>
          <cell r="C476" t="str">
            <v>LP 22,9 kV, 2ø-OLLUCOLOMA BAJO , 2-1x35mm² AAAC</v>
          </cell>
          <cell r="D476">
            <v>6</v>
          </cell>
          <cell r="E476" t="str">
            <v>PTH-2</v>
          </cell>
          <cell r="G476" t="str">
            <v>AAAC-35</v>
          </cell>
          <cell r="H476">
            <v>406.3</v>
          </cell>
          <cell r="I476">
            <v>2943</v>
          </cell>
          <cell r="J476" t="str">
            <v>FLP</v>
          </cell>
          <cell r="K476" t="str">
            <v>0°</v>
          </cell>
          <cell r="L476">
            <v>0</v>
          </cell>
          <cell r="M476">
            <v>1</v>
          </cell>
          <cell r="N476" t="str">
            <v>11/C6</v>
          </cell>
          <cell r="O476">
            <v>-354.04</v>
          </cell>
          <cell r="P476">
            <v>39.020000000000003</v>
          </cell>
          <cell r="Q476" t="str">
            <v>1RI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str">
            <v>PAT-1C</v>
          </cell>
          <cell r="W476" t="str">
            <v>CIM1</v>
          </cell>
          <cell r="Y476" t="str">
            <v>S</v>
          </cell>
          <cell r="Z476">
            <v>0</v>
          </cell>
          <cell r="AA476">
            <v>100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1</v>
          </cell>
          <cell r="AL476" t="str">
            <v>1</v>
          </cell>
          <cell r="AM476">
            <v>0</v>
          </cell>
          <cell r="AN476">
            <v>0</v>
          </cell>
          <cell r="AO476" t="str">
            <v>56-3</v>
          </cell>
          <cell r="AP476" t="str">
            <v>IPB-36</v>
          </cell>
          <cell r="AQ476" t="str">
            <v>2</v>
          </cell>
          <cell r="AS476">
            <v>474</v>
          </cell>
          <cell r="AT476" t="str">
            <v>MAD</v>
          </cell>
        </row>
        <row r="477">
          <cell r="A477">
            <v>475</v>
          </cell>
          <cell r="B477">
            <v>88</v>
          </cell>
          <cell r="C477" t="str">
            <v>LP 22,9 kV, 2ø-OLLUCOLOMA ALTO , 2-1x35mm² AAAC</v>
          </cell>
          <cell r="D477">
            <v>0</v>
          </cell>
          <cell r="E477" t="str">
            <v>DS-2</v>
          </cell>
          <cell r="G477" t="str">
            <v>AAAC-35</v>
          </cell>
          <cell r="H477">
            <v>0</v>
          </cell>
          <cell r="I477">
            <v>3044.97</v>
          </cell>
          <cell r="J477" t="str">
            <v>EXIST</v>
          </cell>
          <cell r="K477" t="str">
            <v>0°</v>
          </cell>
          <cell r="L477">
            <v>40.1</v>
          </cell>
          <cell r="M477">
            <v>1</v>
          </cell>
          <cell r="N477" t="str">
            <v>12/200</v>
          </cell>
          <cell r="O477">
            <v>-21.89</v>
          </cell>
          <cell r="P477">
            <v>20.05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Y477" t="str">
            <v>S</v>
          </cell>
          <cell r="Z477">
            <v>0</v>
          </cell>
          <cell r="AA477">
            <v>100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1</v>
          </cell>
          <cell r="AL477" t="str">
            <v>0</v>
          </cell>
          <cell r="AM477">
            <v>0</v>
          </cell>
          <cell r="AN477">
            <v>0</v>
          </cell>
          <cell r="AO477" t="str">
            <v>56-4</v>
          </cell>
          <cell r="AP477" t="str">
            <v>IPB-36</v>
          </cell>
          <cell r="AQ477" t="str">
            <v>2</v>
          </cell>
          <cell r="AS477">
            <v>475</v>
          </cell>
          <cell r="AT477" t="str">
            <v>MAD</v>
          </cell>
        </row>
        <row r="478">
          <cell r="A478">
            <v>476</v>
          </cell>
          <cell r="B478">
            <v>88</v>
          </cell>
          <cell r="C478" t="str">
            <v>LP 22,9 kV, 2ø-OLLUCOLOMA ALTO , 2-1x35mm² AAAC</v>
          </cell>
          <cell r="D478">
            <v>1</v>
          </cell>
          <cell r="E478" t="str">
            <v>TS-2</v>
          </cell>
          <cell r="G478" t="str">
            <v>AAAC-35</v>
          </cell>
          <cell r="H478">
            <v>40.1</v>
          </cell>
          <cell r="I478">
            <v>3052.34</v>
          </cell>
          <cell r="K478" t="str">
            <v>0°</v>
          </cell>
          <cell r="L478">
            <v>46.45</v>
          </cell>
          <cell r="M478">
            <v>1</v>
          </cell>
          <cell r="N478" t="str">
            <v>11/C6</v>
          </cell>
          <cell r="O478">
            <v>-64.64</v>
          </cell>
          <cell r="P478">
            <v>43.27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PAT-1C</v>
          </cell>
          <cell r="W478" t="str">
            <v>CIM1</v>
          </cell>
          <cell r="Y478" t="str">
            <v>S</v>
          </cell>
          <cell r="Z478">
            <v>0</v>
          </cell>
          <cell r="AA478">
            <v>100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1</v>
          </cell>
          <cell r="AL478" t="str">
            <v>0</v>
          </cell>
          <cell r="AM478">
            <v>0</v>
          </cell>
          <cell r="AN478">
            <v>0</v>
          </cell>
          <cell r="AO478" t="str">
            <v>56-4</v>
          </cell>
          <cell r="AP478" t="str">
            <v>IPB-36</v>
          </cell>
          <cell r="AQ478" t="str">
            <v>2</v>
          </cell>
          <cell r="AS478">
            <v>476</v>
          </cell>
          <cell r="AT478" t="str">
            <v>MAD</v>
          </cell>
        </row>
        <row r="479">
          <cell r="A479">
            <v>477</v>
          </cell>
          <cell r="B479">
            <v>88</v>
          </cell>
          <cell r="C479" t="str">
            <v>LP 22,9 kV, 2ø-OLLUCOLOMA ALTO , 2-1x35mm² AAAC</v>
          </cell>
          <cell r="D479">
            <v>2</v>
          </cell>
          <cell r="E479" t="str">
            <v>PTH-2</v>
          </cell>
          <cell r="G479" t="str">
            <v>AAAC-35</v>
          </cell>
          <cell r="H479">
            <v>86.54</v>
          </cell>
          <cell r="I479">
            <v>3065.55</v>
          </cell>
          <cell r="J479" t="str">
            <v>FLP</v>
          </cell>
          <cell r="K479" t="str">
            <v>0°</v>
          </cell>
          <cell r="L479">
            <v>0</v>
          </cell>
          <cell r="M479">
            <v>1</v>
          </cell>
          <cell r="N479" t="str">
            <v>11/C6</v>
          </cell>
          <cell r="O479">
            <v>175.59</v>
          </cell>
          <cell r="P479">
            <v>23.22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 t="str">
            <v>PAT-1C</v>
          </cell>
          <cell r="W479" t="str">
            <v>CIM1</v>
          </cell>
          <cell r="Y479" t="str">
            <v>S</v>
          </cell>
          <cell r="Z479">
            <v>0</v>
          </cell>
          <cell r="AA479">
            <v>100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1</v>
          </cell>
          <cell r="AL479" t="str">
            <v>0</v>
          </cell>
          <cell r="AM479">
            <v>0</v>
          </cell>
          <cell r="AN479">
            <v>0</v>
          </cell>
          <cell r="AO479" t="str">
            <v>56-4</v>
          </cell>
          <cell r="AP479" t="str">
            <v>IPB-36</v>
          </cell>
          <cell r="AQ479" t="str">
            <v>2</v>
          </cell>
          <cell r="AS479">
            <v>477</v>
          </cell>
          <cell r="AT479" t="str">
            <v>MAD</v>
          </cell>
        </row>
        <row r="480">
          <cell r="A480">
            <v>478</v>
          </cell>
          <cell r="B480">
            <v>89</v>
          </cell>
          <cell r="C480" t="str">
            <v>LP 22,9 kV, 2ø-TAMBILLO ALTO , 2-1x35mm² AAAC</v>
          </cell>
          <cell r="D480">
            <v>0</v>
          </cell>
          <cell r="E480" t="str">
            <v>DS-2</v>
          </cell>
          <cell r="G480" t="str">
            <v>AAAC-35</v>
          </cell>
          <cell r="H480">
            <v>0</v>
          </cell>
          <cell r="I480">
            <v>2597</v>
          </cell>
          <cell r="J480">
            <v>0</v>
          </cell>
          <cell r="K480" t="str">
            <v>0°</v>
          </cell>
          <cell r="L480">
            <v>42.11</v>
          </cell>
          <cell r="M480">
            <v>1</v>
          </cell>
          <cell r="N480" t="str">
            <v>12/200</v>
          </cell>
          <cell r="O480">
            <v>-11.08</v>
          </cell>
          <cell r="P480">
            <v>21.05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Y480" t="str">
            <v>S</v>
          </cell>
          <cell r="Z480">
            <v>0</v>
          </cell>
          <cell r="AA480">
            <v>100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1</v>
          </cell>
          <cell r="AL480" t="str">
            <v>0</v>
          </cell>
          <cell r="AM480">
            <v>0</v>
          </cell>
          <cell r="AN480">
            <v>0</v>
          </cell>
          <cell r="AO480" t="str">
            <v>56-3</v>
          </cell>
          <cell r="AP480" t="str">
            <v>IPB-36</v>
          </cell>
          <cell r="AQ480" t="str">
            <v>2</v>
          </cell>
          <cell r="AS480">
            <v>478</v>
          </cell>
          <cell r="AT480" t="str">
            <v>MAD</v>
          </cell>
        </row>
        <row r="481">
          <cell r="A481">
            <v>479</v>
          </cell>
          <cell r="B481">
            <v>89</v>
          </cell>
          <cell r="C481" t="str">
            <v>LP 22,9 kV, 2ø-TAMBILLO ALTO , 2-1x35mm² AAAC</v>
          </cell>
          <cell r="D481">
            <v>1</v>
          </cell>
          <cell r="E481" t="str">
            <v>TS-2</v>
          </cell>
          <cell r="G481" t="str">
            <v>AAAC-35</v>
          </cell>
          <cell r="H481">
            <v>42.11</v>
          </cell>
          <cell r="I481">
            <v>2603</v>
          </cell>
          <cell r="J481">
            <v>0</v>
          </cell>
          <cell r="K481" t="str">
            <v>-3°48'9.84"</v>
          </cell>
          <cell r="L481">
            <v>122.11</v>
          </cell>
          <cell r="M481">
            <v>1</v>
          </cell>
          <cell r="N481" t="str">
            <v>11/C6</v>
          </cell>
          <cell r="O481">
            <v>-94.59</v>
          </cell>
          <cell r="P481">
            <v>82.11</v>
          </cell>
          <cell r="Q481" t="str">
            <v>1RI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PAT-1C</v>
          </cell>
          <cell r="W481" t="str">
            <v>CIM1</v>
          </cell>
          <cell r="Y481" t="str">
            <v>S</v>
          </cell>
          <cell r="Z481">
            <v>0</v>
          </cell>
          <cell r="AA481">
            <v>100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1</v>
          </cell>
          <cell r="AL481" t="str">
            <v>1</v>
          </cell>
          <cell r="AM481">
            <v>0</v>
          </cell>
          <cell r="AN481">
            <v>0</v>
          </cell>
          <cell r="AO481" t="str">
            <v>56-3</v>
          </cell>
          <cell r="AP481" t="str">
            <v>IPB-36</v>
          </cell>
          <cell r="AQ481" t="str">
            <v>2</v>
          </cell>
          <cell r="AS481">
            <v>479</v>
          </cell>
          <cell r="AT481" t="str">
            <v>MAD</v>
          </cell>
        </row>
        <row r="482">
          <cell r="A482">
            <v>480</v>
          </cell>
          <cell r="B482">
            <v>89</v>
          </cell>
          <cell r="C482" t="str">
            <v>LP 22,9 kV, 2ø-TAMBILLO ALTO , 2-1x35mm² AAAC</v>
          </cell>
          <cell r="D482">
            <v>2</v>
          </cell>
          <cell r="E482" t="str">
            <v>PS1-2</v>
          </cell>
          <cell r="G482" t="str">
            <v>AAAC-35</v>
          </cell>
          <cell r="H482">
            <v>164.21</v>
          </cell>
          <cell r="I482">
            <v>2636</v>
          </cell>
          <cell r="K482" t="str">
            <v>0°</v>
          </cell>
          <cell r="L482">
            <v>213.07</v>
          </cell>
          <cell r="M482">
            <v>1</v>
          </cell>
          <cell r="N482" t="str">
            <v>11/C6</v>
          </cell>
          <cell r="O482">
            <v>136.32</v>
          </cell>
          <cell r="P482">
            <v>167.59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PAT-1C</v>
          </cell>
          <cell r="W482" t="str">
            <v>CIM1</v>
          </cell>
          <cell r="Y482" t="str">
            <v>S</v>
          </cell>
          <cell r="Z482">
            <v>0</v>
          </cell>
          <cell r="AA482">
            <v>100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1</v>
          </cell>
          <cell r="AL482" t="str">
            <v>0</v>
          </cell>
          <cell r="AM482">
            <v>0</v>
          </cell>
          <cell r="AN482">
            <v>0</v>
          </cell>
          <cell r="AO482" t="str">
            <v>56-3</v>
          </cell>
          <cell r="AP482" t="str">
            <v>IPB-36</v>
          </cell>
          <cell r="AQ482" t="str">
            <v>2</v>
          </cell>
          <cell r="AS482">
            <v>480</v>
          </cell>
          <cell r="AT482" t="str">
            <v>MAD</v>
          </cell>
        </row>
        <row r="483">
          <cell r="A483">
            <v>481</v>
          </cell>
          <cell r="B483">
            <v>89</v>
          </cell>
          <cell r="C483" t="str">
            <v>LP 22,9 kV, 2ø-TAMBILLO ALTO , 2-1x35mm² AAAC</v>
          </cell>
          <cell r="D483">
            <v>3</v>
          </cell>
          <cell r="E483" t="str">
            <v>PTH-2</v>
          </cell>
          <cell r="G483" t="str">
            <v>AAAC-35</v>
          </cell>
          <cell r="H483">
            <v>377.28</v>
          </cell>
          <cell r="I483">
            <v>2694</v>
          </cell>
          <cell r="J483">
            <v>0</v>
          </cell>
          <cell r="K483" t="str">
            <v>0°</v>
          </cell>
          <cell r="L483">
            <v>0</v>
          </cell>
          <cell r="M483">
            <v>1</v>
          </cell>
          <cell r="N483" t="str">
            <v>11/C6</v>
          </cell>
          <cell r="O483">
            <v>359.78</v>
          </cell>
          <cell r="P483">
            <v>106.53</v>
          </cell>
          <cell r="Q483" t="str">
            <v>1RI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 t="str">
            <v>PAT-1C</v>
          </cell>
          <cell r="W483" t="str">
            <v>CIM1</v>
          </cell>
          <cell r="Y483" t="str">
            <v>S</v>
          </cell>
          <cell r="Z483">
            <v>0</v>
          </cell>
          <cell r="AA483">
            <v>100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1</v>
          </cell>
          <cell r="AL483" t="str">
            <v>1</v>
          </cell>
          <cell r="AM483">
            <v>0</v>
          </cell>
          <cell r="AN483">
            <v>0</v>
          </cell>
          <cell r="AO483" t="str">
            <v>56-3</v>
          </cell>
          <cell r="AP483" t="str">
            <v>IPB-36</v>
          </cell>
          <cell r="AQ483" t="str">
            <v>2</v>
          </cell>
          <cell r="AS483">
            <v>481</v>
          </cell>
          <cell r="AT483" t="str">
            <v>MAD</v>
          </cell>
        </row>
        <row r="484">
          <cell r="A484">
            <v>482</v>
          </cell>
          <cell r="B484">
            <v>90</v>
          </cell>
          <cell r="C484" t="str">
            <v>LP 22,9 kV, 2ø-SHALLA BAJA , 2-1x35mm² AAAC</v>
          </cell>
          <cell r="D484">
            <v>0</v>
          </cell>
          <cell r="E484" t="str">
            <v>DS-2</v>
          </cell>
          <cell r="G484" t="str">
            <v>AAAC-35</v>
          </cell>
          <cell r="H484">
            <v>0</v>
          </cell>
          <cell r="I484">
            <v>2687.86</v>
          </cell>
          <cell r="J484" t="str">
            <v>EXIST</v>
          </cell>
          <cell r="K484" t="str">
            <v>0°</v>
          </cell>
          <cell r="L484">
            <v>42.16</v>
          </cell>
          <cell r="M484">
            <v>1</v>
          </cell>
          <cell r="N484" t="str">
            <v>13/400</v>
          </cell>
          <cell r="O484">
            <v>136.83000000000001</v>
          </cell>
          <cell r="P484">
            <v>21.08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Y484" t="str">
            <v>S</v>
          </cell>
          <cell r="Z484">
            <v>0</v>
          </cell>
          <cell r="AA484">
            <v>100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1</v>
          </cell>
          <cell r="AL484" t="str">
            <v>0</v>
          </cell>
          <cell r="AM484">
            <v>0</v>
          </cell>
          <cell r="AN484">
            <v>0</v>
          </cell>
          <cell r="AO484" t="str">
            <v>56-3</v>
          </cell>
          <cell r="AP484" t="str">
            <v>IPB-36</v>
          </cell>
          <cell r="AQ484" t="str">
            <v>2</v>
          </cell>
          <cell r="AS484">
            <v>482</v>
          </cell>
          <cell r="AT484" t="str">
            <v>MAD</v>
          </cell>
        </row>
        <row r="485">
          <cell r="A485">
            <v>483</v>
          </cell>
          <cell r="B485">
            <v>90</v>
          </cell>
          <cell r="C485" t="str">
            <v>LP 22,9 kV, 2ø-SHALLA BAJA , 2-1x35mm² AAAC</v>
          </cell>
          <cell r="D485">
            <v>1</v>
          </cell>
          <cell r="E485" t="str">
            <v>TS-2</v>
          </cell>
          <cell r="G485" t="str">
            <v>AAAC-35</v>
          </cell>
          <cell r="H485">
            <v>42.16</v>
          </cell>
          <cell r="I485">
            <v>2672.72</v>
          </cell>
          <cell r="K485" t="str">
            <v>0°</v>
          </cell>
          <cell r="L485">
            <v>336.81</v>
          </cell>
          <cell r="M485">
            <v>1</v>
          </cell>
          <cell r="N485" t="str">
            <v>11/C6</v>
          </cell>
          <cell r="O485">
            <v>354.4</v>
          </cell>
          <cell r="P485">
            <v>189.48</v>
          </cell>
          <cell r="Q485" t="str">
            <v>1RI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 t="str">
            <v>PAT-1C</v>
          </cell>
          <cell r="W485" t="str">
            <v>CIM1</v>
          </cell>
          <cell r="Y485" t="str">
            <v>S</v>
          </cell>
          <cell r="Z485">
            <v>0</v>
          </cell>
          <cell r="AA485">
            <v>100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1</v>
          </cell>
          <cell r="AL485" t="str">
            <v>1</v>
          </cell>
          <cell r="AM485">
            <v>0</v>
          </cell>
          <cell r="AN485">
            <v>0</v>
          </cell>
          <cell r="AO485" t="str">
            <v>56-3</v>
          </cell>
          <cell r="AP485" t="str">
            <v>IPB-36</v>
          </cell>
          <cell r="AQ485" t="str">
            <v>2</v>
          </cell>
          <cell r="AS485">
            <v>483</v>
          </cell>
          <cell r="AT485" t="str">
            <v>MAD</v>
          </cell>
        </row>
        <row r="486">
          <cell r="A486">
            <v>484</v>
          </cell>
          <cell r="B486">
            <v>90</v>
          </cell>
          <cell r="C486" t="str">
            <v>LP 22,9 kV, 2ø-SHALLA BAJA , 2-1x35mm² AAAC</v>
          </cell>
          <cell r="D486">
            <v>2</v>
          </cell>
          <cell r="E486" t="str">
            <v>P3A1-2</v>
          </cell>
          <cell r="G486" t="str">
            <v>AAAC-35</v>
          </cell>
          <cell r="H486">
            <v>378.96</v>
          </cell>
          <cell r="I486">
            <v>2600.86</v>
          </cell>
          <cell r="J486" t="str">
            <v>FLP</v>
          </cell>
          <cell r="K486" t="str">
            <v>0°</v>
          </cell>
          <cell r="L486">
            <v>0</v>
          </cell>
          <cell r="M486">
            <v>2</v>
          </cell>
          <cell r="N486" t="str">
            <v>11/C6</v>
          </cell>
          <cell r="O486">
            <v>-100.57</v>
          </cell>
          <cell r="P486">
            <v>168.4</v>
          </cell>
          <cell r="Q486" t="str">
            <v>4RI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 t="str">
            <v>2PAT-1C</v>
          </cell>
          <cell r="W486" t="str">
            <v>CIM1</v>
          </cell>
          <cell r="Y486" t="str">
            <v>S</v>
          </cell>
          <cell r="Z486">
            <v>0</v>
          </cell>
          <cell r="AA486">
            <v>100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1</v>
          </cell>
          <cell r="AL486" t="str">
            <v>4</v>
          </cell>
          <cell r="AM486">
            <v>0</v>
          </cell>
          <cell r="AN486">
            <v>0</v>
          </cell>
          <cell r="AO486" t="str">
            <v>56-3</v>
          </cell>
          <cell r="AP486" t="str">
            <v>IPB-36</v>
          </cell>
          <cell r="AQ486" t="str">
            <v>2</v>
          </cell>
          <cell r="AS486">
            <v>484</v>
          </cell>
          <cell r="AT486" t="str">
            <v>MAD</v>
          </cell>
        </row>
        <row r="487">
          <cell r="A487">
            <v>485</v>
          </cell>
          <cell r="B487">
            <v>91</v>
          </cell>
          <cell r="C487" t="str">
            <v>LP 22,9 kV, 2ø-CHOJNI , 2-1x35mm² AAAC</v>
          </cell>
          <cell r="D487">
            <v>0</v>
          </cell>
          <cell r="E487" t="str">
            <v>DS-2</v>
          </cell>
          <cell r="G487" t="str">
            <v>AAAC-35</v>
          </cell>
          <cell r="H487">
            <v>0</v>
          </cell>
          <cell r="I487">
            <v>3003.68</v>
          </cell>
          <cell r="J487" t="str">
            <v>EXIST</v>
          </cell>
          <cell r="K487" t="str">
            <v>0°</v>
          </cell>
          <cell r="L487">
            <v>31.14</v>
          </cell>
          <cell r="M487">
            <v>1</v>
          </cell>
          <cell r="N487" t="str">
            <v>13/400</v>
          </cell>
          <cell r="O487">
            <v>138.28</v>
          </cell>
          <cell r="P487">
            <v>15.57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Y487" t="str">
            <v>S</v>
          </cell>
          <cell r="Z487">
            <v>0</v>
          </cell>
          <cell r="AA487">
            <v>100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1</v>
          </cell>
          <cell r="AL487" t="str">
            <v>0</v>
          </cell>
          <cell r="AM487">
            <v>0</v>
          </cell>
          <cell r="AN487">
            <v>0</v>
          </cell>
          <cell r="AO487" t="str">
            <v>56-4</v>
          </cell>
          <cell r="AP487" t="str">
            <v>IPB-36</v>
          </cell>
          <cell r="AQ487" t="str">
            <v>2</v>
          </cell>
          <cell r="AS487">
            <v>485</v>
          </cell>
          <cell r="AT487" t="str">
            <v>MAD</v>
          </cell>
        </row>
        <row r="488">
          <cell r="A488">
            <v>486</v>
          </cell>
          <cell r="B488">
            <v>91</v>
          </cell>
          <cell r="C488" t="str">
            <v>LP 22,9 kV, 2ø-CHOJNI , 2-1x35mm² AAAC</v>
          </cell>
          <cell r="D488">
            <v>1</v>
          </cell>
          <cell r="E488" t="str">
            <v>TS-2</v>
          </cell>
          <cell r="G488" t="str">
            <v>AAAC-35</v>
          </cell>
          <cell r="H488">
            <v>31.14</v>
          </cell>
          <cell r="I488">
            <v>2995.55</v>
          </cell>
          <cell r="K488" t="str">
            <v>0°</v>
          </cell>
          <cell r="L488">
            <v>226.45</v>
          </cell>
          <cell r="M488">
            <v>1</v>
          </cell>
          <cell r="N488" t="str">
            <v>11/C6</v>
          </cell>
          <cell r="O488">
            <v>264.04000000000002</v>
          </cell>
          <cell r="P488">
            <v>128.80000000000001</v>
          </cell>
          <cell r="Q488" t="str">
            <v>1RI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 t="str">
            <v>PAT-1C</v>
          </cell>
          <cell r="W488" t="str">
            <v>CIM1</v>
          </cell>
          <cell r="Y488" t="str">
            <v>S</v>
          </cell>
          <cell r="Z488">
            <v>0</v>
          </cell>
          <cell r="AA488">
            <v>100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</v>
          </cell>
          <cell r="AL488" t="str">
            <v>1</v>
          </cell>
          <cell r="AM488">
            <v>0</v>
          </cell>
          <cell r="AN488">
            <v>0</v>
          </cell>
          <cell r="AO488" t="str">
            <v>56-3</v>
          </cell>
          <cell r="AP488" t="str">
            <v>IPB-36</v>
          </cell>
          <cell r="AQ488" t="str">
            <v>2</v>
          </cell>
          <cell r="AS488">
            <v>486</v>
          </cell>
          <cell r="AT488" t="str">
            <v>MAD</v>
          </cell>
        </row>
        <row r="489">
          <cell r="A489">
            <v>487</v>
          </cell>
          <cell r="B489">
            <v>91</v>
          </cell>
          <cell r="C489" t="str">
            <v>LP 22,9 kV, 2ø-CHOJNI , 2-1x35mm² AAAC</v>
          </cell>
          <cell r="D489">
            <v>2</v>
          </cell>
          <cell r="E489" t="str">
            <v>PTH-2</v>
          </cell>
          <cell r="G489" t="str">
            <v>AAAC-35</v>
          </cell>
          <cell r="H489">
            <v>257.60000000000002</v>
          </cell>
          <cell r="I489">
            <v>2939</v>
          </cell>
          <cell r="J489" t="str">
            <v>FLP</v>
          </cell>
          <cell r="K489" t="str">
            <v>0°</v>
          </cell>
          <cell r="L489">
            <v>0</v>
          </cell>
          <cell r="M489">
            <v>1</v>
          </cell>
          <cell r="N489" t="str">
            <v>11/C6</v>
          </cell>
          <cell r="O489">
            <v>-135.88999999999999</v>
          </cell>
          <cell r="P489">
            <v>113.23</v>
          </cell>
          <cell r="Q489" t="str">
            <v>1RI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 t="str">
            <v>PAT-1C</v>
          </cell>
          <cell r="W489" t="str">
            <v>CIM1</v>
          </cell>
          <cell r="Y489" t="str">
            <v>S</v>
          </cell>
          <cell r="Z489">
            <v>0</v>
          </cell>
          <cell r="AA489">
            <v>100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1</v>
          </cell>
          <cell r="AL489" t="str">
            <v>1</v>
          </cell>
          <cell r="AM489">
            <v>0</v>
          </cell>
          <cell r="AN489">
            <v>0</v>
          </cell>
          <cell r="AO489" t="str">
            <v>56-3</v>
          </cell>
          <cell r="AP489" t="str">
            <v>IPB-36</v>
          </cell>
          <cell r="AQ489" t="str">
            <v>2</v>
          </cell>
          <cell r="AS489">
            <v>487</v>
          </cell>
          <cell r="AT489" t="str">
            <v>MAD</v>
          </cell>
        </row>
        <row r="490">
          <cell r="A490">
            <v>488</v>
          </cell>
          <cell r="B490">
            <v>92</v>
          </cell>
          <cell r="C490" t="str">
            <v>LP 22,9 kV, 2ø-TAYAPAMPA_BARRIOS ALTOS DE CUCHO , 2-1x35mm² AAAC</v>
          </cell>
          <cell r="D490">
            <v>0</v>
          </cell>
          <cell r="E490" t="str">
            <v>DS-2</v>
          </cell>
          <cell r="G490" t="str">
            <v>AAAC-35</v>
          </cell>
          <cell r="H490">
            <v>0</v>
          </cell>
          <cell r="I490">
            <v>3061.73</v>
          </cell>
          <cell r="J490" t="str">
            <v>EXIST</v>
          </cell>
          <cell r="K490" t="str">
            <v>0°</v>
          </cell>
          <cell r="L490">
            <v>21.79</v>
          </cell>
          <cell r="M490">
            <v>1</v>
          </cell>
          <cell r="N490" t="str">
            <v>13/400</v>
          </cell>
          <cell r="O490">
            <v>101.3</v>
          </cell>
          <cell r="P490">
            <v>10.89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Y490" t="str">
            <v>S</v>
          </cell>
          <cell r="Z490">
            <v>0</v>
          </cell>
          <cell r="AA490">
            <v>100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1</v>
          </cell>
          <cell r="AL490" t="str">
            <v>0</v>
          </cell>
          <cell r="AM490">
            <v>0</v>
          </cell>
          <cell r="AN490">
            <v>0</v>
          </cell>
          <cell r="AO490" t="str">
            <v>56-4</v>
          </cell>
          <cell r="AP490" t="str">
            <v>IPB-36</v>
          </cell>
          <cell r="AQ490" t="str">
            <v>2</v>
          </cell>
          <cell r="AS490">
            <v>488</v>
          </cell>
          <cell r="AT490" t="str">
            <v>MAD</v>
          </cell>
        </row>
        <row r="491">
          <cell r="A491">
            <v>489</v>
          </cell>
          <cell r="B491">
            <v>92</v>
          </cell>
          <cell r="C491" t="str">
            <v>LP 22,9 kV, 2ø-TAYAPAMPA_BARRIOS ALTOS DE CUCHO , 2-1x35mm² AAAC</v>
          </cell>
          <cell r="D491">
            <v>1</v>
          </cell>
          <cell r="E491" t="str">
            <v>TS-2</v>
          </cell>
          <cell r="G491" t="str">
            <v>AAAC-35</v>
          </cell>
          <cell r="H491">
            <v>21.79</v>
          </cell>
          <cell r="I491">
            <v>3056.72</v>
          </cell>
          <cell r="K491" t="str">
            <v>0°</v>
          </cell>
          <cell r="L491">
            <v>104.69</v>
          </cell>
          <cell r="M491">
            <v>1</v>
          </cell>
          <cell r="N491" t="str">
            <v>11/C6</v>
          </cell>
          <cell r="O491">
            <v>191.12</v>
          </cell>
          <cell r="P491">
            <v>63.24</v>
          </cell>
          <cell r="Q491" t="str">
            <v>1RI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 t="str">
            <v>PAT-1C</v>
          </cell>
          <cell r="W491" t="str">
            <v>CIM1</v>
          </cell>
          <cell r="Y491" t="str">
            <v>S</v>
          </cell>
          <cell r="Z491">
            <v>0</v>
          </cell>
          <cell r="AA491">
            <v>100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1</v>
          </cell>
          <cell r="AL491" t="str">
            <v>1</v>
          </cell>
          <cell r="AM491">
            <v>0</v>
          </cell>
          <cell r="AN491">
            <v>0</v>
          </cell>
          <cell r="AO491" t="str">
            <v>56-4</v>
          </cell>
          <cell r="AP491" t="str">
            <v>IPB-36</v>
          </cell>
          <cell r="AQ491" t="str">
            <v>2</v>
          </cell>
          <cell r="AS491">
            <v>489</v>
          </cell>
          <cell r="AT491" t="str">
            <v>MAD</v>
          </cell>
        </row>
        <row r="492">
          <cell r="A492">
            <v>490</v>
          </cell>
          <cell r="B492">
            <v>92</v>
          </cell>
          <cell r="C492" t="str">
            <v>LP 22,9 kV, 2ø-TAYAPAMPA_BARRIOS ALTOS DE CUCHO , 2-1x35mm² AAAC</v>
          </cell>
          <cell r="D492">
            <v>2</v>
          </cell>
          <cell r="E492" t="str">
            <v>PS1-2</v>
          </cell>
          <cell r="G492" t="str">
            <v>AAAC-35</v>
          </cell>
          <cell r="H492">
            <v>126.48</v>
          </cell>
          <cell r="I492">
            <v>3022.63</v>
          </cell>
          <cell r="K492" t="str">
            <v>0°</v>
          </cell>
          <cell r="L492">
            <v>147.88999999999999</v>
          </cell>
          <cell r="M492">
            <v>1</v>
          </cell>
          <cell r="N492" t="str">
            <v>11/C6</v>
          </cell>
          <cell r="O492">
            <v>140.94</v>
          </cell>
          <cell r="P492">
            <v>126.29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 t="str">
            <v>PAT-1C</v>
          </cell>
          <cell r="W492" t="str">
            <v>CIM1</v>
          </cell>
          <cell r="Y492" t="str">
            <v>S</v>
          </cell>
          <cell r="Z492">
            <v>0</v>
          </cell>
          <cell r="AA492">
            <v>100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1</v>
          </cell>
          <cell r="AL492" t="str">
            <v>0</v>
          </cell>
          <cell r="AM492">
            <v>0</v>
          </cell>
          <cell r="AN492">
            <v>0</v>
          </cell>
          <cell r="AO492" t="str">
            <v>56-4</v>
          </cell>
          <cell r="AP492" t="str">
            <v>IPB-36</v>
          </cell>
          <cell r="AQ492" t="str">
            <v>2</v>
          </cell>
          <cell r="AS492">
            <v>490</v>
          </cell>
          <cell r="AT492" t="str">
            <v>MAD</v>
          </cell>
        </row>
        <row r="493">
          <cell r="A493">
            <v>491</v>
          </cell>
          <cell r="B493">
            <v>92</v>
          </cell>
          <cell r="C493" t="str">
            <v>LP 22,9 kV, 2ø-TAYAPAMPA_BARRIOS ALTOS DE CUCHO , 2-1x35mm² AAAC</v>
          </cell>
          <cell r="D493">
            <v>3</v>
          </cell>
          <cell r="E493" t="str">
            <v>PS1-2</v>
          </cell>
          <cell r="G493" t="str">
            <v>AAAC-35</v>
          </cell>
          <cell r="H493">
            <v>274.37</v>
          </cell>
          <cell r="I493">
            <v>2978.13</v>
          </cell>
          <cell r="K493" t="str">
            <v>0°</v>
          </cell>
          <cell r="L493">
            <v>186.18</v>
          </cell>
          <cell r="M493">
            <v>1</v>
          </cell>
          <cell r="N493" t="str">
            <v>11/C6</v>
          </cell>
          <cell r="O493">
            <v>142.22999999999999</v>
          </cell>
          <cell r="P493">
            <v>167.04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 t="str">
            <v>PAT-1C</v>
          </cell>
          <cell r="W493" t="str">
            <v>CIM1</v>
          </cell>
          <cell r="Y493" t="str">
            <v>S</v>
          </cell>
          <cell r="Z493">
            <v>0</v>
          </cell>
          <cell r="AA493">
            <v>100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1</v>
          </cell>
          <cell r="AL493" t="str">
            <v>0</v>
          </cell>
          <cell r="AM493">
            <v>0</v>
          </cell>
          <cell r="AN493">
            <v>0</v>
          </cell>
          <cell r="AO493" t="str">
            <v>56-3</v>
          </cell>
          <cell r="AP493" t="str">
            <v>IPB-36</v>
          </cell>
          <cell r="AQ493" t="str">
            <v>2</v>
          </cell>
          <cell r="AS493">
            <v>491</v>
          </cell>
          <cell r="AT493" t="str">
            <v>MAD</v>
          </cell>
        </row>
        <row r="494">
          <cell r="A494">
            <v>492</v>
          </cell>
          <cell r="B494">
            <v>92</v>
          </cell>
          <cell r="C494" t="str">
            <v>LP 22,9 kV, 2ø-TAYAPAMPA_BARRIOS ALTOS DE CUCHO , 2-1x35mm² AAAC</v>
          </cell>
          <cell r="D494">
            <v>4</v>
          </cell>
          <cell r="E494" t="str">
            <v>PS1-2</v>
          </cell>
          <cell r="G494" t="str">
            <v>AAAC-35</v>
          </cell>
          <cell r="H494">
            <v>460.55</v>
          </cell>
          <cell r="I494">
            <v>2933</v>
          </cell>
          <cell r="K494" t="str">
            <v>0°</v>
          </cell>
          <cell r="L494">
            <v>105.96</v>
          </cell>
          <cell r="M494">
            <v>1</v>
          </cell>
          <cell r="N494" t="str">
            <v>11/C6</v>
          </cell>
          <cell r="O494">
            <v>180.48</v>
          </cell>
          <cell r="P494">
            <v>146.07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 t="str">
            <v>PAT-1C</v>
          </cell>
          <cell r="W494" t="str">
            <v>CIM1</v>
          </cell>
          <cell r="Y494" t="str">
            <v>S</v>
          </cell>
          <cell r="Z494">
            <v>0</v>
          </cell>
          <cell r="AA494">
            <v>100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1</v>
          </cell>
          <cell r="AL494" t="str">
            <v>0</v>
          </cell>
          <cell r="AM494">
            <v>0</v>
          </cell>
          <cell r="AN494">
            <v>0</v>
          </cell>
          <cell r="AO494" t="str">
            <v>56-3</v>
          </cell>
          <cell r="AP494" t="str">
            <v>IPB-36</v>
          </cell>
          <cell r="AQ494" t="str">
            <v>2</v>
          </cell>
          <cell r="AS494">
            <v>492</v>
          </cell>
          <cell r="AT494" t="str">
            <v>MAD</v>
          </cell>
        </row>
        <row r="495">
          <cell r="A495">
            <v>493</v>
          </cell>
          <cell r="B495">
            <v>92</v>
          </cell>
          <cell r="C495" t="str">
            <v>LP 22,9 kV, 2ø-TAYAPAMPA_BARRIOS ALTOS DE CUCHO , 2-1x35mm² AAAC</v>
          </cell>
          <cell r="D495">
            <v>5</v>
          </cell>
          <cell r="E495" t="str">
            <v>PA1-2</v>
          </cell>
          <cell r="G495" t="str">
            <v>AAAC-35</v>
          </cell>
          <cell r="H495">
            <v>566.51</v>
          </cell>
          <cell r="I495">
            <v>2898</v>
          </cell>
          <cell r="J495" t="str">
            <v>V1</v>
          </cell>
          <cell r="K495" t="str">
            <v>-16°26'26.55"</v>
          </cell>
          <cell r="L495">
            <v>112.69</v>
          </cell>
          <cell r="M495">
            <v>1</v>
          </cell>
          <cell r="N495" t="str">
            <v>11/C6</v>
          </cell>
          <cell r="O495">
            <v>65.7</v>
          </cell>
          <cell r="P495">
            <v>109.33</v>
          </cell>
          <cell r="Q495" t="str">
            <v>1RI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 t="str">
            <v>PAT-1C</v>
          </cell>
          <cell r="W495" t="str">
            <v>CIM1</v>
          </cell>
          <cell r="Y495" t="str">
            <v>S</v>
          </cell>
          <cell r="Z495">
            <v>0</v>
          </cell>
          <cell r="AA495">
            <v>100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1</v>
          </cell>
          <cell r="AL495" t="str">
            <v>1</v>
          </cell>
          <cell r="AM495">
            <v>0</v>
          </cell>
          <cell r="AN495">
            <v>0</v>
          </cell>
          <cell r="AO495" t="str">
            <v>56-3</v>
          </cell>
          <cell r="AP495" t="str">
            <v>IPB-36</v>
          </cell>
          <cell r="AQ495" t="str">
            <v>2</v>
          </cell>
          <cell r="AS495">
            <v>493</v>
          </cell>
          <cell r="AT495" t="str">
            <v>MAD</v>
          </cell>
        </row>
        <row r="496">
          <cell r="A496">
            <v>494</v>
          </cell>
          <cell r="B496">
            <v>92</v>
          </cell>
          <cell r="C496" t="str">
            <v>LP 22,9 kV, 2ø-TAYAPAMPA_BARRIOS ALTOS DE CUCHO , 2-1x35mm² AAAC</v>
          </cell>
          <cell r="D496">
            <v>6</v>
          </cell>
          <cell r="E496" t="str">
            <v>PRH-2</v>
          </cell>
          <cell r="G496" t="str">
            <v>AAAC-35</v>
          </cell>
          <cell r="H496">
            <v>679.2</v>
          </cell>
          <cell r="I496">
            <v>2870.04</v>
          </cell>
          <cell r="K496" t="str">
            <v>0°</v>
          </cell>
          <cell r="L496">
            <v>525.76</v>
          </cell>
          <cell r="M496">
            <v>2</v>
          </cell>
          <cell r="N496" t="str">
            <v>11/C6</v>
          </cell>
          <cell r="O496">
            <v>522.08000000000004</v>
          </cell>
          <cell r="P496">
            <v>319.22000000000003</v>
          </cell>
          <cell r="Q496" t="str">
            <v>8RI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 t="str">
            <v>PAT-1C</v>
          </cell>
          <cell r="W496" t="str">
            <v>CIM1</v>
          </cell>
          <cell r="Y496" t="str">
            <v>S</v>
          </cell>
          <cell r="Z496">
            <v>0</v>
          </cell>
          <cell r="AA496">
            <v>100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</v>
          </cell>
          <cell r="AL496" t="str">
            <v>8</v>
          </cell>
          <cell r="AM496">
            <v>0</v>
          </cell>
          <cell r="AN496">
            <v>0</v>
          </cell>
          <cell r="AO496" t="str">
            <v>56-3</v>
          </cell>
          <cell r="AP496" t="str">
            <v>IPB-36</v>
          </cell>
          <cell r="AQ496" t="str">
            <v>2</v>
          </cell>
          <cell r="AS496">
            <v>494</v>
          </cell>
          <cell r="AT496" t="str">
            <v>MAD</v>
          </cell>
        </row>
        <row r="497">
          <cell r="A497">
            <v>495</v>
          </cell>
          <cell r="B497">
            <v>92</v>
          </cell>
          <cell r="C497" t="str">
            <v>LP 22,9 kV, 2ø-TAYAPAMPA_BARRIOS ALTOS DE CUCHO , 2-1x35mm² AAAC</v>
          </cell>
          <cell r="D497">
            <v>7</v>
          </cell>
          <cell r="E497" t="str">
            <v>P3A2-2</v>
          </cell>
          <cell r="G497" t="str">
            <v>AAAC-35</v>
          </cell>
          <cell r="H497">
            <v>1204.96</v>
          </cell>
          <cell r="I497">
            <v>2747.99</v>
          </cell>
          <cell r="J497" t="str">
            <v>V2</v>
          </cell>
          <cell r="K497" t="str">
            <v>34°19'9.74"</v>
          </cell>
          <cell r="L497">
            <v>69.94</v>
          </cell>
          <cell r="M497">
            <v>2</v>
          </cell>
          <cell r="N497" t="str">
            <v>11/C6</v>
          </cell>
          <cell r="O497">
            <v>92.17</v>
          </cell>
          <cell r="P497">
            <v>297.85000000000002</v>
          </cell>
          <cell r="Q497" t="str">
            <v>8RI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 t="str">
            <v>2PAT-1C</v>
          </cell>
          <cell r="W497" t="str">
            <v>CIM1</v>
          </cell>
          <cell r="Y497" t="str">
            <v>S</v>
          </cell>
          <cell r="Z497">
            <v>0</v>
          </cell>
          <cell r="AA497">
            <v>100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1</v>
          </cell>
          <cell r="AL497" t="str">
            <v>8</v>
          </cell>
          <cell r="AM497">
            <v>0</v>
          </cell>
          <cell r="AN497">
            <v>0</v>
          </cell>
          <cell r="AO497" t="str">
            <v>56-3</v>
          </cell>
          <cell r="AP497" t="str">
            <v>IPB-36</v>
          </cell>
          <cell r="AQ497" t="str">
            <v>2</v>
          </cell>
          <cell r="AS497">
            <v>495</v>
          </cell>
          <cell r="AT497" t="str">
            <v>MAD</v>
          </cell>
        </row>
        <row r="498">
          <cell r="A498">
            <v>496</v>
          </cell>
          <cell r="B498">
            <v>92</v>
          </cell>
          <cell r="C498" t="str">
            <v>LP 22,9 kV, 2ø-TAYAPAMPA_BARRIOS ALTOS DE CUCHO , 2-1x35mm² AAAC</v>
          </cell>
          <cell r="D498">
            <v>8</v>
          </cell>
          <cell r="E498" t="str">
            <v>PS1-2</v>
          </cell>
          <cell r="G498" t="str">
            <v>AAAC-35</v>
          </cell>
          <cell r="H498">
            <v>1274.8900000000001</v>
          </cell>
          <cell r="I498">
            <v>2730.43</v>
          </cell>
          <cell r="K498" t="str">
            <v>0°</v>
          </cell>
          <cell r="L498">
            <v>46.4</v>
          </cell>
          <cell r="M498">
            <v>1</v>
          </cell>
          <cell r="N498" t="str">
            <v>11/C6</v>
          </cell>
          <cell r="O498">
            <v>76.27</v>
          </cell>
          <cell r="P498">
            <v>58.17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 t="str">
            <v>PAT-1C</v>
          </cell>
          <cell r="W498" t="str">
            <v>CIM1</v>
          </cell>
          <cell r="Y498" t="str">
            <v>S</v>
          </cell>
          <cell r="Z498">
            <v>0</v>
          </cell>
          <cell r="AA498">
            <v>100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1</v>
          </cell>
          <cell r="AL498" t="str">
            <v>0</v>
          </cell>
          <cell r="AM498">
            <v>0</v>
          </cell>
          <cell r="AN498">
            <v>0</v>
          </cell>
          <cell r="AO498" t="str">
            <v>56-3</v>
          </cell>
          <cell r="AP498" t="str">
            <v>IPB-36</v>
          </cell>
          <cell r="AQ498" t="str">
            <v>2</v>
          </cell>
          <cell r="AS498">
            <v>496</v>
          </cell>
          <cell r="AT498" t="str">
            <v>MAD</v>
          </cell>
        </row>
        <row r="499">
          <cell r="A499">
            <v>497</v>
          </cell>
          <cell r="B499">
            <v>92</v>
          </cell>
          <cell r="C499" t="str">
            <v>LP 22,9 kV, 2ø-TAYAPAMPA_BARRIOS ALTOS DE CUCHO , 2-1x35mm² AAAC</v>
          </cell>
          <cell r="D499">
            <v>9</v>
          </cell>
          <cell r="E499" t="str">
            <v>PR3-2</v>
          </cell>
          <cell r="G499" t="str">
            <v>AAAC-35</v>
          </cell>
          <cell r="H499">
            <v>1321.3</v>
          </cell>
          <cell r="I499">
            <v>2718.79</v>
          </cell>
          <cell r="K499" t="str">
            <v>0°</v>
          </cell>
          <cell r="L499">
            <v>200.03</v>
          </cell>
          <cell r="M499">
            <v>1</v>
          </cell>
          <cell r="N499" t="str">
            <v>11/C6</v>
          </cell>
          <cell r="O499">
            <v>228.87</v>
          </cell>
          <cell r="P499">
            <v>123.22</v>
          </cell>
          <cell r="Q499" t="str">
            <v>2RI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 t="str">
            <v>PAT-1C</v>
          </cell>
          <cell r="W499" t="str">
            <v>CIM1</v>
          </cell>
          <cell r="Y499" t="str">
            <v>S</v>
          </cell>
          <cell r="Z499">
            <v>0</v>
          </cell>
          <cell r="AA499">
            <v>100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1</v>
          </cell>
          <cell r="AL499" t="str">
            <v>2</v>
          </cell>
          <cell r="AM499">
            <v>0</v>
          </cell>
          <cell r="AN499">
            <v>0</v>
          </cell>
          <cell r="AO499" t="str">
            <v>56-3</v>
          </cell>
          <cell r="AP499" t="str">
            <v>IPB-36</v>
          </cell>
          <cell r="AQ499" t="str">
            <v>2</v>
          </cell>
          <cell r="AS499">
            <v>497</v>
          </cell>
          <cell r="AT499" t="str">
            <v>MAD</v>
          </cell>
        </row>
        <row r="500">
          <cell r="A500">
            <v>498</v>
          </cell>
          <cell r="B500">
            <v>92</v>
          </cell>
          <cell r="C500" t="str">
            <v>LP 22,9 kV, 2ø-TAYAPAMPA_BARRIOS ALTOS DE CUCHO , 2-1x35mm² AAAC</v>
          </cell>
          <cell r="D500">
            <v>10</v>
          </cell>
          <cell r="E500" t="str">
            <v>PTH-2</v>
          </cell>
          <cell r="G500" t="str">
            <v>AAAC-35</v>
          </cell>
          <cell r="H500">
            <v>1521.33</v>
          </cell>
          <cell r="I500">
            <v>2661.37</v>
          </cell>
          <cell r="J500" t="str">
            <v>FLP</v>
          </cell>
          <cell r="K500" t="str">
            <v>0°</v>
          </cell>
          <cell r="L500">
            <v>0</v>
          </cell>
          <cell r="M500">
            <v>1</v>
          </cell>
          <cell r="N500" t="str">
            <v>11/C6</v>
          </cell>
          <cell r="O500">
            <v>-163.05000000000001</v>
          </cell>
          <cell r="P500">
            <v>100.02</v>
          </cell>
          <cell r="Q500" t="str">
            <v>1RI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 t="str">
            <v>PAT-1C</v>
          </cell>
          <cell r="W500" t="str">
            <v>CIM1</v>
          </cell>
          <cell r="Y500" t="str">
            <v>S</v>
          </cell>
          <cell r="Z500">
            <v>0</v>
          </cell>
          <cell r="AA500">
            <v>100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1</v>
          </cell>
          <cell r="AL500" t="str">
            <v>1</v>
          </cell>
          <cell r="AM500">
            <v>0</v>
          </cell>
          <cell r="AN500">
            <v>0</v>
          </cell>
          <cell r="AO500" t="str">
            <v>56-3</v>
          </cell>
          <cell r="AP500" t="str">
            <v>IPB-36</v>
          </cell>
          <cell r="AQ500" t="str">
            <v>2</v>
          </cell>
          <cell r="AS500">
            <v>498</v>
          </cell>
          <cell r="AT500" t="str">
            <v>MAD</v>
          </cell>
        </row>
        <row r="501">
          <cell r="A501">
            <v>499</v>
          </cell>
          <cell r="B501">
            <v>93</v>
          </cell>
          <cell r="C501" t="str">
            <v>LP 22,9 kV, 2ø-AMBAR , 2-1x35mm² AAAC</v>
          </cell>
          <cell r="D501">
            <v>0</v>
          </cell>
          <cell r="E501" t="str">
            <v>DS-2</v>
          </cell>
          <cell r="G501" t="str">
            <v>AAAC-35</v>
          </cell>
          <cell r="H501">
            <v>0</v>
          </cell>
          <cell r="I501">
            <v>2487.4899999999998</v>
          </cell>
          <cell r="J501" t="str">
            <v>EXIST</v>
          </cell>
          <cell r="K501" t="str">
            <v>0°</v>
          </cell>
          <cell r="L501">
            <v>40.32</v>
          </cell>
          <cell r="M501">
            <v>1</v>
          </cell>
          <cell r="N501" t="str">
            <v>13/400</v>
          </cell>
          <cell r="O501">
            <v>89.21</v>
          </cell>
          <cell r="P501">
            <v>20.16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Y501" t="str">
            <v>S</v>
          </cell>
          <cell r="Z501">
            <v>0</v>
          </cell>
          <cell r="AA501">
            <v>100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1</v>
          </cell>
          <cell r="AL501" t="str">
            <v>0</v>
          </cell>
          <cell r="AM501">
            <v>0</v>
          </cell>
          <cell r="AN501">
            <v>0</v>
          </cell>
          <cell r="AO501" t="str">
            <v>56-3</v>
          </cell>
          <cell r="AP501" t="str">
            <v>IPB-36</v>
          </cell>
          <cell r="AQ501" t="str">
            <v>2</v>
          </cell>
          <cell r="AS501">
            <v>499</v>
          </cell>
          <cell r="AT501" t="str">
            <v>MAD</v>
          </cell>
        </row>
        <row r="502">
          <cell r="A502">
            <v>500</v>
          </cell>
          <cell r="B502">
            <v>93</v>
          </cell>
          <cell r="C502" t="str">
            <v>LP 22,9 kV, 2ø-AMBAR , 2-1x35mm² AAAC</v>
          </cell>
          <cell r="D502">
            <v>1</v>
          </cell>
          <cell r="E502" t="str">
            <v>TSH-2</v>
          </cell>
          <cell r="G502" t="str">
            <v>AAAC-70</v>
          </cell>
          <cell r="H502">
            <v>40.32</v>
          </cell>
          <cell r="I502">
            <v>2479.0500000000002</v>
          </cell>
          <cell r="K502" t="str">
            <v>0°</v>
          </cell>
          <cell r="L502">
            <v>980.29</v>
          </cell>
          <cell r="M502">
            <v>2</v>
          </cell>
          <cell r="N502" t="str">
            <v>11/C6</v>
          </cell>
          <cell r="O502">
            <v>279.73</v>
          </cell>
          <cell r="P502">
            <v>510.31</v>
          </cell>
          <cell r="Q502" t="str">
            <v>4RI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 t="str">
            <v>PAT-1C</v>
          </cell>
          <cell r="W502" t="str">
            <v>CIM1</v>
          </cell>
          <cell r="Y502" t="str">
            <v>S</v>
          </cell>
          <cell r="Z502">
            <v>0</v>
          </cell>
          <cell r="AA502">
            <v>100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1</v>
          </cell>
          <cell r="AL502" t="str">
            <v>4</v>
          </cell>
          <cell r="AM502">
            <v>0</v>
          </cell>
          <cell r="AN502">
            <v>0</v>
          </cell>
          <cell r="AO502" t="str">
            <v>56-3</v>
          </cell>
          <cell r="AP502" t="str">
            <v>IPB-36</v>
          </cell>
          <cell r="AQ502" t="str">
            <v>2</v>
          </cell>
          <cell r="AS502">
            <v>500</v>
          </cell>
          <cell r="AT502" t="str">
            <v>MAD</v>
          </cell>
        </row>
        <row r="503">
          <cell r="A503">
            <v>501</v>
          </cell>
          <cell r="B503">
            <v>93</v>
          </cell>
          <cell r="C503" t="str">
            <v>LP 22,9 kV, 2ø-AMBAR , 2-1x35mm² AAAC</v>
          </cell>
          <cell r="D503">
            <v>2</v>
          </cell>
          <cell r="E503" t="str">
            <v>P3A2-2</v>
          </cell>
          <cell r="G503" t="str">
            <v>AAAC-35</v>
          </cell>
          <cell r="H503">
            <v>1020.61</v>
          </cell>
          <cell r="I503">
            <v>2567</v>
          </cell>
          <cell r="J503" t="str">
            <v>V1</v>
          </cell>
          <cell r="K503" t="str">
            <v>71°44'39.50"</v>
          </cell>
          <cell r="L503">
            <v>157.02000000000001</v>
          </cell>
          <cell r="M503">
            <v>2</v>
          </cell>
          <cell r="N503" t="str">
            <v>11/C6</v>
          </cell>
          <cell r="O503">
            <v>772.3</v>
          </cell>
          <cell r="P503">
            <v>568.66</v>
          </cell>
          <cell r="Q503" t="str">
            <v>8RI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 t="str">
            <v>2PAT-1C</v>
          </cell>
          <cell r="W503" t="str">
            <v>CIM1</v>
          </cell>
          <cell r="X503">
            <v>0</v>
          </cell>
          <cell r="Y503" t="str">
            <v>S</v>
          </cell>
          <cell r="Z503">
            <v>0</v>
          </cell>
          <cell r="AA503">
            <v>100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1</v>
          </cell>
          <cell r="AL503" t="str">
            <v>8</v>
          </cell>
          <cell r="AM503">
            <v>0</v>
          </cell>
          <cell r="AN503">
            <v>0</v>
          </cell>
          <cell r="AO503" t="str">
            <v>56-3</v>
          </cell>
          <cell r="AP503" t="str">
            <v>IPB-36</v>
          </cell>
          <cell r="AQ503" t="str">
            <v>2</v>
          </cell>
          <cell r="AS503">
            <v>501</v>
          </cell>
          <cell r="AT503" t="str">
            <v>MAD</v>
          </cell>
        </row>
        <row r="504">
          <cell r="A504">
            <v>502</v>
          </cell>
          <cell r="B504">
            <v>93</v>
          </cell>
          <cell r="C504" t="str">
            <v>LP 22,9 kV, 2ø-AMBAR , 2-1x35mm² AAAC</v>
          </cell>
          <cell r="D504">
            <v>3</v>
          </cell>
          <cell r="E504" t="str">
            <v>PA1H-2</v>
          </cell>
          <cell r="G504" t="str">
            <v>AAAC-35</v>
          </cell>
          <cell r="H504">
            <v>1177.6400000000001</v>
          </cell>
          <cell r="I504">
            <v>2562.73</v>
          </cell>
          <cell r="K504" t="str">
            <v>0°</v>
          </cell>
          <cell r="L504">
            <v>364.85</v>
          </cell>
          <cell r="M504">
            <v>2</v>
          </cell>
          <cell r="N504" t="str">
            <v>11/C6</v>
          </cell>
          <cell r="O504">
            <v>252.44</v>
          </cell>
          <cell r="P504">
            <v>260.93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 t="str">
            <v>PAT-1C</v>
          </cell>
          <cell r="W504" t="str">
            <v>CIM1</v>
          </cell>
          <cell r="X504">
            <v>0</v>
          </cell>
          <cell r="Y504" t="str">
            <v>S</v>
          </cell>
          <cell r="Z504">
            <v>0</v>
          </cell>
          <cell r="AA504">
            <v>100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1</v>
          </cell>
          <cell r="AL504" t="str">
            <v>0</v>
          </cell>
          <cell r="AM504">
            <v>0</v>
          </cell>
          <cell r="AN504">
            <v>0</v>
          </cell>
          <cell r="AO504" t="str">
            <v>56-3</v>
          </cell>
          <cell r="AP504" t="str">
            <v>IPB-36</v>
          </cell>
          <cell r="AQ504" t="str">
            <v>2</v>
          </cell>
          <cell r="AS504">
            <v>502</v>
          </cell>
          <cell r="AT504" t="str">
            <v>MAD</v>
          </cell>
        </row>
        <row r="505">
          <cell r="A505">
            <v>503</v>
          </cell>
          <cell r="B505">
            <v>93</v>
          </cell>
          <cell r="C505" t="str">
            <v>LP 22,9 kV, 2ø-AMBAR , 2-1x35mm² AAAC</v>
          </cell>
          <cell r="D505">
            <v>4</v>
          </cell>
          <cell r="E505" t="str">
            <v>PTH-2</v>
          </cell>
          <cell r="G505" t="str">
            <v>AAAC-35</v>
          </cell>
          <cell r="H505">
            <v>1542.48</v>
          </cell>
          <cell r="I505">
            <v>2558.46</v>
          </cell>
          <cell r="J505" t="str">
            <v>FLP</v>
          </cell>
          <cell r="K505" t="str">
            <v>0°</v>
          </cell>
          <cell r="L505">
            <v>0</v>
          </cell>
          <cell r="M505">
            <v>1</v>
          </cell>
          <cell r="N505" t="str">
            <v>11/C6</v>
          </cell>
          <cell r="O505">
            <v>166.66</v>
          </cell>
          <cell r="P505">
            <v>182.42</v>
          </cell>
          <cell r="Q505" t="str">
            <v>1RI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 t="str">
            <v>PAT-1C</v>
          </cell>
          <cell r="W505" t="str">
            <v>CIM1</v>
          </cell>
          <cell r="X505">
            <v>0</v>
          </cell>
          <cell r="Y505" t="str">
            <v>S</v>
          </cell>
          <cell r="Z505">
            <v>0</v>
          </cell>
          <cell r="AA505">
            <v>100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1</v>
          </cell>
          <cell r="AL505" t="str">
            <v>1</v>
          </cell>
          <cell r="AM505">
            <v>0</v>
          </cell>
          <cell r="AN505">
            <v>0</v>
          </cell>
          <cell r="AO505" t="str">
            <v>56-3</v>
          </cell>
          <cell r="AP505" t="str">
            <v>IPB-36</v>
          </cell>
          <cell r="AQ505" t="str">
            <v>2</v>
          </cell>
          <cell r="AS505">
            <v>503</v>
          </cell>
          <cell r="AT505" t="str">
            <v>MAD</v>
          </cell>
        </row>
        <row r="506">
          <cell r="A506">
            <v>504</v>
          </cell>
          <cell r="B506">
            <v>94</v>
          </cell>
          <cell r="C506" t="str">
            <v>LP 22,9 kV, 2ø-CARANCHO , 2-1x35mm² AAAC</v>
          </cell>
          <cell r="D506">
            <v>0</v>
          </cell>
          <cell r="E506" t="str">
            <v>DS-2</v>
          </cell>
          <cell r="G506" t="str">
            <v>AAAC-35</v>
          </cell>
          <cell r="H506">
            <v>0</v>
          </cell>
          <cell r="I506">
            <v>2567</v>
          </cell>
          <cell r="J506" t="str">
            <v>V1</v>
          </cell>
          <cell r="K506" t="str">
            <v>0°</v>
          </cell>
          <cell r="L506">
            <v>15.04</v>
          </cell>
          <cell r="M506">
            <v>1</v>
          </cell>
          <cell r="N506" t="str">
            <v>11/C6</v>
          </cell>
          <cell r="O506">
            <v>34.4</v>
          </cell>
          <cell r="P506">
            <v>7.52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str">
            <v>S</v>
          </cell>
          <cell r="Z506">
            <v>0</v>
          </cell>
          <cell r="AA506">
            <v>100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1</v>
          </cell>
          <cell r="AL506" t="str">
            <v>0</v>
          </cell>
          <cell r="AM506">
            <v>0</v>
          </cell>
          <cell r="AN506">
            <v>0</v>
          </cell>
          <cell r="AO506" t="str">
            <v>56-3</v>
          </cell>
          <cell r="AP506" t="str">
            <v>IPB-36</v>
          </cell>
          <cell r="AQ506" t="str">
            <v>2</v>
          </cell>
          <cell r="AS506">
            <v>504</v>
          </cell>
          <cell r="AT506" t="str">
            <v>MAD</v>
          </cell>
        </row>
        <row r="507">
          <cell r="A507">
            <v>505</v>
          </cell>
          <cell r="B507">
            <v>94</v>
          </cell>
          <cell r="C507" t="str">
            <v>LP 22,9 kV, 2ø-CARANCHO , 2-1x35mm² AAAC</v>
          </cell>
          <cell r="D507">
            <v>1</v>
          </cell>
          <cell r="E507" t="str">
            <v>TS-2</v>
          </cell>
          <cell r="G507" t="str">
            <v>AAAC-35</v>
          </cell>
          <cell r="H507">
            <v>15.04</v>
          </cell>
          <cell r="I507">
            <v>2562.94</v>
          </cell>
          <cell r="K507" t="str">
            <v>0°</v>
          </cell>
          <cell r="L507">
            <v>262.85000000000002</v>
          </cell>
          <cell r="M507">
            <v>1</v>
          </cell>
          <cell r="N507" t="str">
            <v>11/C6</v>
          </cell>
          <cell r="O507">
            <v>104.85</v>
          </cell>
          <cell r="P507">
            <v>138.94</v>
          </cell>
          <cell r="Q507" t="str">
            <v>1RI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 t="str">
            <v>PAT-1C</v>
          </cell>
          <cell r="W507" t="str">
            <v>CIM1</v>
          </cell>
          <cell r="X507">
            <v>0</v>
          </cell>
          <cell r="Y507" t="str">
            <v>S</v>
          </cell>
          <cell r="Z507">
            <v>0</v>
          </cell>
          <cell r="AA507">
            <v>100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1</v>
          </cell>
          <cell r="AL507" t="str">
            <v>1</v>
          </cell>
          <cell r="AM507">
            <v>0</v>
          </cell>
          <cell r="AN507">
            <v>0</v>
          </cell>
          <cell r="AO507" t="str">
            <v>56-3</v>
          </cell>
          <cell r="AP507" t="str">
            <v>IPB-36</v>
          </cell>
          <cell r="AQ507" t="str">
            <v>2</v>
          </cell>
          <cell r="AS507">
            <v>505</v>
          </cell>
          <cell r="AT507" t="str">
            <v>MAD</v>
          </cell>
        </row>
        <row r="508">
          <cell r="A508">
            <v>506</v>
          </cell>
          <cell r="B508">
            <v>94</v>
          </cell>
          <cell r="C508" t="str">
            <v>LP 22,9 kV, 2ø-CARANCHO , 2-1x35mm² AAAC</v>
          </cell>
          <cell r="D508">
            <v>2</v>
          </cell>
          <cell r="E508" t="str">
            <v>PTH-2</v>
          </cell>
          <cell r="G508" t="str">
            <v>AAAC-35</v>
          </cell>
          <cell r="H508">
            <v>277.88</v>
          </cell>
          <cell r="I508">
            <v>2564.8000000000002</v>
          </cell>
          <cell r="J508" t="str">
            <v>FLP</v>
          </cell>
          <cell r="K508" t="str">
            <v>0°</v>
          </cell>
          <cell r="L508">
            <v>0</v>
          </cell>
          <cell r="M508">
            <v>1</v>
          </cell>
          <cell r="N508" t="str">
            <v>11/C6</v>
          </cell>
          <cell r="O508">
            <v>139.65</v>
          </cell>
          <cell r="P508">
            <v>131.41999999999999</v>
          </cell>
          <cell r="Q508" t="str">
            <v>1RI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 t="str">
            <v>PAT-1C</v>
          </cell>
          <cell r="W508" t="str">
            <v>CIM1</v>
          </cell>
          <cell r="X508">
            <v>0</v>
          </cell>
          <cell r="Y508" t="str">
            <v>S</v>
          </cell>
          <cell r="Z508">
            <v>0</v>
          </cell>
          <cell r="AA508">
            <v>100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1</v>
          </cell>
          <cell r="AL508" t="str">
            <v>1</v>
          </cell>
          <cell r="AM508">
            <v>0</v>
          </cell>
          <cell r="AN508">
            <v>0</v>
          </cell>
          <cell r="AO508" t="str">
            <v>56-3</v>
          </cell>
          <cell r="AP508" t="str">
            <v>IPB-36</v>
          </cell>
          <cell r="AQ508" t="str">
            <v>2</v>
          </cell>
          <cell r="AS508">
            <v>506</v>
          </cell>
          <cell r="AT508" t="str">
            <v>MAD</v>
          </cell>
        </row>
        <row r="509">
          <cell r="A509">
            <v>507</v>
          </cell>
          <cell r="B509">
            <v>95</v>
          </cell>
          <cell r="C509" t="str">
            <v>LP 22,9 kV, 2ø-USHNO , 2-1x35mm² AAAC</v>
          </cell>
          <cell r="D509">
            <v>0</v>
          </cell>
          <cell r="E509" t="str">
            <v>DS-2</v>
          </cell>
          <cell r="G509" t="str">
            <v>AAAC-35</v>
          </cell>
          <cell r="H509">
            <v>0</v>
          </cell>
          <cell r="I509">
            <v>2872.74</v>
          </cell>
          <cell r="J509" t="str">
            <v>EXIST</v>
          </cell>
          <cell r="K509" t="str">
            <v>0°</v>
          </cell>
          <cell r="L509">
            <v>25.87</v>
          </cell>
          <cell r="M509">
            <v>1</v>
          </cell>
          <cell r="N509" t="str">
            <v>13/400</v>
          </cell>
          <cell r="O509">
            <v>97.24</v>
          </cell>
          <cell r="P509">
            <v>12.94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str">
            <v>S</v>
          </cell>
          <cell r="Z509">
            <v>0</v>
          </cell>
          <cell r="AA509">
            <v>100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1</v>
          </cell>
          <cell r="AL509" t="str">
            <v>0</v>
          </cell>
          <cell r="AM509">
            <v>0</v>
          </cell>
          <cell r="AN509">
            <v>0</v>
          </cell>
          <cell r="AO509" t="str">
            <v>56-3</v>
          </cell>
          <cell r="AP509" t="str">
            <v>IPB-36</v>
          </cell>
          <cell r="AQ509" t="str">
            <v>2</v>
          </cell>
          <cell r="AS509">
            <v>507</v>
          </cell>
          <cell r="AT509" t="str">
            <v>MAD</v>
          </cell>
        </row>
        <row r="510">
          <cell r="A510">
            <v>508</v>
          </cell>
          <cell r="B510">
            <v>95</v>
          </cell>
          <cell r="C510" t="str">
            <v>LP 22,9 kV, 2ø-USHNO , 2-1x35mm² AAAC</v>
          </cell>
          <cell r="D510">
            <v>1</v>
          </cell>
          <cell r="E510" t="str">
            <v>TS-2</v>
          </cell>
          <cell r="G510" t="str">
            <v>AAAC-35</v>
          </cell>
          <cell r="H510">
            <v>25.87</v>
          </cell>
          <cell r="I510">
            <v>2863.03</v>
          </cell>
          <cell r="K510" t="str">
            <v>0°</v>
          </cell>
          <cell r="L510">
            <v>54.49</v>
          </cell>
          <cell r="M510">
            <v>1</v>
          </cell>
          <cell r="N510" t="str">
            <v>11/C6</v>
          </cell>
          <cell r="O510">
            <v>483.89</v>
          </cell>
          <cell r="P510">
            <v>40.18</v>
          </cell>
          <cell r="Q510" t="str">
            <v>1RI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 t="str">
            <v>PAT-1C</v>
          </cell>
          <cell r="W510" t="str">
            <v>CIM1</v>
          </cell>
          <cell r="X510">
            <v>0</v>
          </cell>
          <cell r="Y510" t="str">
            <v>S</v>
          </cell>
          <cell r="Z510">
            <v>0</v>
          </cell>
          <cell r="AA510">
            <v>100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1</v>
          </cell>
          <cell r="AL510" t="str">
            <v>1</v>
          </cell>
          <cell r="AM510">
            <v>0</v>
          </cell>
          <cell r="AN510">
            <v>0</v>
          </cell>
          <cell r="AO510" t="str">
            <v>56-3</v>
          </cell>
          <cell r="AP510" t="str">
            <v>IPB-36</v>
          </cell>
          <cell r="AQ510" t="str">
            <v>2</v>
          </cell>
          <cell r="AS510">
            <v>508</v>
          </cell>
          <cell r="AT510" t="str">
            <v>MAD</v>
          </cell>
        </row>
        <row r="511">
          <cell r="A511">
            <v>509</v>
          </cell>
          <cell r="B511">
            <v>95</v>
          </cell>
          <cell r="C511" t="str">
            <v>LP 22,9 kV, 2ø-USHNO , 2-1x35mm² AAAC</v>
          </cell>
          <cell r="D511">
            <v>2</v>
          </cell>
          <cell r="E511" t="str">
            <v>PA2-2</v>
          </cell>
          <cell r="G511" t="str">
            <v>AAAC-35</v>
          </cell>
          <cell r="H511">
            <v>80.37</v>
          </cell>
          <cell r="I511">
            <v>2845</v>
          </cell>
          <cell r="J511" t="str">
            <v>V1</v>
          </cell>
          <cell r="K511" t="str">
            <v>35°11'4.34"</v>
          </cell>
          <cell r="L511">
            <v>166.81</v>
          </cell>
          <cell r="M511">
            <v>1</v>
          </cell>
          <cell r="N511" t="str">
            <v>11/C6</v>
          </cell>
          <cell r="O511">
            <v>-342.55</v>
          </cell>
          <cell r="P511">
            <v>110.65</v>
          </cell>
          <cell r="Q511" t="str">
            <v>1RI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 t="str">
            <v>PAT-1C</v>
          </cell>
          <cell r="W511" t="str">
            <v>CIM1</v>
          </cell>
          <cell r="X511">
            <v>0</v>
          </cell>
          <cell r="Y511" t="str">
            <v>S</v>
          </cell>
          <cell r="Z511">
            <v>0</v>
          </cell>
          <cell r="AA511">
            <v>100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1</v>
          </cell>
          <cell r="AL511" t="str">
            <v>1</v>
          </cell>
          <cell r="AM511">
            <v>0</v>
          </cell>
          <cell r="AN511">
            <v>0</v>
          </cell>
          <cell r="AO511" t="str">
            <v>56-3</v>
          </cell>
          <cell r="AP511" t="str">
            <v>IPB-36</v>
          </cell>
          <cell r="AQ511" t="str">
            <v>2</v>
          </cell>
          <cell r="AS511">
            <v>509</v>
          </cell>
          <cell r="AT511" t="str">
            <v>MAD</v>
          </cell>
        </row>
        <row r="512">
          <cell r="A512">
            <v>510</v>
          </cell>
          <cell r="B512">
            <v>95</v>
          </cell>
          <cell r="C512" t="str">
            <v>LP 22,9 kV, 2ø-USHNO , 2-1x35mm² AAAC</v>
          </cell>
          <cell r="D512">
            <v>3</v>
          </cell>
          <cell r="E512" t="str">
            <v>PS1-2</v>
          </cell>
          <cell r="G512" t="str">
            <v>AAAC-35</v>
          </cell>
          <cell r="H512">
            <v>247.18</v>
          </cell>
          <cell r="I512">
            <v>2832.23</v>
          </cell>
          <cell r="K512" t="str">
            <v>0°</v>
          </cell>
          <cell r="L512">
            <v>93.75</v>
          </cell>
          <cell r="M512">
            <v>1</v>
          </cell>
          <cell r="N512" t="str">
            <v>11/C6</v>
          </cell>
          <cell r="O512">
            <v>122.71</v>
          </cell>
          <cell r="P512">
            <v>130.28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 t="str">
            <v>PAT-1C</v>
          </cell>
          <cell r="W512" t="str">
            <v>CIM1</v>
          </cell>
          <cell r="X512">
            <v>0</v>
          </cell>
          <cell r="Y512" t="str">
            <v>S</v>
          </cell>
          <cell r="Z512">
            <v>0</v>
          </cell>
          <cell r="AA512">
            <v>100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1</v>
          </cell>
          <cell r="AL512" t="str">
            <v>0</v>
          </cell>
          <cell r="AM512">
            <v>0</v>
          </cell>
          <cell r="AN512">
            <v>0</v>
          </cell>
          <cell r="AO512" t="str">
            <v>56-3</v>
          </cell>
          <cell r="AP512" t="str">
            <v>IPB-36</v>
          </cell>
          <cell r="AQ512" t="str">
            <v>2</v>
          </cell>
          <cell r="AS512">
            <v>510</v>
          </cell>
          <cell r="AT512" t="str">
            <v>MAD</v>
          </cell>
        </row>
        <row r="513">
          <cell r="A513">
            <v>511</v>
          </cell>
          <cell r="B513">
            <v>95</v>
          </cell>
          <cell r="C513" t="str">
            <v>LP 22,9 kV, 2ø-USHNO , 2-1x35mm² AAAC</v>
          </cell>
          <cell r="D513">
            <v>4</v>
          </cell>
          <cell r="E513" t="str">
            <v>PA1-2</v>
          </cell>
          <cell r="G513" t="str">
            <v>AAAC-35</v>
          </cell>
          <cell r="H513">
            <v>340.93</v>
          </cell>
          <cell r="I513">
            <v>2824.99</v>
          </cell>
          <cell r="K513" t="str">
            <v>0°</v>
          </cell>
          <cell r="L513">
            <v>361.37</v>
          </cell>
          <cell r="M513">
            <v>1</v>
          </cell>
          <cell r="N513" t="str">
            <v>11/C6</v>
          </cell>
          <cell r="O513">
            <v>288.81</v>
          </cell>
          <cell r="P513">
            <v>227.56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 t="str">
            <v>PAT-1C</v>
          </cell>
          <cell r="W513" t="str">
            <v>CIM1</v>
          </cell>
          <cell r="Y513" t="str">
            <v>S</v>
          </cell>
          <cell r="Z513">
            <v>0</v>
          </cell>
          <cell r="AA513">
            <v>100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1</v>
          </cell>
          <cell r="AL513" t="str">
            <v>0</v>
          </cell>
          <cell r="AM513">
            <v>0</v>
          </cell>
          <cell r="AN513">
            <v>0</v>
          </cell>
          <cell r="AO513" t="str">
            <v>56-3</v>
          </cell>
          <cell r="AP513" t="str">
            <v>IPB-36</v>
          </cell>
          <cell r="AQ513" t="str">
            <v>2</v>
          </cell>
          <cell r="AS513">
            <v>511</v>
          </cell>
          <cell r="AT513" t="str">
            <v>MAD</v>
          </cell>
        </row>
        <row r="514">
          <cell r="A514">
            <v>512</v>
          </cell>
          <cell r="B514">
            <v>95</v>
          </cell>
          <cell r="C514" t="str">
            <v>LP 22,9 kV, 2ø-USHNO , 2-1x35mm² AAAC</v>
          </cell>
          <cell r="D514">
            <v>5</v>
          </cell>
          <cell r="E514" t="str">
            <v>PA1H-2</v>
          </cell>
          <cell r="G514" t="str">
            <v>AAAC-35</v>
          </cell>
          <cell r="H514">
            <v>702.29</v>
          </cell>
          <cell r="I514">
            <v>2790.49</v>
          </cell>
          <cell r="K514" t="str">
            <v>0°</v>
          </cell>
          <cell r="L514">
            <v>326.08</v>
          </cell>
          <cell r="M514">
            <v>2</v>
          </cell>
          <cell r="N514" t="str">
            <v>11/C6</v>
          </cell>
          <cell r="O514">
            <v>160.54</v>
          </cell>
          <cell r="P514">
            <v>343.72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 t="str">
            <v>PAT-1C</v>
          </cell>
          <cell r="W514" t="str">
            <v>CIM1</v>
          </cell>
          <cell r="Y514" t="str">
            <v>S</v>
          </cell>
          <cell r="Z514">
            <v>0</v>
          </cell>
          <cell r="AA514">
            <v>100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1</v>
          </cell>
          <cell r="AL514" t="str">
            <v>0</v>
          </cell>
          <cell r="AM514">
            <v>0</v>
          </cell>
          <cell r="AN514">
            <v>0</v>
          </cell>
          <cell r="AO514" t="str">
            <v>56-3</v>
          </cell>
          <cell r="AP514" t="str">
            <v>IPB-36</v>
          </cell>
          <cell r="AQ514" t="str">
            <v>2</v>
          </cell>
          <cell r="AS514">
            <v>512</v>
          </cell>
          <cell r="AT514" t="str">
            <v>MAD</v>
          </cell>
        </row>
        <row r="515">
          <cell r="A515">
            <v>513</v>
          </cell>
          <cell r="B515">
            <v>95</v>
          </cell>
          <cell r="C515" t="str">
            <v>LP 22,9 kV, 2ø-USHNO , 2-1x35mm² AAAC</v>
          </cell>
          <cell r="D515">
            <v>6</v>
          </cell>
          <cell r="E515" t="str">
            <v>PTH-2</v>
          </cell>
          <cell r="G515" t="str">
            <v>AAAC-35</v>
          </cell>
          <cell r="H515">
            <v>1028.3699999999999</v>
          </cell>
          <cell r="I515">
            <v>2807.97</v>
          </cell>
          <cell r="J515" t="str">
            <v>FLP</v>
          </cell>
          <cell r="K515" t="str">
            <v>0°</v>
          </cell>
          <cell r="L515">
            <v>0</v>
          </cell>
          <cell r="M515">
            <v>1</v>
          </cell>
          <cell r="N515" t="str">
            <v>11/C6</v>
          </cell>
          <cell r="O515">
            <v>228.44</v>
          </cell>
          <cell r="P515">
            <v>163.04</v>
          </cell>
          <cell r="Q515" t="str">
            <v>1RI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 t="str">
            <v>PAT-1C</v>
          </cell>
          <cell r="W515" t="str">
            <v>CIM1</v>
          </cell>
          <cell r="Y515" t="str">
            <v>S</v>
          </cell>
          <cell r="Z515">
            <v>0</v>
          </cell>
          <cell r="AA515">
            <v>100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1</v>
          </cell>
          <cell r="AL515" t="str">
            <v>1</v>
          </cell>
          <cell r="AM515">
            <v>0</v>
          </cell>
          <cell r="AN515">
            <v>0</v>
          </cell>
          <cell r="AO515" t="str">
            <v>56-3</v>
          </cell>
          <cell r="AP515" t="str">
            <v>IPB-36</v>
          </cell>
          <cell r="AQ515" t="str">
            <v>2</v>
          </cell>
          <cell r="AS515">
            <v>513</v>
          </cell>
          <cell r="AT515" t="str">
            <v>MAD</v>
          </cell>
        </row>
        <row r="516">
          <cell r="A516">
            <v>514</v>
          </cell>
          <cell r="B516">
            <v>96</v>
          </cell>
          <cell r="C516" t="str">
            <v>LP 22,9 kV, 2ø-COCHAPAMPA , 2-1x35mm² AAAC</v>
          </cell>
          <cell r="D516">
            <v>0</v>
          </cell>
          <cell r="E516" t="str">
            <v>DS-2</v>
          </cell>
          <cell r="G516" t="str">
            <v>AAAC-35</v>
          </cell>
          <cell r="H516">
            <v>0</v>
          </cell>
          <cell r="I516">
            <v>2791.88</v>
          </cell>
          <cell r="J516" t="str">
            <v>EXIST</v>
          </cell>
          <cell r="K516" t="str">
            <v>0°</v>
          </cell>
          <cell r="L516">
            <v>20.399999999999999</v>
          </cell>
          <cell r="M516">
            <v>1</v>
          </cell>
          <cell r="N516" t="str">
            <v>13/400</v>
          </cell>
          <cell r="O516">
            <v>101.5</v>
          </cell>
          <cell r="P516">
            <v>10.199999999999999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Y516" t="str">
            <v>S</v>
          </cell>
          <cell r="Z516">
            <v>0</v>
          </cell>
          <cell r="AA516">
            <v>100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1</v>
          </cell>
          <cell r="AL516" t="str">
            <v>0</v>
          </cell>
          <cell r="AM516">
            <v>0</v>
          </cell>
          <cell r="AN516">
            <v>0</v>
          </cell>
          <cell r="AO516" t="str">
            <v>56-3</v>
          </cell>
          <cell r="AP516" t="str">
            <v>IPB-36</v>
          </cell>
          <cell r="AQ516" t="str">
            <v>2</v>
          </cell>
          <cell r="AS516">
            <v>514</v>
          </cell>
          <cell r="AT516" t="str">
            <v>MAD</v>
          </cell>
        </row>
        <row r="517">
          <cell r="A517">
            <v>515</v>
          </cell>
          <cell r="B517">
            <v>96</v>
          </cell>
          <cell r="C517" t="str">
            <v>LP 22,9 kV, 2ø-COCHAPAMPA , 2-1x35mm² AAAC</v>
          </cell>
          <cell r="D517">
            <v>1</v>
          </cell>
          <cell r="E517" t="str">
            <v>TS-2</v>
          </cell>
          <cell r="G517" t="str">
            <v>AAAC-35</v>
          </cell>
          <cell r="H517">
            <v>20.399999999999999</v>
          </cell>
          <cell r="I517">
            <v>2781.54</v>
          </cell>
          <cell r="K517" t="str">
            <v>0°</v>
          </cell>
          <cell r="L517">
            <v>211.7</v>
          </cell>
          <cell r="M517">
            <v>1</v>
          </cell>
          <cell r="N517" t="str">
            <v>11/C6</v>
          </cell>
          <cell r="O517">
            <v>271.82</v>
          </cell>
          <cell r="P517">
            <v>116.05</v>
          </cell>
          <cell r="Q517" t="str">
            <v>1RI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 t="str">
            <v>PAT-1C</v>
          </cell>
          <cell r="W517" t="str">
            <v>CIM1</v>
          </cell>
          <cell r="Y517" t="str">
            <v>S</v>
          </cell>
          <cell r="Z517">
            <v>0</v>
          </cell>
          <cell r="AA517">
            <v>100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1</v>
          </cell>
          <cell r="AL517" t="str">
            <v>1</v>
          </cell>
          <cell r="AM517">
            <v>0</v>
          </cell>
          <cell r="AN517">
            <v>0</v>
          </cell>
          <cell r="AO517" t="str">
            <v>56-3</v>
          </cell>
          <cell r="AP517" t="str">
            <v>IPB-36</v>
          </cell>
          <cell r="AQ517" t="str">
            <v>2</v>
          </cell>
          <cell r="AS517">
            <v>515</v>
          </cell>
          <cell r="AT517" t="str">
            <v>MAD</v>
          </cell>
        </row>
        <row r="518">
          <cell r="A518">
            <v>516</v>
          </cell>
          <cell r="B518">
            <v>96</v>
          </cell>
          <cell r="C518" t="str">
            <v>LP 22,9 kV, 2ø-COCHAPAMPA , 2-1x35mm² AAAC</v>
          </cell>
          <cell r="D518">
            <v>2</v>
          </cell>
          <cell r="E518" t="str">
            <v>PA1-2</v>
          </cell>
          <cell r="G518" t="str">
            <v>AAAC-35</v>
          </cell>
          <cell r="H518">
            <v>232.11</v>
          </cell>
          <cell r="I518">
            <v>2732</v>
          </cell>
          <cell r="J518" t="str">
            <v>V1</v>
          </cell>
          <cell r="K518" t="str">
            <v>6°26'13.85"</v>
          </cell>
          <cell r="L518">
            <v>267.83999999999997</v>
          </cell>
          <cell r="M518">
            <v>1</v>
          </cell>
          <cell r="N518" t="str">
            <v>11/C6</v>
          </cell>
          <cell r="O518">
            <v>331.11</v>
          </cell>
          <cell r="P518">
            <v>239.77</v>
          </cell>
          <cell r="Q518" t="str">
            <v>1RI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 t="str">
            <v>PAT-1C</v>
          </cell>
          <cell r="W518" t="str">
            <v>CIM1</v>
          </cell>
          <cell r="Y518" t="str">
            <v>S</v>
          </cell>
          <cell r="Z518">
            <v>0</v>
          </cell>
          <cell r="AA518">
            <v>100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1</v>
          </cell>
          <cell r="AL518" t="str">
            <v>1</v>
          </cell>
          <cell r="AM518">
            <v>0</v>
          </cell>
          <cell r="AN518">
            <v>0</v>
          </cell>
          <cell r="AO518" t="str">
            <v>56-3</v>
          </cell>
          <cell r="AP518" t="str">
            <v>IPB-36</v>
          </cell>
          <cell r="AQ518" t="str">
            <v>2</v>
          </cell>
          <cell r="AS518">
            <v>516</v>
          </cell>
          <cell r="AT518" t="str">
            <v>MAD</v>
          </cell>
        </row>
        <row r="519">
          <cell r="A519">
            <v>517</v>
          </cell>
          <cell r="B519">
            <v>96</v>
          </cell>
          <cell r="C519" t="str">
            <v>LP 22,9 kV, 2ø-COCHAPAMPA , 2-1x35mm² AAAC</v>
          </cell>
          <cell r="D519">
            <v>3</v>
          </cell>
          <cell r="E519" t="str">
            <v>PS1-2</v>
          </cell>
          <cell r="G519" t="str">
            <v>AAAC-35</v>
          </cell>
          <cell r="H519">
            <v>499.95</v>
          </cell>
          <cell r="I519">
            <v>2653.88</v>
          </cell>
          <cell r="K519" t="str">
            <v>0°</v>
          </cell>
          <cell r="L519">
            <v>283.23</v>
          </cell>
          <cell r="M519">
            <v>1</v>
          </cell>
          <cell r="N519" t="str">
            <v>11/C6</v>
          </cell>
          <cell r="O519">
            <v>334.59</v>
          </cell>
          <cell r="P519">
            <v>275.54000000000002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 t="str">
            <v>PAT-1C</v>
          </cell>
          <cell r="W519" t="str">
            <v>CIM1</v>
          </cell>
          <cell r="Y519" t="str">
            <v>S</v>
          </cell>
          <cell r="Z519">
            <v>0</v>
          </cell>
          <cell r="AA519">
            <v>100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1</v>
          </cell>
          <cell r="AL519" t="str">
            <v>0</v>
          </cell>
          <cell r="AM519">
            <v>0</v>
          </cell>
          <cell r="AN519">
            <v>0</v>
          </cell>
          <cell r="AO519" t="str">
            <v>56-3</v>
          </cell>
          <cell r="AP519" t="str">
            <v>IPB-36</v>
          </cell>
          <cell r="AQ519" t="str">
            <v>2</v>
          </cell>
          <cell r="AS519">
            <v>517</v>
          </cell>
          <cell r="AT519" t="str">
            <v>MAD</v>
          </cell>
        </row>
        <row r="520">
          <cell r="A520">
            <v>518</v>
          </cell>
          <cell r="B520">
            <v>96</v>
          </cell>
          <cell r="C520" t="str">
            <v>LP 22,9 kV, 2ø-COCHAPAMPA , 2-1x35mm² AAAC</v>
          </cell>
          <cell r="D520">
            <v>4</v>
          </cell>
          <cell r="E520" t="str">
            <v>PTH-2</v>
          </cell>
          <cell r="G520" t="str">
            <v>AAAC-35</v>
          </cell>
          <cell r="H520">
            <v>783.18</v>
          </cell>
          <cell r="I520">
            <v>2561.2600000000002</v>
          </cell>
          <cell r="J520" t="str">
            <v>FLP</v>
          </cell>
          <cell r="K520" t="str">
            <v>0°</v>
          </cell>
          <cell r="L520">
            <v>0</v>
          </cell>
          <cell r="M520">
            <v>1</v>
          </cell>
          <cell r="N520" t="str">
            <v>11/C6</v>
          </cell>
          <cell r="O520">
            <v>-219.34</v>
          </cell>
          <cell r="P520">
            <v>141.62</v>
          </cell>
          <cell r="Q520" t="str">
            <v>1RI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 t="str">
            <v>PAT-1C</v>
          </cell>
          <cell r="W520" t="str">
            <v>CIM1</v>
          </cell>
          <cell r="Y520" t="str">
            <v>S</v>
          </cell>
          <cell r="Z520">
            <v>0</v>
          </cell>
          <cell r="AA520">
            <v>100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1</v>
          </cell>
          <cell r="AL520" t="str">
            <v>1</v>
          </cell>
          <cell r="AM520">
            <v>0</v>
          </cell>
          <cell r="AN520">
            <v>0</v>
          </cell>
          <cell r="AO520" t="str">
            <v>56-3</v>
          </cell>
          <cell r="AP520" t="str">
            <v>IPB-36</v>
          </cell>
          <cell r="AQ520" t="str">
            <v>2</v>
          </cell>
          <cell r="AS520">
            <v>518</v>
          </cell>
          <cell r="AT520" t="str">
            <v>MAD</v>
          </cell>
        </row>
        <row r="521">
          <cell r="A521">
            <v>519</v>
          </cell>
          <cell r="B521">
            <v>97</v>
          </cell>
          <cell r="C521" t="str">
            <v>LP 22,9 kV, 2ø-INCA POZO , 2-1x35mm² AAAC</v>
          </cell>
          <cell r="D521">
            <v>0</v>
          </cell>
          <cell r="E521" t="str">
            <v>DS-2</v>
          </cell>
          <cell r="G521" t="str">
            <v>AAAC-35</v>
          </cell>
          <cell r="H521">
            <v>0</v>
          </cell>
          <cell r="I521">
            <v>2943.63</v>
          </cell>
          <cell r="J521" t="str">
            <v>EXIST</v>
          </cell>
          <cell r="K521" t="str">
            <v>0°</v>
          </cell>
          <cell r="L521">
            <v>16.440000000000001</v>
          </cell>
          <cell r="M521">
            <v>1</v>
          </cell>
          <cell r="N521" t="str">
            <v>11/C6</v>
          </cell>
          <cell r="O521">
            <v>-56.07</v>
          </cell>
          <cell r="P521">
            <v>8.2200000000000006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Y521" t="str">
            <v>S</v>
          </cell>
          <cell r="Z521">
            <v>0</v>
          </cell>
          <cell r="AA521">
            <v>100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1</v>
          </cell>
          <cell r="AL521" t="str">
            <v>0</v>
          </cell>
          <cell r="AM521">
            <v>0</v>
          </cell>
          <cell r="AN521">
            <v>0</v>
          </cell>
          <cell r="AO521" t="str">
            <v>56-3</v>
          </cell>
          <cell r="AP521" t="str">
            <v>IPB-36</v>
          </cell>
          <cell r="AQ521" t="str">
            <v>2</v>
          </cell>
          <cell r="AS521">
            <v>519</v>
          </cell>
          <cell r="AT521" t="str">
            <v>MAD</v>
          </cell>
        </row>
        <row r="522">
          <cell r="A522">
            <v>520</v>
          </cell>
          <cell r="B522">
            <v>97</v>
          </cell>
          <cell r="C522" t="str">
            <v>LP 22,9 kV, 2ø-INCA POZO , 2-1x35mm² AAAC</v>
          </cell>
          <cell r="D522">
            <v>1</v>
          </cell>
          <cell r="E522" t="str">
            <v>TS-2</v>
          </cell>
          <cell r="G522" t="str">
            <v>AAAC-35</v>
          </cell>
          <cell r="H522">
            <v>16.440000000000001</v>
          </cell>
          <cell r="I522">
            <v>2947.24</v>
          </cell>
          <cell r="J522" t="str">
            <v>E1</v>
          </cell>
          <cell r="K522" t="str">
            <v>-27°8'32.16"</v>
          </cell>
          <cell r="L522">
            <v>166.67</v>
          </cell>
          <cell r="M522">
            <v>1</v>
          </cell>
          <cell r="N522" t="str">
            <v>11/C6</v>
          </cell>
          <cell r="O522">
            <v>-131.58000000000001</v>
          </cell>
          <cell r="P522">
            <v>91.56</v>
          </cell>
          <cell r="Q522" t="str">
            <v>1RI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 t="str">
            <v>PAT-1C</v>
          </cell>
          <cell r="W522" t="str">
            <v>CIM1</v>
          </cell>
          <cell r="Y522" t="str">
            <v>S</v>
          </cell>
          <cell r="Z522">
            <v>0</v>
          </cell>
          <cell r="AA522">
            <v>100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1</v>
          </cell>
          <cell r="AL522" t="str">
            <v>1</v>
          </cell>
          <cell r="AM522">
            <v>0</v>
          </cell>
          <cell r="AN522">
            <v>0</v>
          </cell>
          <cell r="AO522" t="str">
            <v>56-3</v>
          </cell>
          <cell r="AP522" t="str">
            <v>IPB-36</v>
          </cell>
          <cell r="AQ522" t="str">
            <v>2</v>
          </cell>
          <cell r="AS522">
            <v>520</v>
          </cell>
          <cell r="AT522" t="str">
            <v>MAD</v>
          </cell>
        </row>
        <row r="523">
          <cell r="A523">
            <v>521</v>
          </cell>
          <cell r="B523">
            <v>97</v>
          </cell>
          <cell r="C523" t="str">
            <v>LP 22,9 kV, 2ø-INCA POZO , 2-1x35mm² AAAC</v>
          </cell>
          <cell r="D523">
            <v>2</v>
          </cell>
          <cell r="E523" t="str">
            <v>PS1-2</v>
          </cell>
          <cell r="G523" t="str">
            <v>AAAC-35</v>
          </cell>
          <cell r="H523">
            <v>183.11</v>
          </cell>
          <cell r="I523">
            <v>3010.82</v>
          </cell>
          <cell r="K523" t="str">
            <v>0°</v>
          </cell>
          <cell r="L523">
            <v>97.87</v>
          </cell>
          <cell r="M523">
            <v>1</v>
          </cell>
          <cell r="N523" t="str">
            <v>11/C6</v>
          </cell>
          <cell r="O523">
            <v>69.239999999999995</v>
          </cell>
          <cell r="P523">
            <v>132.27000000000001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 t="str">
            <v>PAT-1C</v>
          </cell>
          <cell r="W523" t="str">
            <v>CIM1</v>
          </cell>
          <cell r="Y523" t="str">
            <v>S</v>
          </cell>
          <cell r="Z523">
            <v>0</v>
          </cell>
          <cell r="AA523">
            <v>100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1</v>
          </cell>
          <cell r="AL523" t="str">
            <v>0</v>
          </cell>
          <cell r="AM523">
            <v>0</v>
          </cell>
          <cell r="AN523">
            <v>0</v>
          </cell>
          <cell r="AO523" t="str">
            <v>56-4</v>
          </cell>
          <cell r="AP523" t="str">
            <v>IPB-36</v>
          </cell>
          <cell r="AQ523" t="str">
            <v>2</v>
          </cell>
          <cell r="AS523">
            <v>521</v>
          </cell>
          <cell r="AT523" t="str">
            <v>MAD</v>
          </cell>
        </row>
        <row r="524">
          <cell r="A524">
            <v>522</v>
          </cell>
          <cell r="B524">
            <v>97</v>
          </cell>
          <cell r="C524" t="str">
            <v>LP 22,9 kV, 2ø-INCA POZO , 2-1x35mm² AAAC</v>
          </cell>
          <cell r="D524">
            <v>3</v>
          </cell>
          <cell r="E524" t="str">
            <v>PR3-2</v>
          </cell>
          <cell r="G524" t="str">
            <v>AAAC-35</v>
          </cell>
          <cell r="H524">
            <v>280.98</v>
          </cell>
          <cell r="I524">
            <v>3044.97</v>
          </cell>
          <cell r="K524" t="str">
            <v>0°</v>
          </cell>
          <cell r="L524">
            <v>70.040000000000006</v>
          </cell>
          <cell r="M524">
            <v>1</v>
          </cell>
          <cell r="N524" t="str">
            <v>11/C6</v>
          </cell>
          <cell r="O524">
            <v>890.83</v>
          </cell>
          <cell r="P524">
            <v>83.95</v>
          </cell>
          <cell r="Q524" t="str">
            <v>2RI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 t="str">
            <v>PAT-1C</v>
          </cell>
          <cell r="W524" t="str">
            <v>CIM1</v>
          </cell>
          <cell r="Y524" t="str">
            <v>S</v>
          </cell>
          <cell r="Z524">
            <v>0</v>
          </cell>
          <cell r="AA524">
            <v>100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1</v>
          </cell>
          <cell r="AL524" t="str">
            <v>2</v>
          </cell>
          <cell r="AM524">
            <v>0</v>
          </cell>
          <cell r="AN524">
            <v>0</v>
          </cell>
          <cell r="AO524" t="str">
            <v>56-4</v>
          </cell>
          <cell r="AP524" t="str">
            <v>IPB-36</v>
          </cell>
          <cell r="AQ524" t="str">
            <v>2</v>
          </cell>
          <cell r="AS524">
            <v>522</v>
          </cell>
          <cell r="AT524" t="str">
            <v>MAD</v>
          </cell>
        </row>
        <row r="525">
          <cell r="A525">
            <v>523</v>
          </cell>
          <cell r="B525">
            <v>97</v>
          </cell>
          <cell r="C525" t="str">
            <v>LP 22,9 kV, 2ø-INCA POZO , 2-1x35mm² AAAC</v>
          </cell>
          <cell r="D525">
            <v>4</v>
          </cell>
          <cell r="E525" t="str">
            <v>PA1H-2</v>
          </cell>
          <cell r="G525" t="str">
            <v>AAAC-35</v>
          </cell>
          <cell r="H525">
            <v>351.02</v>
          </cell>
          <cell r="I525">
            <v>3023.88</v>
          </cell>
          <cell r="K525" t="str">
            <v>0°</v>
          </cell>
          <cell r="L525">
            <v>312.81</v>
          </cell>
          <cell r="M525">
            <v>2</v>
          </cell>
          <cell r="N525" t="str">
            <v>11/C6</v>
          </cell>
          <cell r="O525">
            <v>35.630000000000003</v>
          </cell>
          <cell r="P525">
            <v>191.42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 t="str">
            <v>PAT-1C</v>
          </cell>
          <cell r="W525" t="str">
            <v>CIM1</v>
          </cell>
          <cell r="Y525" t="str">
            <v>S</v>
          </cell>
          <cell r="Z525">
            <v>0</v>
          </cell>
          <cell r="AA525">
            <v>100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1</v>
          </cell>
          <cell r="AL525" t="str">
            <v>0</v>
          </cell>
          <cell r="AM525">
            <v>0</v>
          </cell>
          <cell r="AN525">
            <v>0</v>
          </cell>
          <cell r="AO525" t="str">
            <v>56-4</v>
          </cell>
          <cell r="AP525" t="str">
            <v>IPB-36</v>
          </cell>
          <cell r="AQ525" t="str">
            <v>2</v>
          </cell>
          <cell r="AS525">
            <v>523</v>
          </cell>
          <cell r="AT525" t="str">
            <v>MAD</v>
          </cell>
        </row>
        <row r="526">
          <cell r="A526">
            <v>524</v>
          </cell>
          <cell r="B526">
            <v>97</v>
          </cell>
          <cell r="C526" t="str">
            <v>LP 22,9 kV, 2ø-INCA POZO , 2-1x35mm² AAAC</v>
          </cell>
          <cell r="D526">
            <v>5</v>
          </cell>
          <cell r="E526" t="str">
            <v>PTH-2</v>
          </cell>
          <cell r="G526" t="str">
            <v>AAAC-35</v>
          </cell>
          <cell r="H526">
            <v>663.83</v>
          </cell>
          <cell r="I526">
            <v>2952.38</v>
          </cell>
          <cell r="J526" t="str">
            <v>FLP</v>
          </cell>
          <cell r="K526" t="str">
            <v>0°</v>
          </cell>
          <cell r="L526">
            <v>0</v>
          </cell>
          <cell r="M526">
            <v>1</v>
          </cell>
          <cell r="N526" t="str">
            <v>11/C6</v>
          </cell>
          <cell r="O526">
            <v>-113.77</v>
          </cell>
          <cell r="P526">
            <v>156.4</v>
          </cell>
          <cell r="Q526" t="str">
            <v>1RI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 t="str">
            <v>PAT-1C</v>
          </cell>
          <cell r="W526" t="str">
            <v>CIM1</v>
          </cell>
          <cell r="Y526" t="str">
            <v>S</v>
          </cell>
          <cell r="Z526">
            <v>0</v>
          </cell>
          <cell r="AA526">
            <v>100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1</v>
          </cell>
          <cell r="AL526" t="str">
            <v>1</v>
          </cell>
          <cell r="AM526">
            <v>0</v>
          </cell>
          <cell r="AN526">
            <v>0</v>
          </cell>
          <cell r="AO526" t="str">
            <v>56-3</v>
          </cell>
          <cell r="AP526" t="str">
            <v>IPB-36</v>
          </cell>
          <cell r="AQ526" t="str">
            <v>2</v>
          </cell>
          <cell r="AS526">
            <v>524</v>
          </cell>
          <cell r="AT526" t="str">
            <v>MAD</v>
          </cell>
        </row>
        <row r="527">
          <cell r="A527">
            <v>525</v>
          </cell>
          <cell r="B527">
            <v>98</v>
          </cell>
          <cell r="C527" t="str">
            <v>LP 22,9 kV, 2ø-ISHISPICALLA , 2-1x35mm² AAAC</v>
          </cell>
          <cell r="D527">
            <v>0</v>
          </cell>
          <cell r="E527" t="str">
            <v>DS-2</v>
          </cell>
          <cell r="G527" t="str">
            <v>AAAC-35</v>
          </cell>
          <cell r="H527">
            <v>0</v>
          </cell>
          <cell r="I527">
            <v>3130.13</v>
          </cell>
          <cell r="J527" t="str">
            <v>EXIST</v>
          </cell>
          <cell r="K527" t="str">
            <v>0°</v>
          </cell>
          <cell r="L527">
            <v>39.380000000000003</v>
          </cell>
          <cell r="M527">
            <v>1</v>
          </cell>
          <cell r="N527" t="str">
            <v>12/200</v>
          </cell>
          <cell r="O527">
            <v>143.94999999999999</v>
          </cell>
          <cell r="P527">
            <v>19.690000000000001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Y527" t="str">
            <v>S</v>
          </cell>
          <cell r="Z527">
            <v>0</v>
          </cell>
          <cell r="AA527">
            <v>100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1</v>
          </cell>
          <cell r="AL527" t="str">
            <v>0</v>
          </cell>
          <cell r="AM527">
            <v>0</v>
          </cell>
          <cell r="AN527">
            <v>0</v>
          </cell>
          <cell r="AO527" t="str">
            <v>56-4</v>
          </cell>
          <cell r="AP527" t="str">
            <v>IPB-36</v>
          </cell>
          <cell r="AQ527" t="str">
            <v>2</v>
          </cell>
          <cell r="AS527">
            <v>525</v>
          </cell>
          <cell r="AT527" t="str">
            <v>MAD</v>
          </cell>
        </row>
        <row r="528">
          <cell r="A528">
            <v>526</v>
          </cell>
          <cell r="B528">
            <v>98</v>
          </cell>
          <cell r="C528" t="str">
            <v>LP 22,9 kV, 2ø-ISHISPICALLA , 2-1x35mm² AAAC</v>
          </cell>
          <cell r="D528">
            <v>1</v>
          </cell>
          <cell r="E528" t="str">
            <v>PS1-2</v>
          </cell>
          <cell r="G528" t="str">
            <v>AAAC-35</v>
          </cell>
          <cell r="H528">
            <v>39.380000000000003</v>
          </cell>
          <cell r="I528">
            <v>3117.44</v>
          </cell>
          <cell r="K528" t="str">
            <v>0°</v>
          </cell>
          <cell r="L528">
            <v>27.17</v>
          </cell>
          <cell r="M528">
            <v>1</v>
          </cell>
          <cell r="N528" t="str">
            <v>11/C6</v>
          </cell>
          <cell r="O528">
            <v>21.1</v>
          </cell>
          <cell r="P528">
            <v>33.28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 t="str">
            <v>PAT-1C</v>
          </cell>
          <cell r="W528" t="str">
            <v>CIM1</v>
          </cell>
          <cell r="Y528" t="str">
            <v>S</v>
          </cell>
          <cell r="Z528">
            <v>0</v>
          </cell>
          <cell r="AA528">
            <v>100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1</v>
          </cell>
          <cell r="AL528" t="str">
            <v>0</v>
          </cell>
          <cell r="AM528">
            <v>0</v>
          </cell>
          <cell r="AN528">
            <v>0</v>
          </cell>
          <cell r="AO528" t="str">
            <v>56-4</v>
          </cell>
          <cell r="AP528" t="str">
            <v>IPB-36</v>
          </cell>
          <cell r="AQ528" t="str">
            <v>2</v>
          </cell>
          <cell r="AS528">
            <v>526</v>
          </cell>
          <cell r="AT528" t="str">
            <v>MAD</v>
          </cell>
        </row>
        <row r="529">
          <cell r="A529">
            <v>527</v>
          </cell>
          <cell r="B529">
            <v>98</v>
          </cell>
          <cell r="C529" t="str">
            <v>LP 22,9 kV, 2ø-ISHISPICALLA , 2-1x35mm² AAAC</v>
          </cell>
          <cell r="D529">
            <v>2</v>
          </cell>
          <cell r="E529" t="str">
            <v>TS-2</v>
          </cell>
          <cell r="G529" t="str">
            <v>AAAC-35</v>
          </cell>
          <cell r="H529">
            <v>66.55</v>
          </cell>
          <cell r="I529">
            <v>3110</v>
          </cell>
          <cell r="J529" t="str">
            <v>FLP</v>
          </cell>
          <cell r="K529" t="str">
            <v>0°</v>
          </cell>
          <cell r="L529">
            <v>0</v>
          </cell>
          <cell r="M529">
            <v>1</v>
          </cell>
          <cell r="N529" t="str">
            <v>11/C6</v>
          </cell>
          <cell r="O529">
            <v>-95.4</v>
          </cell>
          <cell r="P529">
            <v>13.59</v>
          </cell>
          <cell r="Q529" t="str">
            <v>1RI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 t="str">
            <v>PAT-1C</v>
          </cell>
          <cell r="W529" t="str">
            <v>CIM1</v>
          </cell>
          <cell r="Y529" t="str">
            <v>S</v>
          </cell>
          <cell r="Z529">
            <v>0</v>
          </cell>
          <cell r="AA529">
            <v>100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1</v>
          </cell>
          <cell r="AL529" t="str">
            <v>1</v>
          </cell>
          <cell r="AM529">
            <v>0</v>
          </cell>
          <cell r="AN529">
            <v>0</v>
          </cell>
          <cell r="AO529" t="str">
            <v>56-4</v>
          </cell>
          <cell r="AP529" t="str">
            <v>IPB-36</v>
          </cell>
          <cell r="AQ529" t="str">
            <v>2</v>
          </cell>
          <cell r="AS529">
            <v>527</v>
          </cell>
          <cell r="AT529" t="str">
            <v>MAD</v>
          </cell>
        </row>
        <row r="530">
          <cell r="A530">
            <v>528</v>
          </cell>
          <cell r="B530">
            <v>99</v>
          </cell>
          <cell r="C530" t="str">
            <v>LP 22,9 kV, 2ø-PICHANAYOC , 2-1x35mm² AAAC</v>
          </cell>
          <cell r="D530">
            <v>0</v>
          </cell>
          <cell r="E530" t="str">
            <v>DS-2</v>
          </cell>
          <cell r="G530" t="str">
            <v>AAAC-35</v>
          </cell>
          <cell r="H530">
            <v>0</v>
          </cell>
          <cell r="I530">
            <v>3060.99</v>
          </cell>
          <cell r="J530" t="str">
            <v>EXIST</v>
          </cell>
          <cell r="K530" t="str">
            <v>0°</v>
          </cell>
          <cell r="L530">
            <v>36.729999999999997</v>
          </cell>
          <cell r="M530">
            <v>1</v>
          </cell>
          <cell r="N530" t="str">
            <v>12/200</v>
          </cell>
          <cell r="O530">
            <v>384.63</v>
          </cell>
          <cell r="P530">
            <v>18.37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Y530" t="str">
            <v>S</v>
          </cell>
          <cell r="Z530">
            <v>0</v>
          </cell>
          <cell r="AA530">
            <v>100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1</v>
          </cell>
          <cell r="AL530" t="str">
            <v>0</v>
          </cell>
          <cell r="AM530">
            <v>0</v>
          </cell>
          <cell r="AN530">
            <v>0</v>
          </cell>
          <cell r="AO530" t="str">
            <v>56-4</v>
          </cell>
          <cell r="AP530" t="str">
            <v>IPB-36</v>
          </cell>
          <cell r="AQ530" t="str">
            <v>2</v>
          </cell>
          <cell r="AS530">
            <v>528</v>
          </cell>
          <cell r="AT530" t="str">
            <v>MAD</v>
          </cell>
        </row>
        <row r="531">
          <cell r="A531">
            <v>529</v>
          </cell>
          <cell r="B531">
            <v>99</v>
          </cell>
          <cell r="C531" t="str">
            <v>LP 22,9 kV, 2ø-PICHANAYOC , 2-1x35mm² AAAC</v>
          </cell>
          <cell r="D531">
            <v>1</v>
          </cell>
          <cell r="E531" t="str">
            <v>TS-2</v>
          </cell>
          <cell r="G531" t="str">
            <v>AAAC-35</v>
          </cell>
          <cell r="H531">
            <v>36.729999999999997</v>
          </cell>
          <cell r="I531">
            <v>3031.93</v>
          </cell>
          <cell r="K531" t="str">
            <v>0°</v>
          </cell>
          <cell r="L531">
            <v>132.99</v>
          </cell>
          <cell r="M531">
            <v>1</v>
          </cell>
          <cell r="N531" t="str">
            <v>11/C6</v>
          </cell>
          <cell r="O531">
            <v>-41.47</v>
          </cell>
          <cell r="P531">
            <v>84.86</v>
          </cell>
          <cell r="Q531" t="str">
            <v>1RI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 t="str">
            <v>PAT-1C</v>
          </cell>
          <cell r="W531" t="str">
            <v>CIM1</v>
          </cell>
          <cell r="Y531" t="str">
            <v>S</v>
          </cell>
          <cell r="Z531">
            <v>0</v>
          </cell>
          <cell r="AA531">
            <v>100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1</v>
          </cell>
          <cell r="AL531" t="str">
            <v>1</v>
          </cell>
          <cell r="AM531">
            <v>0</v>
          </cell>
          <cell r="AN531">
            <v>0</v>
          </cell>
          <cell r="AO531" t="str">
            <v>56-4</v>
          </cell>
          <cell r="AP531" t="str">
            <v>IPB-36</v>
          </cell>
          <cell r="AQ531" t="str">
            <v>2</v>
          </cell>
          <cell r="AS531">
            <v>529</v>
          </cell>
          <cell r="AT531" t="str">
            <v>MAD</v>
          </cell>
        </row>
        <row r="532">
          <cell r="A532">
            <v>530</v>
          </cell>
          <cell r="B532">
            <v>99</v>
          </cell>
          <cell r="C532" t="str">
            <v>LP 22,9 kV, 2ø-PICHANAYOC , 2-1x35mm² AAAC</v>
          </cell>
          <cell r="D532">
            <v>2</v>
          </cell>
          <cell r="E532" t="str">
            <v>PS1-2</v>
          </cell>
          <cell r="G532" t="str">
            <v>AAAC-35</v>
          </cell>
          <cell r="H532">
            <v>169.73</v>
          </cell>
          <cell r="I532">
            <v>2993.7</v>
          </cell>
          <cell r="K532" t="str">
            <v>0°</v>
          </cell>
          <cell r="L532">
            <v>218.38</v>
          </cell>
          <cell r="M532">
            <v>1</v>
          </cell>
          <cell r="N532" t="str">
            <v>11/C6</v>
          </cell>
          <cell r="O532">
            <v>164.51</v>
          </cell>
          <cell r="P532">
            <v>175.69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 t="str">
            <v>PAT-1C</v>
          </cell>
          <cell r="W532" t="str">
            <v>CIM1</v>
          </cell>
          <cell r="Y532" t="str">
            <v>S</v>
          </cell>
          <cell r="Z532">
            <v>0</v>
          </cell>
          <cell r="AA532">
            <v>100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1</v>
          </cell>
          <cell r="AL532" t="str">
            <v>0</v>
          </cell>
          <cell r="AM532">
            <v>0</v>
          </cell>
          <cell r="AN532">
            <v>0</v>
          </cell>
          <cell r="AO532" t="str">
            <v>56-3</v>
          </cell>
          <cell r="AP532" t="str">
            <v>IPB-36</v>
          </cell>
          <cell r="AQ532" t="str">
            <v>2</v>
          </cell>
          <cell r="AS532">
            <v>530</v>
          </cell>
          <cell r="AT532" t="str">
            <v>MAD</v>
          </cell>
        </row>
        <row r="533">
          <cell r="A533">
            <v>531</v>
          </cell>
          <cell r="B533">
            <v>99</v>
          </cell>
          <cell r="C533" t="str">
            <v>LP 22,9 kV, 2ø-PICHANAYOC , 2-1x35mm² AAAC</v>
          </cell>
          <cell r="D533">
            <v>3</v>
          </cell>
          <cell r="E533" t="str">
            <v>PS1-2</v>
          </cell>
          <cell r="G533" t="str">
            <v>AAAC-35</v>
          </cell>
          <cell r="H533">
            <v>388.1</v>
          </cell>
          <cell r="I533">
            <v>2944.36</v>
          </cell>
          <cell r="K533" t="str">
            <v>0°</v>
          </cell>
          <cell r="L533">
            <v>162.69999999999999</v>
          </cell>
          <cell r="M533">
            <v>1</v>
          </cell>
          <cell r="N533" t="str">
            <v>11/C6</v>
          </cell>
          <cell r="O533">
            <v>112.34</v>
          </cell>
          <cell r="P533">
            <v>190.54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 t="str">
            <v>PAT-1C</v>
          </cell>
          <cell r="W533" t="str">
            <v>CIM1</v>
          </cell>
          <cell r="Y533" t="str">
            <v>S</v>
          </cell>
          <cell r="Z533">
            <v>0</v>
          </cell>
          <cell r="AA533">
            <v>100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1</v>
          </cell>
          <cell r="AL533" t="str">
            <v>0</v>
          </cell>
          <cell r="AM533">
            <v>0</v>
          </cell>
          <cell r="AN533">
            <v>0</v>
          </cell>
          <cell r="AO533" t="str">
            <v>56-3</v>
          </cell>
          <cell r="AP533" t="str">
            <v>IPB-36</v>
          </cell>
          <cell r="AQ533" t="str">
            <v>2</v>
          </cell>
          <cell r="AS533">
            <v>531</v>
          </cell>
          <cell r="AT533" t="str">
            <v>MAD</v>
          </cell>
        </row>
        <row r="534">
          <cell r="A534">
            <v>532</v>
          </cell>
          <cell r="B534">
            <v>99</v>
          </cell>
          <cell r="C534" t="str">
            <v>LP 22,9 kV, 2ø-PICHANAYOC , 2-1x35mm² AAAC</v>
          </cell>
          <cell r="D534">
            <v>4</v>
          </cell>
          <cell r="E534" t="str">
            <v>PS1-2</v>
          </cell>
          <cell r="G534" t="str">
            <v>AAAC-35</v>
          </cell>
          <cell r="H534">
            <v>550.80999999999995</v>
          </cell>
          <cell r="I534">
            <v>2920.11</v>
          </cell>
          <cell r="K534" t="str">
            <v>0°</v>
          </cell>
          <cell r="L534">
            <v>192.25</v>
          </cell>
          <cell r="M534">
            <v>1</v>
          </cell>
          <cell r="N534" t="str">
            <v>11/C6</v>
          </cell>
          <cell r="O534">
            <v>200.93</v>
          </cell>
          <cell r="P534">
            <v>177.48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 t="str">
            <v>PAT-1C</v>
          </cell>
          <cell r="W534" t="str">
            <v>CIM1</v>
          </cell>
          <cell r="Y534" t="str">
            <v>S</v>
          </cell>
          <cell r="Z534">
            <v>0</v>
          </cell>
          <cell r="AA534">
            <v>100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1</v>
          </cell>
          <cell r="AL534" t="str">
            <v>0</v>
          </cell>
          <cell r="AM534">
            <v>0</v>
          </cell>
          <cell r="AN534">
            <v>0</v>
          </cell>
          <cell r="AO534" t="str">
            <v>56-3</v>
          </cell>
          <cell r="AP534" t="str">
            <v>IPB-36</v>
          </cell>
          <cell r="AQ534" t="str">
            <v>2</v>
          </cell>
          <cell r="AS534">
            <v>532</v>
          </cell>
          <cell r="AT534" t="str">
            <v>MAD</v>
          </cell>
        </row>
        <row r="535">
          <cell r="A535">
            <v>533</v>
          </cell>
          <cell r="B535">
            <v>99</v>
          </cell>
          <cell r="C535" t="str">
            <v>LP 22,9 kV, 2ø-PICHANAYOC , 2-1x35mm² AAAC</v>
          </cell>
          <cell r="D535">
            <v>5</v>
          </cell>
          <cell r="E535" t="str">
            <v>PTH-2</v>
          </cell>
          <cell r="G535" t="str">
            <v>AAAC-35</v>
          </cell>
          <cell r="H535">
            <v>743.06</v>
          </cell>
          <cell r="I535">
            <v>2888.69</v>
          </cell>
          <cell r="J535" t="str">
            <v>E5</v>
          </cell>
          <cell r="K535" t="str">
            <v>0°</v>
          </cell>
          <cell r="L535">
            <v>0</v>
          </cell>
          <cell r="M535">
            <v>1</v>
          </cell>
          <cell r="N535" t="str">
            <v>11/C6</v>
          </cell>
          <cell r="O535">
            <v>-51.11</v>
          </cell>
          <cell r="P535">
            <v>96.13</v>
          </cell>
          <cell r="Q535" t="str">
            <v>1RI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 t="str">
            <v>PAT-1C</v>
          </cell>
          <cell r="W535" t="str">
            <v>CIM1</v>
          </cell>
          <cell r="Y535" t="str">
            <v>S</v>
          </cell>
          <cell r="Z535">
            <v>0</v>
          </cell>
          <cell r="AA535">
            <v>100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1</v>
          </cell>
          <cell r="AL535" t="str">
            <v>1</v>
          </cell>
          <cell r="AM535">
            <v>0</v>
          </cell>
          <cell r="AN535">
            <v>0</v>
          </cell>
          <cell r="AO535" t="str">
            <v>56-3</v>
          </cell>
          <cell r="AP535" t="str">
            <v>IPB-36</v>
          </cell>
          <cell r="AQ535" t="str">
            <v>2</v>
          </cell>
          <cell r="AS535">
            <v>533</v>
          </cell>
          <cell r="AT535" t="str">
            <v>MAD</v>
          </cell>
        </row>
        <row r="536">
          <cell r="A536">
            <v>534</v>
          </cell>
          <cell r="B536">
            <v>100</v>
          </cell>
          <cell r="C536" t="str">
            <v>LP 22,9 kV, 2ø-MARAYPAMPA , 2-1x35mm² AAAC</v>
          </cell>
          <cell r="D536">
            <v>0</v>
          </cell>
          <cell r="E536" t="str">
            <v>DS-2</v>
          </cell>
          <cell r="G536" t="str">
            <v>AAAC-35</v>
          </cell>
          <cell r="H536">
            <v>0</v>
          </cell>
          <cell r="I536">
            <v>2945.86</v>
          </cell>
          <cell r="J536" t="str">
            <v>EXIST</v>
          </cell>
          <cell r="K536" t="str">
            <v>0°</v>
          </cell>
          <cell r="L536">
            <v>45.89</v>
          </cell>
          <cell r="M536">
            <v>1</v>
          </cell>
          <cell r="N536" t="str">
            <v>12/200</v>
          </cell>
          <cell r="O536">
            <v>87.29</v>
          </cell>
          <cell r="P536">
            <v>22.94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Y536" t="str">
            <v>S</v>
          </cell>
          <cell r="Z536">
            <v>0</v>
          </cell>
          <cell r="AA536">
            <v>100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1</v>
          </cell>
          <cell r="AL536" t="str">
            <v>0</v>
          </cell>
          <cell r="AM536">
            <v>0</v>
          </cell>
          <cell r="AN536">
            <v>0</v>
          </cell>
          <cell r="AO536" t="str">
            <v>56-3</v>
          </cell>
          <cell r="AP536" t="str">
            <v>IPB-36</v>
          </cell>
          <cell r="AQ536" t="str">
            <v>2</v>
          </cell>
          <cell r="AS536">
            <v>534</v>
          </cell>
          <cell r="AT536" t="str">
            <v>MAD</v>
          </cell>
        </row>
        <row r="537">
          <cell r="A537">
            <v>535</v>
          </cell>
          <cell r="B537">
            <v>100</v>
          </cell>
          <cell r="C537" t="str">
            <v>LP 22,9 kV, 2ø-MARAYPAMPA , 2-1x35mm² AAAC</v>
          </cell>
          <cell r="D537">
            <v>1</v>
          </cell>
          <cell r="E537" t="str">
            <v>PTH-2</v>
          </cell>
          <cell r="G537" t="str">
            <v>AAAC-35</v>
          </cell>
          <cell r="H537">
            <v>45.89</v>
          </cell>
          <cell r="I537">
            <v>2935.77</v>
          </cell>
          <cell r="J537" t="str">
            <v>E1</v>
          </cell>
          <cell r="K537" t="str">
            <v>0°</v>
          </cell>
          <cell r="L537">
            <v>0</v>
          </cell>
          <cell r="M537">
            <v>1</v>
          </cell>
          <cell r="N537" t="str">
            <v>11/C6</v>
          </cell>
          <cell r="O537">
            <v>-40.17</v>
          </cell>
          <cell r="P537">
            <v>22.94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 t="str">
            <v>PAT-1C</v>
          </cell>
          <cell r="W537" t="str">
            <v>CIM1</v>
          </cell>
          <cell r="Y537" t="str">
            <v>S</v>
          </cell>
          <cell r="Z537">
            <v>0</v>
          </cell>
          <cell r="AA537">
            <v>100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1</v>
          </cell>
          <cell r="AL537" t="str">
            <v>0</v>
          </cell>
          <cell r="AM537">
            <v>0</v>
          </cell>
          <cell r="AN537">
            <v>0</v>
          </cell>
          <cell r="AO537" t="str">
            <v>56-3</v>
          </cell>
          <cell r="AP537" t="str">
            <v>IPB-36</v>
          </cell>
          <cell r="AQ537" t="str">
            <v>2</v>
          </cell>
          <cell r="AS537">
            <v>535</v>
          </cell>
          <cell r="AT537" t="str">
            <v>MAD</v>
          </cell>
        </row>
        <row r="538">
          <cell r="A538">
            <v>536</v>
          </cell>
          <cell r="B538">
            <v>101</v>
          </cell>
          <cell r="C538" t="str">
            <v>LP 22,9 kV, 2ø-WILLCA BAJA , 2-1x35mm² AAAC</v>
          </cell>
          <cell r="D538">
            <v>0</v>
          </cell>
          <cell r="E538" t="str">
            <v>DS-2</v>
          </cell>
          <cell r="G538" t="str">
            <v>AAAC-35</v>
          </cell>
          <cell r="H538">
            <v>0</v>
          </cell>
          <cell r="I538">
            <v>2912.23</v>
          </cell>
          <cell r="J538" t="str">
            <v>EXIST</v>
          </cell>
          <cell r="K538" t="str">
            <v>0°</v>
          </cell>
          <cell r="L538">
            <v>50.45</v>
          </cell>
          <cell r="M538">
            <v>1</v>
          </cell>
          <cell r="N538" t="str">
            <v>12/200</v>
          </cell>
          <cell r="O538">
            <v>-34.770000000000003</v>
          </cell>
          <cell r="P538">
            <v>25.23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Y538" t="str">
            <v>S</v>
          </cell>
          <cell r="Z538">
            <v>0</v>
          </cell>
          <cell r="AA538">
            <v>100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1</v>
          </cell>
          <cell r="AL538" t="str">
            <v>0</v>
          </cell>
          <cell r="AM538">
            <v>0</v>
          </cell>
          <cell r="AN538">
            <v>0</v>
          </cell>
          <cell r="AO538" t="str">
            <v>56-3</v>
          </cell>
          <cell r="AP538" t="str">
            <v>IPB-36</v>
          </cell>
          <cell r="AQ538" t="str">
            <v>2</v>
          </cell>
          <cell r="AS538">
            <v>536</v>
          </cell>
          <cell r="AT538" t="str">
            <v>MAD</v>
          </cell>
        </row>
        <row r="539">
          <cell r="A539">
            <v>537</v>
          </cell>
          <cell r="B539">
            <v>101</v>
          </cell>
          <cell r="C539" t="str">
            <v>LP 22,9 kV, 2ø-WILLCA BAJA , 2-1x35mm² AAAC</v>
          </cell>
          <cell r="D539">
            <v>1</v>
          </cell>
          <cell r="E539" t="str">
            <v>TS-2</v>
          </cell>
          <cell r="G539" t="str">
            <v>AAAC-35</v>
          </cell>
          <cell r="H539">
            <v>50.45</v>
          </cell>
          <cell r="I539">
            <v>2923.1</v>
          </cell>
          <cell r="K539" t="str">
            <v>0°</v>
          </cell>
          <cell r="L539">
            <v>49.53</v>
          </cell>
          <cell r="M539">
            <v>1</v>
          </cell>
          <cell r="N539" t="str">
            <v>11/C6</v>
          </cell>
          <cell r="O539">
            <v>85.43</v>
          </cell>
          <cell r="P539">
            <v>49.99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 t="str">
            <v>PAT-1C</v>
          </cell>
          <cell r="W539" t="str">
            <v>CIM1</v>
          </cell>
          <cell r="Y539" t="str">
            <v>S</v>
          </cell>
          <cell r="Z539">
            <v>0</v>
          </cell>
          <cell r="AA539">
            <v>100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1</v>
          </cell>
          <cell r="AL539" t="str">
            <v>0</v>
          </cell>
          <cell r="AM539">
            <v>0</v>
          </cell>
          <cell r="AN539">
            <v>0</v>
          </cell>
          <cell r="AO539" t="str">
            <v>56-3</v>
          </cell>
          <cell r="AP539" t="str">
            <v>IPB-36</v>
          </cell>
          <cell r="AQ539" t="str">
            <v>2</v>
          </cell>
          <cell r="AS539">
            <v>537</v>
          </cell>
          <cell r="AT539" t="str">
            <v>MAD</v>
          </cell>
        </row>
        <row r="540">
          <cell r="A540">
            <v>538</v>
          </cell>
          <cell r="B540">
            <v>101</v>
          </cell>
          <cell r="C540" t="str">
            <v>LP 22,9 kV, 2ø-WILLCA BAJA , 2-1x35mm² AAAC</v>
          </cell>
          <cell r="D540">
            <v>2</v>
          </cell>
          <cell r="E540" t="str">
            <v>PR3-2</v>
          </cell>
          <cell r="G540" t="str">
            <v>AAAC-35</v>
          </cell>
          <cell r="H540">
            <v>99.98</v>
          </cell>
          <cell r="I540">
            <v>2928.04</v>
          </cell>
          <cell r="K540" t="str">
            <v>0°</v>
          </cell>
          <cell r="L540">
            <v>214.68</v>
          </cell>
          <cell r="M540">
            <v>1</v>
          </cell>
          <cell r="N540" t="str">
            <v>11/C6</v>
          </cell>
          <cell r="O540">
            <v>62.57</v>
          </cell>
          <cell r="P540">
            <v>132.1</v>
          </cell>
          <cell r="Q540" t="str">
            <v>1RI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 t="str">
            <v>PAT-1C</v>
          </cell>
          <cell r="W540" t="str">
            <v>CIM1</v>
          </cell>
          <cell r="Y540" t="str">
            <v>S</v>
          </cell>
          <cell r="Z540">
            <v>0</v>
          </cell>
          <cell r="AA540">
            <v>100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1</v>
          </cell>
          <cell r="AL540" t="str">
            <v>1</v>
          </cell>
          <cell r="AM540">
            <v>0</v>
          </cell>
          <cell r="AN540">
            <v>0</v>
          </cell>
          <cell r="AO540" t="str">
            <v>56-3</v>
          </cell>
          <cell r="AP540" t="str">
            <v>IPB-36</v>
          </cell>
          <cell r="AQ540" t="str">
            <v>2</v>
          </cell>
          <cell r="AS540">
            <v>538</v>
          </cell>
          <cell r="AT540" t="str">
            <v>MAD</v>
          </cell>
        </row>
        <row r="541">
          <cell r="A541">
            <v>539</v>
          </cell>
          <cell r="B541">
            <v>101</v>
          </cell>
          <cell r="C541" t="str">
            <v>LP 22,9 kV, 2ø-WILLCA BAJA , 2-1x35mm² AAAC</v>
          </cell>
          <cell r="D541">
            <v>3</v>
          </cell>
          <cell r="E541" t="str">
            <v>PS1-2</v>
          </cell>
          <cell r="G541" t="str">
            <v>AAAC-35</v>
          </cell>
          <cell r="H541">
            <v>314.66000000000003</v>
          </cell>
          <cell r="I541">
            <v>2947.78</v>
          </cell>
          <cell r="K541" t="str">
            <v>0°</v>
          </cell>
          <cell r="L541">
            <v>264.62</v>
          </cell>
          <cell r="M541">
            <v>1</v>
          </cell>
          <cell r="N541" t="str">
            <v>11/C6</v>
          </cell>
          <cell r="O541">
            <v>86.31</v>
          </cell>
          <cell r="P541">
            <v>239.65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 t="str">
            <v>PAT-1C</v>
          </cell>
          <cell r="W541" t="str">
            <v>CIM1</v>
          </cell>
          <cell r="Y541" t="str">
            <v>S</v>
          </cell>
          <cell r="Z541">
            <v>0</v>
          </cell>
          <cell r="AA541">
            <v>100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1</v>
          </cell>
          <cell r="AL541" t="str">
            <v>0</v>
          </cell>
          <cell r="AM541">
            <v>0</v>
          </cell>
          <cell r="AN541">
            <v>0</v>
          </cell>
          <cell r="AO541" t="str">
            <v>56-3</v>
          </cell>
          <cell r="AP541" t="str">
            <v>IPB-36</v>
          </cell>
          <cell r="AQ541" t="str">
            <v>2</v>
          </cell>
          <cell r="AS541">
            <v>539</v>
          </cell>
          <cell r="AT541" t="str">
            <v>MAD</v>
          </cell>
        </row>
        <row r="542">
          <cell r="A542">
            <v>540</v>
          </cell>
          <cell r="B542">
            <v>101</v>
          </cell>
          <cell r="C542" t="str">
            <v>LP 22,9 kV, 2ø-WILLCA BAJA , 2-1x35mm² AAAC</v>
          </cell>
          <cell r="D542">
            <v>4</v>
          </cell>
          <cell r="E542" t="str">
            <v>PTH-2</v>
          </cell>
          <cell r="G542" t="str">
            <v>AAAC-35</v>
          </cell>
          <cell r="H542">
            <v>579.28</v>
          </cell>
          <cell r="I542">
            <v>3010.03</v>
          </cell>
          <cell r="J542" t="str">
            <v>FLP</v>
          </cell>
          <cell r="K542" t="str">
            <v>0°</v>
          </cell>
          <cell r="L542">
            <v>0</v>
          </cell>
          <cell r="M542">
            <v>1</v>
          </cell>
          <cell r="N542" t="str">
            <v>11/C6</v>
          </cell>
          <cell r="O542">
            <v>390.32</v>
          </cell>
          <cell r="P542">
            <v>132.31</v>
          </cell>
          <cell r="Q542" t="str">
            <v>1RI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 t="str">
            <v>PAT-1C</v>
          </cell>
          <cell r="W542" t="str">
            <v>CIM1</v>
          </cell>
          <cell r="Y542" t="str">
            <v>S</v>
          </cell>
          <cell r="Z542">
            <v>0</v>
          </cell>
          <cell r="AA542">
            <v>100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1</v>
          </cell>
          <cell r="AL542" t="str">
            <v>1</v>
          </cell>
          <cell r="AM542">
            <v>0</v>
          </cell>
          <cell r="AN542">
            <v>0</v>
          </cell>
          <cell r="AO542" t="str">
            <v>56-4</v>
          </cell>
          <cell r="AP542" t="str">
            <v>IPB-36</v>
          </cell>
          <cell r="AQ542" t="str">
            <v>2</v>
          </cell>
          <cell r="AS542">
            <v>540</v>
          </cell>
          <cell r="AT542" t="str">
            <v>MAD</v>
          </cell>
        </row>
        <row r="543">
          <cell r="A543">
            <v>541</v>
          </cell>
          <cell r="B543">
            <v>102</v>
          </cell>
          <cell r="C543" t="str">
            <v>LP 22,9 kV, 2ø-WILLCA ALTA , 2-1x35mm² AAAC</v>
          </cell>
          <cell r="D543">
            <v>0</v>
          </cell>
          <cell r="E543" t="str">
            <v>DS-2</v>
          </cell>
          <cell r="G543" t="str">
            <v>AAAC-35</v>
          </cell>
          <cell r="H543">
            <v>0</v>
          </cell>
          <cell r="I543">
            <v>2913.15</v>
          </cell>
          <cell r="J543" t="str">
            <v>EXIST</v>
          </cell>
          <cell r="K543" t="str">
            <v>0°</v>
          </cell>
          <cell r="L543">
            <v>17.53</v>
          </cell>
          <cell r="M543">
            <v>1</v>
          </cell>
          <cell r="N543" t="str">
            <v>12/200</v>
          </cell>
          <cell r="O543">
            <v>114.96</v>
          </cell>
          <cell r="P543">
            <v>8.76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Y543" t="str">
            <v>S</v>
          </cell>
          <cell r="Z543">
            <v>0</v>
          </cell>
          <cell r="AA543">
            <v>100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1</v>
          </cell>
          <cell r="AL543" t="str">
            <v>0</v>
          </cell>
          <cell r="AM543">
            <v>0</v>
          </cell>
          <cell r="AN543">
            <v>0</v>
          </cell>
          <cell r="AO543" t="str">
            <v>56-3</v>
          </cell>
          <cell r="AP543" t="str">
            <v>IPB-36</v>
          </cell>
          <cell r="AQ543" t="str">
            <v>2</v>
          </cell>
          <cell r="AS543">
            <v>541</v>
          </cell>
          <cell r="AT543" t="str">
            <v>MAD</v>
          </cell>
        </row>
        <row r="544">
          <cell r="A544">
            <v>542</v>
          </cell>
          <cell r="B544">
            <v>102</v>
          </cell>
          <cell r="C544" t="str">
            <v>LP 22,9 kV, 2ø-WILLCA ALTA , 2-1x35mm² AAAC</v>
          </cell>
          <cell r="D544">
            <v>1</v>
          </cell>
          <cell r="E544" t="str">
            <v>TS-2</v>
          </cell>
          <cell r="G544" t="str">
            <v>AAAC-35</v>
          </cell>
          <cell r="H544">
            <v>17.53</v>
          </cell>
          <cell r="I544">
            <v>2906.42</v>
          </cell>
          <cell r="K544" t="str">
            <v>0°</v>
          </cell>
          <cell r="L544">
            <v>184.39</v>
          </cell>
          <cell r="M544">
            <v>1</v>
          </cell>
          <cell r="N544" t="str">
            <v>11/C6</v>
          </cell>
          <cell r="O544">
            <v>203.87</v>
          </cell>
          <cell r="P544">
            <v>100.96</v>
          </cell>
          <cell r="Q544" t="str">
            <v>1RI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 t="str">
            <v>PAT-1C</v>
          </cell>
          <cell r="W544" t="str">
            <v>CIM1</v>
          </cell>
          <cell r="Y544" t="str">
            <v>S</v>
          </cell>
          <cell r="Z544">
            <v>0</v>
          </cell>
          <cell r="AA544">
            <v>100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1</v>
          </cell>
          <cell r="AL544" t="str">
            <v>1</v>
          </cell>
          <cell r="AM544">
            <v>0</v>
          </cell>
          <cell r="AN544">
            <v>0</v>
          </cell>
          <cell r="AO544" t="str">
            <v>56-3</v>
          </cell>
          <cell r="AP544" t="str">
            <v>IPB-36</v>
          </cell>
          <cell r="AQ544" t="str">
            <v>2</v>
          </cell>
          <cell r="AS544">
            <v>542</v>
          </cell>
          <cell r="AT544" t="str">
            <v>MAD</v>
          </cell>
        </row>
        <row r="545">
          <cell r="A545">
            <v>543</v>
          </cell>
          <cell r="B545">
            <v>102</v>
          </cell>
          <cell r="C545" t="str">
            <v>LP 22,9 kV, 2ø-WILLCA ALTA , 2-1x35mm² AAAC</v>
          </cell>
          <cell r="D545">
            <v>2</v>
          </cell>
          <cell r="E545" t="str">
            <v>PS1-2</v>
          </cell>
          <cell r="G545" t="str">
            <v>AAAC-35</v>
          </cell>
          <cell r="H545">
            <v>201.92</v>
          </cell>
          <cell r="I545">
            <v>2860.23</v>
          </cell>
          <cell r="K545" t="str">
            <v>0°</v>
          </cell>
          <cell r="L545">
            <v>69.790000000000006</v>
          </cell>
          <cell r="M545">
            <v>1</v>
          </cell>
          <cell r="N545" t="str">
            <v>11/C6</v>
          </cell>
          <cell r="O545">
            <v>263.02999999999997</v>
          </cell>
          <cell r="P545">
            <v>127.09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 t="str">
            <v>PAT-1C</v>
          </cell>
          <cell r="W545" t="str">
            <v>CIM1</v>
          </cell>
          <cell r="Y545" t="str">
            <v>S</v>
          </cell>
          <cell r="Z545">
            <v>0</v>
          </cell>
          <cell r="AA545">
            <v>100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1</v>
          </cell>
          <cell r="AL545" t="str">
            <v>0</v>
          </cell>
          <cell r="AM545">
            <v>0</v>
          </cell>
          <cell r="AN545">
            <v>0</v>
          </cell>
          <cell r="AO545" t="str">
            <v>56-3</v>
          </cell>
          <cell r="AP545" t="str">
            <v>IPB-36</v>
          </cell>
          <cell r="AQ545" t="str">
            <v>2</v>
          </cell>
          <cell r="AS545">
            <v>543</v>
          </cell>
          <cell r="AT545" t="str">
            <v>MAD</v>
          </cell>
        </row>
        <row r="546">
          <cell r="A546">
            <v>544</v>
          </cell>
          <cell r="B546">
            <v>102</v>
          </cell>
          <cell r="C546" t="str">
            <v>LP 22,9 kV, 2ø-WILLCA ALTA , 2-1x35mm² AAAC</v>
          </cell>
          <cell r="D546">
            <v>3</v>
          </cell>
          <cell r="E546" t="str">
            <v>PS1-2</v>
          </cell>
          <cell r="G546" t="str">
            <v>AAAC-35</v>
          </cell>
          <cell r="H546">
            <v>271.72000000000003</v>
          </cell>
          <cell r="I546">
            <v>2842.03</v>
          </cell>
          <cell r="K546" t="str">
            <v>0°</v>
          </cell>
          <cell r="L546">
            <v>146.81</v>
          </cell>
          <cell r="M546">
            <v>1</v>
          </cell>
          <cell r="N546" t="str">
            <v>11/C6</v>
          </cell>
          <cell r="O546">
            <v>-0.6</v>
          </cell>
          <cell r="P546">
            <v>108.3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 t="str">
            <v>PAT-1C</v>
          </cell>
          <cell r="W546" t="str">
            <v>CIM1</v>
          </cell>
          <cell r="Y546" t="str">
            <v>S</v>
          </cell>
          <cell r="Z546">
            <v>0</v>
          </cell>
          <cell r="AA546">
            <v>100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 t="str">
            <v>0</v>
          </cell>
          <cell r="AM546">
            <v>0</v>
          </cell>
          <cell r="AN546">
            <v>0</v>
          </cell>
          <cell r="AO546" t="str">
            <v>56-3</v>
          </cell>
          <cell r="AP546" t="str">
            <v>IPB-36</v>
          </cell>
          <cell r="AQ546" t="str">
            <v>2</v>
          </cell>
          <cell r="AS546">
            <v>544</v>
          </cell>
          <cell r="AT546" t="str">
            <v>MAD</v>
          </cell>
        </row>
        <row r="547">
          <cell r="A547">
            <v>545</v>
          </cell>
          <cell r="B547">
            <v>102</v>
          </cell>
          <cell r="C547" t="str">
            <v>LP 22,9 kV, 2ø-WILLCA ALTA , 2-1x35mm² AAAC</v>
          </cell>
          <cell r="D547">
            <v>4</v>
          </cell>
          <cell r="E547" t="str">
            <v>PTH-2</v>
          </cell>
          <cell r="G547" t="str">
            <v>AAAC-35</v>
          </cell>
          <cell r="H547">
            <v>418.53</v>
          </cell>
          <cell r="I547">
            <v>2799.8</v>
          </cell>
          <cell r="J547" t="str">
            <v>FLP</v>
          </cell>
          <cell r="K547" t="str">
            <v>0°</v>
          </cell>
          <cell r="L547">
            <v>0</v>
          </cell>
          <cell r="M547">
            <v>1</v>
          </cell>
          <cell r="N547" t="str">
            <v>11/C6</v>
          </cell>
          <cell r="O547">
            <v>-146.75</v>
          </cell>
          <cell r="P547">
            <v>73.41</v>
          </cell>
          <cell r="Q547" t="str">
            <v>1RI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 t="str">
            <v>PAT-1C</v>
          </cell>
          <cell r="W547" t="str">
            <v>CIM1</v>
          </cell>
          <cell r="Y547" t="str">
            <v>S</v>
          </cell>
          <cell r="Z547">
            <v>0</v>
          </cell>
          <cell r="AA547">
            <v>100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1</v>
          </cell>
          <cell r="AL547" t="str">
            <v>1</v>
          </cell>
          <cell r="AM547">
            <v>0</v>
          </cell>
          <cell r="AN547">
            <v>0</v>
          </cell>
          <cell r="AO547" t="str">
            <v>56-3</v>
          </cell>
          <cell r="AP547" t="str">
            <v>IPB-36</v>
          </cell>
          <cell r="AQ547" t="str">
            <v>2</v>
          </cell>
          <cell r="AS547">
            <v>545</v>
          </cell>
          <cell r="AT547" t="str">
            <v>MAD</v>
          </cell>
        </row>
        <row r="548">
          <cell r="A548">
            <v>546</v>
          </cell>
          <cell r="B548">
            <v>103</v>
          </cell>
          <cell r="C548" t="str">
            <v>LP 22,9 kV, 2ø-CHALHUAYOC , 2-1x35mm² AAAC</v>
          </cell>
          <cell r="D548">
            <v>1</v>
          </cell>
          <cell r="E548" t="str">
            <v>TS-2</v>
          </cell>
          <cell r="G548" t="str">
            <v>AAAC-35</v>
          </cell>
          <cell r="H548">
            <v>35.880000000000003</v>
          </cell>
          <cell r="I548">
            <v>3003.23</v>
          </cell>
          <cell r="K548" t="str">
            <v>0°</v>
          </cell>
          <cell r="L548">
            <v>258.99</v>
          </cell>
          <cell r="M548">
            <v>1</v>
          </cell>
          <cell r="N548" t="str">
            <v>11/C6</v>
          </cell>
          <cell r="O548">
            <v>351.18</v>
          </cell>
          <cell r="P548">
            <v>147.43</v>
          </cell>
          <cell r="Q548" t="str">
            <v>1RI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 t="str">
            <v>PAT-1C</v>
          </cell>
          <cell r="W548" t="str">
            <v>CIM1</v>
          </cell>
          <cell r="Y548" t="str">
            <v>S</v>
          </cell>
          <cell r="Z548">
            <v>0</v>
          </cell>
          <cell r="AA548">
            <v>100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1</v>
          </cell>
          <cell r="AL548" t="str">
            <v>1</v>
          </cell>
          <cell r="AM548">
            <v>0</v>
          </cell>
          <cell r="AN548">
            <v>0</v>
          </cell>
          <cell r="AO548" t="str">
            <v>56-4</v>
          </cell>
          <cell r="AP548" t="str">
            <v>IPB-36</v>
          </cell>
          <cell r="AQ548" t="str">
            <v>2</v>
          </cell>
          <cell r="AS548">
            <v>546</v>
          </cell>
          <cell r="AT548" t="str">
            <v>MAD</v>
          </cell>
        </row>
        <row r="549">
          <cell r="A549">
            <v>547</v>
          </cell>
          <cell r="B549">
            <v>103</v>
          </cell>
          <cell r="C549" t="str">
            <v>LP 22,9 kV, 2ø-CHALHUAYOC , 2-1x35mm² AAAC</v>
          </cell>
          <cell r="D549">
            <v>2</v>
          </cell>
          <cell r="E549" t="str">
            <v>PA1H-2</v>
          </cell>
          <cell r="G549" t="str">
            <v>AAAC-35</v>
          </cell>
          <cell r="H549">
            <v>294.86</v>
          </cell>
          <cell r="I549">
            <v>2917.96</v>
          </cell>
          <cell r="K549" t="str">
            <v>0°</v>
          </cell>
          <cell r="L549">
            <v>410.74</v>
          </cell>
          <cell r="M549">
            <v>2</v>
          </cell>
          <cell r="N549" t="str">
            <v>11/C6</v>
          </cell>
          <cell r="O549">
            <v>422.63</v>
          </cell>
          <cell r="P549">
            <v>334.86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 t="str">
            <v>PAT-1C</v>
          </cell>
          <cell r="W549" t="str">
            <v>CIM1</v>
          </cell>
          <cell r="Y549" t="str">
            <v>S</v>
          </cell>
          <cell r="Z549">
            <v>0</v>
          </cell>
          <cell r="AA549">
            <v>100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1</v>
          </cell>
          <cell r="AL549" t="str">
            <v>0</v>
          </cell>
          <cell r="AM549">
            <v>0</v>
          </cell>
          <cell r="AN549">
            <v>0</v>
          </cell>
          <cell r="AO549" t="str">
            <v>56-3</v>
          </cell>
          <cell r="AP549" t="str">
            <v>IPB-36</v>
          </cell>
          <cell r="AQ549" t="str">
            <v>2</v>
          </cell>
          <cell r="AS549">
            <v>547</v>
          </cell>
          <cell r="AT549" t="str">
            <v>MAD</v>
          </cell>
        </row>
        <row r="550">
          <cell r="A550">
            <v>548</v>
          </cell>
          <cell r="B550">
            <v>103</v>
          </cell>
          <cell r="C550" t="str">
            <v>LP 22,9 kV, 2ø-CHALHUAYOC , 2-1x35mm² AAAC</v>
          </cell>
          <cell r="D550">
            <v>3</v>
          </cell>
          <cell r="E550" t="str">
            <v>PS1-2</v>
          </cell>
          <cell r="G550" t="str">
            <v>AAAC-35</v>
          </cell>
          <cell r="H550">
            <v>705.6</v>
          </cell>
          <cell r="I550">
            <v>2777.73</v>
          </cell>
          <cell r="K550" t="str">
            <v>0°</v>
          </cell>
          <cell r="L550">
            <v>119.76</v>
          </cell>
          <cell r="M550">
            <v>1</v>
          </cell>
          <cell r="N550" t="str">
            <v>11/C6</v>
          </cell>
          <cell r="O550">
            <v>1.25</v>
          </cell>
          <cell r="P550">
            <v>265.25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 t="str">
            <v>PAT-1C</v>
          </cell>
          <cell r="W550" t="str">
            <v>CIM1</v>
          </cell>
          <cell r="Y550" t="str">
            <v>S</v>
          </cell>
          <cell r="Z550">
            <v>0</v>
          </cell>
          <cell r="AA550">
            <v>100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1</v>
          </cell>
          <cell r="AL550" t="str">
            <v>0</v>
          </cell>
          <cell r="AM550">
            <v>0</v>
          </cell>
          <cell r="AN550">
            <v>0</v>
          </cell>
          <cell r="AO550" t="str">
            <v>56-3</v>
          </cell>
          <cell r="AP550" t="str">
            <v>IPB-36</v>
          </cell>
          <cell r="AQ550" t="str">
            <v>2</v>
          </cell>
          <cell r="AS550">
            <v>548</v>
          </cell>
          <cell r="AT550" t="str">
            <v>MAD</v>
          </cell>
        </row>
        <row r="551">
          <cell r="A551">
            <v>549</v>
          </cell>
          <cell r="B551">
            <v>103</v>
          </cell>
          <cell r="C551" t="str">
            <v>LP 22,9 kV, 2ø-CHALHUAYOC , 2-1x35mm² AAAC</v>
          </cell>
          <cell r="D551">
            <v>4</v>
          </cell>
          <cell r="E551" t="str">
            <v>PA1-2</v>
          </cell>
          <cell r="G551" t="str">
            <v>AAAC-35</v>
          </cell>
          <cell r="H551">
            <v>825.36</v>
          </cell>
          <cell r="I551">
            <v>2755</v>
          </cell>
          <cell r="J551" t="str">
            <v>V1</v>
          </cell>
          <cell r="K551" t="str">
            <v>-24°43'17.47"</v>
          </cell>
          <cell r="L551">
            <v>155.74</v>
          </cell>
          <cell r="M551">
            <v>1</v>
          </cell>
          <cell r="N551" t="str">
            <v>11/C6</v>
          </cell>
          <cell r="O551">
            <v>477.46</v>
          </cell>
          <cell r="P551">
            <v>137.75</v>
          </cell>
          <cell r="Q551" t="str">
            <v>1RI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 t="str">
            <v>PAT-1C</v>
          </cell>
          <cell r="W551" t="str">
            <v>CIM1</v>
          </cell>
          <cell r="Y551" t="str">
            <v>S</v>
          </cell>
          <cell r="Z551">
            <v>0</v>
          </cell>
          <cell r="AA551">
            <v>100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1</v>
          </cell>
          <cell r="AL551" t="str">
            <v>1</v>
          </cell>
          <cell r="AM551">
            <v>0</v>
          </cell>
          <cell r="AN551">
            <v>0</v>
          </cell>
          <cell r="AO551" t="str">
            <v>56-3</v>
          </cell>
          <cell r="AP551" t="str">
            <v>IPB-36</v>
          </cell>
          <cell r="AQ551" t="str">
            <v>2</v>
          </cell>
          <cell r="AS551">
            <v>549</v>
          </cell>
          <cell r="AT551" t="str">
            <v>MAD</v>
          </cell>
        </row>
        <row r="552">
          <cell r="A552">
            <v>550</v>
          </cell>
          <cell r="B552">
            <v>103</v>
          </cell>
          <cell r="C552" t="str">
            <v>LP 22,9 kV, 2ø-CHALHUAYOC , 2-1x35mm² AAAC</v>
          </cell>
          <cell r="D552">
            <v>5</v>
          </cell>
          <cell r="E552" t="str">
            <v>PA1-2</v>
          </cell>
          <cell r="G552" t="str">
            <v>AAAC-35</v>
          </cell>
          <cell r="H552">
            <v>981.1</v>
          </cell>
          <cell r="I552">
            <v>2672.39</v>
          </cell>
          <cell r="K552" t="str">
            <v>0°</v>
          </cell>
          <cell r="L552">
            <v>68.77</v>
          </cell>
          <cell r="M552">
            <v>1</v>
          </cell>
          <cell r="N552" t="str">
            <v>11/C6</v>
          </cell>
          <cell r="O552">
            <v>452.44</v>
          </cell>
          <cell r="P552">
            <v>112.26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 t="str">
            <v>PAT-1C</v>
          </cell>
          <cell r="W552" t="str">
            <v>CIM1</v>
          </cell>
          <cell r="Y552" t="str">
            <v>S</v>
          </cell>
          <cell r="Z552">
            <v>0</v>
          </cell>
          <cell r="AA552">
            <v>100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1</v>
          </cell>
          <cell r="AL552" t="str">
            <v>0</v>
          </cell>
          <cell r="AM552">
            <v>0</v>
          </cell>
          <cell r="AN552">
            <v>0</v>
          </cell>
          <cell r="AO552" t="str">
            <v>56-3</v>
          </cell>
          <cell r="AP552" t="str">
            <v>IPB-36</v>
          </cell>
          <cell r="AQ552" t="str">
            <v>2</v>
          </cell>
          <cell r="AS552">
            <v>550</v>
          </cell>
          <cell r="AT552" t="str">
            <v>MAD</v>
          </cell>
        </row>
        <row r="553">
          <cell r="A553">
            <v>551</v>
          </cell>
          <cell r="B553">
            <v>103</v>
          </cell>
          <cell r="C553" t="str">
            <v>LP 22,9 kV, 2ø-CHALHUAYOC , 2-1x35mm² AAAC</v>
          </cell>
          <cell r="D553">
            <v>6</v>
          </cell>
          <cell r="E553" t="str">
            <v>PTH-2</v>
          </cell>
          <cell r="G553" t="str">
            <v>AAAC-35</v>
          </cell>
          <cell r="H553">
            <v>1049.8699999999999</v>
          </cell>
          <cell r="I553">
            <v>2635.59</v>
          </cell>
          <cell r="J553" t="str">
            <v>FLP</v>
          </cell>
          <cell r="K553" t="str">
            <v>0°</v>
          </cell>
          <cell r="L553">
            <v>0</v>
          </cell>
          <cell r="M553">
            <v>1</v>
          </cell>
          <cell r="N553" t="str">
            <v>11/C6</v>
          </cell>
          <cell r="O553">
            <v>-779.89</v>
          </cell>
          <cell r="P553">
            <v>34.39</v>
          </cell>
          <cell r="Q553" t="str">
            <v>1RI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 t="str">
            <v>PAT-1C</v>
          </cell>
          <cell r="W553" t="str">
            <v>CIM1</v>
          </cell>
          <cell r="Y553" t="str">
            <v>S</v>
          </cell>
          <cell r="Z553">
            <v>0</v>
          </cell>
          <cell r="AA553">
            <v>100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1</v>
          </cell>
          <cell r="AL553" t="str">
            <v>1</v>
          </cell>
          <cell r="AM553">
            <v>0</v>
          </cell>
          <cell r="AN553">
            <v>0</v>
          </cell>
          <cell r="AO553" t="str">
            <v>56-3</v>
          </cell>
          <cell r="AP553" t="str">
            <v>IPB-36</v>
          </cell>
          <cell r="AQ553" t="str">
            <v>2</v>
          </cell>
          <cell r="AS553">
            <v>551</v>
          </cell>
          <cell r="AT553" t="str">
            <v>MAD</v>
          </cell>
        </row>
        <row r="554">
          <cell r="A554">
            <v>552</v>
          </cell>
          <cell r="B554">
            <v>104</v>
          </cell>
          <cell r="C554" t="str">
            <v>LP 22,9 kV, 2ø-TRANCA DE MITOQUERA , 2-1x35mm² AAAC</v>
          </cell>
          <cell r="D554">
            <v>0</v>
          </cell>
          <cell r="E554" t="str">
            <v>DS-2</v>
          </cell>
          <cell r="G554" t="str">
            <v>AAAC-35</v>
          </cell>
          <cell r="H554">
            <v>0</v>
          </cell>
          <cell r="I554">
            <v>2592</v>
          </cell>
          <cell r="K554" t="str">
            <v>0°</v>
          </cell>
          <cell r="L554">
            <v>30</v>
          </cell>
          <cell r="M554">
            <v>1</v>
          </cell>
          <cell r="N554" t="str">
            <v>11/C6</v>
          </cell>
          <cell r="O554">
            <v>187.23</v>
          </cell>
          <cell r="P554">
            <v>15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Y554" t="str">
            <v>S</v>
          </cell>
          <cell r="Z554">
            <v>0</v>
          </cell>
          <cell r="AA554">
            <v>100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1</v>
          </cell>
          <cell r="AL554" t="str">
            <v>0</v>
          </cell>
          <cell r="AM554">
            <v>0</v>
          </cell>
          <cell r="AN554">
            <v>0</v>
          </cell>
          <cell r="AO554" t="str">
            <v>56-3</v>
          </cell>
          <cell r="AP554" t="str">
            <v>IPB-36</v>
          </cell>
          <cell r="AQ554" t="str">
            <v>2</v>
          </cell>
          <cell r="AS554">
            <v>552</v>
          </cell>
          <cell r="AT554" t="str">
            <v>MAD</v>
          </cell>
        </row>
        <row r="555">
          <cell r="A555">
            <v>553</v>
          </cell>
          <cell r="B555">
            <v>104</v>
          </cell>
          <cell r="C555" t="str">
            <v>LP 22,9 kV, 2ø-TRANCA DE MITOQUERA , 2-1x35mm² AAAC</v>
          </cell>
          <cell r="D555">
            <v>1</v>
          </cell>
          <cell r="E555" t="str">
            <v>TS-2</v>
          </cell>
          <cell r="G555" t="str">
            <v>AAAC-35</v>
          </cell>
          <cell r="H555">
            <v>30</v>
          </cell>
          <cell r="I555">
            <v>2581</v>
          </cell>
          <cell r="K555" t="str">
            <v>0°</v>
          </cell>
          <cell r="L555">
            <v>117.25</v>
          </cell>
          <cell r="M555">
            <v>1</v>
          </cell>
          <cell r="N555" t="str">
            <v>11/C6</v>
          </cell>
          <cell r="O555">
            <v>233.13</v>
          </cell>
          <cell r="P555">
            <v>73.62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 t="str">
            <v>PAT-1C</v>
          </cell>
          <cell r="Y555" t="str">
            <v>S</v>
          </cell>
          <cell r="Z555">
            <v>0</v>
          </cell>
          <cell r="AA555">
            <v>100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1</v>
          </cell>
          <cell r="AL555" t="str">
            <v>0</v>
          </cell>
          <cell r="AM555">
            <v>0</v>
          </cell>
          <cell r="AN555">
            <v>0</v>
          </cell>
          <cell r="AO555" t="str">
            <v>56-3</v>
          </cell>
          <cell r="AP555" t="str">
            <v>IPB-36</v>
          </cell>
          <cell r="AQ555" t="str">
            <v>2</v>
          </cell>
          <cell r="AS555">
            <v>553</v>
          </cell>
          <cell r="AT555" t="str">
            <v>MAD</v>
          </cell>
        </row>
        <row r="556">
          <cell r="A556">
            <v>554</v>
          </cell>
          <cell r="B556">
            <v>104</v>
          </cell>
          <cell r="C556" t="str">
            <v>LP 22,9 kV, 2ø-TRANCA DE MITOQUERA , 2-1x35mm² AAAC</v>
          </cell>
          <cell r="D556">
            <v>2</v>
          </cell>
          <cell r="E556" t="str">
            <v>PTH-2</v>
          </cell>
          <cell r="G556" t="str">
            <v>AAAC-35</v>
          </cell>
          <cell r="H556">
            <v>147.25</v>
          </cell>
          <cell r="I556">
            <v>2532</v>
          </cell>
          <cell r="K556" t="str">
            <v>0°</v>
          </cell>
          <cell r="L556">
            <v>0</v>
          </cell>
          <cell r="M556">
            <v>1</v>
          </cell>
          <cell r="N556" t="str">
            <v>11/C6</v>
          </cell>
          <cell r="O556">
            <v>-261.43</v>
          </cell>
          <cell r="P556">
            <v>58.62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 t="str">
            <v>PAT-1C</v>
          </cell>
          <cell r="Y556" t="str">
            <v>S</v>
          </cell>
          <cell r="Z556">
            <v>0</v>
          </cell>
          <cell r="AA556">
            <v>100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1</v>
          </cell>
          <cell r="AL556" t="str">
            <v>0</v>
          </cell>
          <cell r="AM556">
            <v>0</v>
          </cell>
          <cell r="AN556">
            <v>0</v>
          </cell>
          <cell r="AO556" t="str">
            <v>56-3</v>
          </cell>
          <cell r="AP556" t="str">
            <v>IPB-36</v>
          </cell>
          <cell r="AQ556" t="str">
            <v>2</v>
          </cell>
          <cell r="AS556">
            <v>554</v>
          </cell>
          <cell r="AT556" t="str">
            <v>MAD</v>
          </cell>
        </row>
        <row r="557">
          <cell r="A557">
            <v>555</v>
          </cell>
          <cell r="B557">
            <v>105</v>
          </cell>
          <cell r="C557" t="str">
            <v>LP 22,9 kV, 2ø-INGENIO BAJO , 2-1x35mm² AAAC</v>
          </cell>
          <cell r="D557">
            <v>0</v>
          </cell>
          <cell r="E557" t="str">
            <v>DT-2</v>
          </cell>
          <cell r="G557" t="str">
            <v>AAAC-35</v>
          </cell>
          <cell r="H557">
            <v>0</v>
          </cell>
          <cell r="I557">
            <v>1976</v>
          </cell>
          <cell r="K557" t="str">
            <v>0°</v>
          </cell>
          <cell r="L557">
            <v>83.49</v>
          </cell>
          <cell r="M557">
            <v>1</v>
          </cell>
          <cell r="N557" t="str">
            <v>11/C6</v>
          </cell>
          <cell r="O557">
            <v>-61.23</v>
          </cell>
          <cell r="P557">
            <v>41.74</v>
          </cell>
          <cell r="Q557" t="str">
            <v>1RI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 t="str">
            <v>PAT-1C</v>
          </cell>
          <cell r="Y557" t="str">
            <v>S</v>
          </cell>
          <cell r="Z557">
            <v>0</v>
          </cell>
          <cell r="AA557">
            <v>100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1</v>
          </cell>
          <cell r="AL557" t="str">
            <v>1</v>
          </cell>
          <cell r="AM557">
            <v>0</v>
          </cell>
          <cell r="AN557">
            <v>0</v>
          </cell>
          <cell r="AO557" t="str">
            <v>56-3</v>
          </cell>
          <cell r="AP557" t="str">
            <v>IPB-36</v>
          </cell>
          <cell r="AQ557" t="str">
            <v>2</v>
          </cell>
          <cell r="AS557">
            <v>555</v>
          </cell>
          <cell r="AT557" t="str">
            <v>MAD</v>
          </cell>
        </row>
        <row r="558">
          <cell r="A558">
            <v>556</v>
          </cell>
          <cell r="B558">
            <v>105</v>
          </cell>
          <cell r="C558" t="str">
            <v>LP 22,9 kV, 2ø-INGENIO BAJO , 2-1x35mm² AAAC</v>
          </cell>
          <cell r="D558">
            <v>1</v>
          </cell>
          <cell r="E558" t="str">
            <v>PTV-2</v>
          </cell>
          <cell r="G558" t="str">
            <v>AAAC-35</v>
          </cell>
          <cell r="H558">
            <v>83.49</v>
          </cell>
          <cell r="I558">
            <v>1989</v>
          </cell>
          <cell r="K558" t="str">
            <v>0°</v>
          </cell>
          <cell r="L558">
            <v>0</v>
          </cell>
          <cell r="M558">
            <v>1</v>
          </cell>
          <cell r="N558" t="str">
            <v>11/C6</v>
          </cell>
          <cell r="O558">
            <v>145.77000000000001</v>
          </cell>
          <cell r="P558">
            <v>41.74</v>
          </cell>
          <cell r="Q558" t="str">
            <v>1RI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 t="str">
            <v>PAT-1C</v>
          </cell>
          <cell r="Y558" t="str">
            <v>S</v>
          </cell>
          <cell r="Z558">
            <v>0</v>
          </cell>
          <cell r="AA558">
            <v>100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1</v>
          </cell>
          <cell r="AL558" t="str">
            <v>1</v>
          </cell>
          <cell r="AM558">
            <v>0</v>
          </cell>
          <cell r="AN558">
            <v>0</v>
          </cell>
          <cell r="AO558" t="str">
            <v>56-3</v>
          </cell>
          <cell r="AP558" t="str">
            <v>IPB-36</v>
          </cell>
          <cell r="AQ558" t="str">
            <v>2</v>
          </cell>
          <cell r="AS558">
            <v>556</v>
          </cell>
          <cell r="AT558" t="str">
            <v>MAD</v>
          </cell>
        </row>
        <row r="559">
          <cell r="A559">
            <v>557</v>
          </cell>
          <cell r="B559">
            <v>106</v>
          </cell>
          <cell r="C559" t="str">
            <v>LP 22,9 kV, 2ø-MARANQUILLA , 2-1x35mm² AAAC</v>
          </cell>
          <cell r="D559">
            <v>0</v>
          </cell>
          <cell r="E559" t="str">
            <v>DS-3</v>
          </cell>
          <cell r="G559" t="str">
            <v>AAAC-35</v>
          </cell>
          <cell r="H559">
            <v>0</v>
          </cell>
          <cell r="I559">
            <v>2548</v>
          </cell>
          <cell r="K559" t="str">
            <v>0°</v>
          </cell>
          <cell r="L559">
            <v>11.41</v>
          </cell>
          <cell r="M559">
            <v>0</v>
          </cell>
          <cell r="N559" t="str">
            <v>11/C6</v>
          </cell>
          <cell r="O559">
            <v>138.49</v>
          </cell>
          <cell r="P559">
            <v>5.7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 t="str">
            <v>PAT-1C</v>
          </cell>
          <cell r="Y559" t="str">
            <v>S</v>
          </cell>
          <cell r="Z559">
            <v>0</v>
          </cell>
          <cell r="AA559">
            <v>100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1</v>
          </cell>
          <cell r="AL559" t="str">
            <v>0</v>
          </cell>
          <cell r="AM559">
            <v>0</v>
          </cell>
          <cell r="AN559">
            <v>0</v>
          </cell>
          <cell r="AO559" t="str">
            <v>56-3</v>
          </cell>
          <cell r="AP559" t="str">
            <v>IPB-36</v>
          </cell>
          <cell r="AQ559" t="str">
            <v>2</v>
          </cell>
          <cell r="AS559">
            <v>557</v>
          </cell>
          <cell r="AT559" t="str">
            <v>MAD</v>
          </cell>
        </row>
        <row r="560">
          <cell r="A560">
            <v>558</v>
          </cell>
          <cell r="B560">
            <v>106</v>
          </cell>
          <cell r="C560" t="str">
            <v>LP 22,9 kV, 2ø-MARANQUILLA , 2-1x35mm² AAAC</v>
          </cell>
          <cell r="D560">
            <v>1</v>
          </cell>
          <cell r="E560" t="str">
            <v>TS-2</v>
          </cell>
          <cell r="G560" t="str">
            <v>AAAC-35</v>
          </cell>
          <cell r="H560">
            <v>11.41</v>
          </cell>
          <cell r="I560">
            <v>2542.2600000000002</v>
          </cell>
          <cell r="K560" t="str">
            <v>0°</v>
          </cell>
          <cell r="L560">
            <v>73.5</v>
          </cell>
          <cell r="M560">
            <v>1</v>
          </cell>
          <cell r="N560" t="str">
            <v>11/C6</v>
          </cell>
          <cell r="O560">
            <v>-38.43</v>
          </cell>
          <cell r="P560">
            <v>42.45</v>
          </cell>
          <cell r="Q560" t="str">
            <v>1RI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 t="str">
            <v>PAT-1C</v>
          </cell>
          <cell r="Y560" t="str">
            <v>S</v>
          </cell>
          <cell r="Z560">
            <v>0</v>
          </cell>
          <cell r="AA560">
            <v>100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1</v>
          </cell>
          <cell r="AL560" t="str">
            <v>1</v>
          </cell>
          <cell r="AM560">
            <v>0</v>
          </cell>
          <cell r="AN560">
            <v>0</v>
          </cell>
          <cell r="AO560" t="str">
            <v>56-3</v>
          </cell>
          <cell r="AP560" t="str">
            <v>IPB-36</v>
          </cell>
          <cell r="AQ560" t="str">
            <v>2</v>
          </cell>
          <cell r="AS560">
            <v>558</v>
          </cell>
          <cell r="AT560" t="str">
            <v>MAD</v>
          </cell>
        </row>
        <row r="561">
          <cell r="A561">
            <v>559</v>
          </cell>
          <cell r="B561">
            <v>106</v>
          </cell>
          <cell r="C561" t="str">
            <v>LP 22,9 kV, 2ø-MARANQUILLA , 2-1x35mm² AAAC</v>
          </cell>
          <cell r="D561">
            <v>2</v>
          </cell>
          <cell r="E561" t="str">
            <v>PA1-2</v>
          </cell>
          <cell r="G561" t="str">
            <v>AAAC-35</v>
          </cell>
          <cell r="H561">
            <v>84.91</v>
          </cell>
          <cell r="I561">
            <v>2534</v>
          </cell>
          <cell r="K561" t="str">
            <v>-12°38'50.55"</v>
          </cell>
          <cell r="L561">
            <v>116.67</v>
          </cell>
          <cell r="M561">
            <v>1</v>
          </cell>
          <cell r="N561" t="str">
            <v>11/C6</v>
          </cell>
          <cell r="O561">
            <v>118.15</v>
          </cell>
          <cell r="P561">
            <v>95.09</v>
          </cell>
          <cell r="Q561" t="str">
            <v>1RI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 t="str">
            <v>PAT-1C</v>
          </cell>
          <cell r="Y561" t="str">
            <v>S</v>
          </cell>
          <cell r="Z561">
            <v>0</v>
          </cell>
          <cell r="AA561">
            <v>100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1</v>
          </cell>
          <cell r="AL561" t="str">
            <v>1</v>
          </cell>
          <cell r="AM561">
            <v>0</v>
          </cell>
          <cell r="AN561">
            <v>0</v>
          </cell>
          <cell r="AO561" t="str">
            <v>56-3</v>
          </cell>
          <cell r="AP561" t="str">
            <v>IPB-36</v>
          </cell>
          <cell r="AQ561" t="str">
            <v>2</v>
          </cell>
          <cell r="AS561">
            <v>559</v>
          </cell>
          <cell r="AT561" t="str">
            <v>MAD</v>
          </cell>
        </row>
        <row r="562">
          <cell r="A562">
            <v>560</v>
          </cell>
          <cell r="B562">
            <v>106</v>
          </cell>
          <cell r="C562" t="str">
            <v>LP 22,9 kV, 2ø-MARANQUILLA , 2-1x35mm² AAAC</v>
          </cell>
          <cell r="D562">
            <v>3</v>
          </cell>
          <cell r="E562" t="str">
            <v>TS-2</v>
          </cell>
          <cell r="G562" t="str">
            <v>AAAC-35</v>
          </cell>
          <cell r="H562">
            <v>201.58</v>
          </cell>
          <cell r="I562">
            <v>2523</v>
          </cell>
          <cell r="K562" t="str">
            <v>0°</v>
          </cell>
          <cell r="L562">
            <v>0</v>
          </cell>
          <cell r="M562">
            <v>1</v>
          </cell>
          <cell r="N562" t="str">
            <v>11/C6</v>
          </cell>
          <cell r="O562">
            <v>-14.4</v>
          </cell>
          <cell r="P562">
            <v>58.34</v>
          </cell>
          <cell r="Q562" t="str">
            <v>1RI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 t="str">
            <v>PAT-1C</v>
          </cell>
          <cell r="Y562" t="str">
            <v>S</v>
          </cell>
          <cell r="Z562">
            <v>0</v>
          </cell>
          <cell r="AA562">
            <v>100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1</v>
          </cell>
          <cell r="AL562" t="str">
            <v>1</v>
          </cell>
          <cell r="AM562">
            <v>0</v>
          </cell>
          <cell r="AN562">
            <v>0</v>
          </cell>
          <cell r="AO562" t="str">
            <v>56-3</v>
          </cell>
          <cell r="AP562" t="str">
            <v>IPB-36</v>
          </cell>
          <cell r="AQ562" t="str">
            <v>2</v>
          </cell>
          <cell r="AS562">
            <v>560</v>
          </cell>
          <cell r="AT562" t="str">
            <v>MAD</v>
          </cell>
        </row>
        <row r="563">
          <cell r="A563">
            <v>561</v>
          </cell>
          <cell r="B563">
            <v>107</v>
          </cell>
          <cell r="C563" t="str">
            <v>LP 22,9 kV, 2ø-LLAMAPUNTA , 2-1x35mm² AAAC</v>
          </cell>
          <cell r="Y563" t="str">
            <v>S</v>
          </cell>
          <cell r="Z563">
            <v>0</v>
          </cell>
          <cell r="AA563">
            <v>100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1</v>
          </cell>
          <cell r="AL563">
            <v>0</v>
          </cell>
          <cell r="AM563">
            <v>0</v>
          </cell>
          <cell r="AN563">
            <v>0</v>
          </cell>
          <cell r="AO563" t="str">
            <v>56-3</v>
          </cell>
          <cell r="AP563" t="str">
            <v>IPB-36</v>
          </cell>
          <cell r="AQ563" t="str">
            <v>2</v>
          </cell>
          <cell r="AS563">
            <v>561</v>
          </cell>
          <cell r="AT563" t="str">
            <v>MAD</v>
          </cell>
        </row>
        <row r="564">
          <cell r="A564">
            <v>562</v>
          </cell>
          <cell r="B564">
            <v>108</v>
          </cell>
          <cell r="C564" t="str">
            <v>LP 22,9 kV, 2ø-VINCHOS CUCHO , 2-1x35mm² AAAC</v>
          </cell>
          <cell r="Y564" t="str">
            <v>S</v>
          </cell>
          <cell r="Z564">
            <v>0</v>
          </cell>
          <cell r="AA564">
            <v>100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1</v>
          </cell>
          <cell r="AL564">
            <v>0</v>
          </cell>
          <cell r="AM564">
            <v>0</v>
          </cell>
          <cell r="AN564">
            <v>0</v>
          </cell>
          <cell r="AO564" t="str">
            <v>56-3</v>
          </cell>
          <cell r="AP564" t="str">
            <v>IPB-36</v>
          </cell>
          <cell r="AQ564" t="str">
            <v>2</v>
          </cell>
          <cell r="AS564">
            <v>562</v>
          </cell>
          <cell r="AT564" t="str">
            <v>MAD</v>
          </cell>
        </row>
        <row r="565">
          <cell r="A565">
            <v>563</v>
          </cell>
          <cell r="B565">
            <v>109</v>
          </cell>
          <cell r="C565" t="str">
            <v>LP 22,9 kV, 2ø-CHOGOPAMPA , 2-1x35mm² AAAC</v>
          </cell>
          <cell r="D565">
            <v>0</v>
          </cell>
          <cell r="E565" t="str">
            <v>PS1-2</v>
          </cell>
          <cell r="G565" t="str">
            <v>AAAC-35</v>
          </cell>
          <cell r="H565">
            <v>0</v>
          </cell>
          <cell r="I565">
            <v>2820</v>
          </cell>
          <cell r="J565" t="str">
            <v>Pex</v>
          </cell>
          <cell r="K565" t="str">
            <v>0°</v>
          </cell>
          <cell r="L565">
            <v>30.41</v>
          </cell>
          <cell r="M565">
            <v>1</v>
          </cell>
          <cell r="N565" t="str">
            <v>11/6C</v>
          </cell>
          <cell r="O565">
            <v>17.47</v>
          </cell>
          <cell r="P565">
            <v>15.21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 t="str">
            <v>PAT-1C</v>
          </cell>
          <cell r="Y565" t="str">
            <v>S</v>
          </cell>
          <cell r="Z565">
            <v>0</v>
          </cell>
          <cell r="AA565">
            <v>100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1</v>
          </cell>
          <cell r="AL565" t="str">
            <v>0</v>
          </cell>
          <cell r="AM565">
            <v>0</v>
          </cell>
          <cell r="AN565">
            <v>0</v>
          </cell>
          <cell r="AO565" t="str">
            <v>56-3</v>
          </cell>
          <cell r="AP565" t="str">
            <v>IPB-36</v>
          </cell>
          <cell r="AQ565" t="str">
            <v>2</v>
          </cell>
          <cell r="AS565">
            <v>563</v>
          </cell>
          <cell r="AT565" t="str">
            <v>MAD</v>
          </cell>
        </row>
        <row r="566">
          <cell r="A566">
            <v>564</v>
          </cell>
          <cell r="B566">
            <v>109</v>
          </cell>
          <cell r="C566" t="str">
            <v>LP 22,9 kV, 2ø-CHOGOPAMPA , 2-1x35mm² AAAC</v>
          </cell>
          <cell r="D566">
            <v>1</v>
          </cell>
          <cell r="E566" t="str">
            <v>TS-2</v>
          </cell>
          <cell r="G566" t="str">
            <v>AAAC-35</v>
          </cell>
          <cell r="H566">
            <v>30.41</v>
          </cell>
          <cell r="I566">
            <v>2820</v>
          </cell>
          <cell r="K566" t="str">
            <v>0°</v>
          </cell>
          <cell r="L566">
            <v>150.07</v>
          </cell>
          <cell r="M566">
            <v>1</v>
          </cell>
          <cell r="N566" t="str">
            <v>11/6C</v>
          </cell>
          <cell r="O566">
            <v>114.53</v>
          </cell>
          <cell r="P566">
            <v>90.24</v>
          </cell>
          <cell r="Q566" t="str">
            <v>1RI</v>
          </cell>
          <cell r="R566">
            <v>0</v>
          </cell>
          <cell r="S566">
            <v>4</v>
          </cell>
          <cell r="T566">
            <v>0</v>
          </cell>
          <cell r="U566">
            <v>0</v>
          </cell>
          <cell r="V566" t="str">
            <v>PAT-1C</v>
          </cell>
          <cell r="Y566" t="str">
            <v>S</v>
          </cell>
          <cell r="Z566">
            <v>0</v>
          </cell>
          <cell r="AA566">
            <v>100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1</v>
          </cell>
          <cell r="AL566" t="str">
            <v>1</v>
          </cell>
          <cell r="AM566">
            <v>0</v>
          </cell>
          <cell r="AN566">
            <v>0</v>
          </cell>
          <cell r="AO566" t="str">
            <v>56-3</v>
          </cell>
          <cell r="AP566" t="str">
            <v>IPB-36</v>
          </cell>
          <cell r="AQ566" t="str">
            <v>2</v>
          </cell>
          <cell r="AS566">
            <v>564</v>
          </cell>
          <cell r="AT566" t="str">
            <v>MAD</v>
          </cell>
        </row>
        <row r="567">
          <cell r="A567">
            <v>565</v>
          </cell>
          <cell r="B567">
            <v>109</v>
          </cell>
          <cell r="C567" t="str">
            <v>LP 22,9 kV, 2ø-CHOGOPAMPA , 2-1x35mm² AAAC</v>
          </cell>
          <cell r="D567">
            <v>2</v>
          </cell>
          <cell r="E567" t="str">
            <v>PA3-2</v>
          </cell>
          <cell r="G567" t="str">
            <v>AAAC-35</v>
          </cell>
          <cell r="H567">
            <v>180.49</v>
          </cell>
          <cell r="I567">
            <v>2817</v>
          </cell>
          <cell r="J567" t="str">
            <v>pa3</v>
          </cell>
          <cell r="K567" t="str">
            <v>80°13'3.33"</v>
          </cell>
          <cell r="L567">
            <v>197.17</v>
          </cell>
          <cell r="M567">
            <v>1</v>
          </cell>
          <cell r="N567" t="str">
            <v>11/6C</v>
          </cell>
          <cell r="O567">
            <v>411.83</v>
          </cell>
          <cell r="P567">
            <v>173.62</v>
          </cell>
          <cell r="Q567">
            <v>0</v>
          </cell>
          <cell r="R567">
            <v>0</v>
          </cell>
          <cell r="S567">
            <v>4</v>
          </cell>
          <cell r="T567">
            <v>0</v>
          </cell>
          <cell r="U567">
            <v>0</v>
          </cell>
          <cell r="V567" t="str">
            <v>PAT-1C</v>
          </cell>
          <cell r="Y567" t="str">
            <v>S</v>
          </cell>
          <cell r="Z567">
            <v>0</v>
          </cell>
          <cell r="AA567">
            <v>100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1</v>
          </cell>
          <cell r="AL567" t="str">
            <v>0</v>
          </cell>
          <cell r="AM567">
            <v>0</v>
          </cell>
          <cell r="AN567">
            <v>0</v>
          </cell>
          <cell r="AO567" t="str">
            <v>56-3</v>
          </cell>
          <cell r="AP567" t="str">
            <v>IPB-36</v>
          </cell>
          <cell r="AQ567" t="str">
            <v>2</v>
          </cell>
          <cell r="AS567">
            <v>565</v>
          </cell>
          <cell r="AT567" t="str">
            <v>MAD</v>
          </cell>
        </row>
        <row r="568">
          <cell r="A568">
            <v>566</v>
          </cell>
          <cell r="B568">
            <v>109</v>
          </cell>
          <cell r="C568" t="str">
            <v>LP 22,9 kV, 2ø-CHOGOPAMPA , 2-1x35mm² AAAC</v>
          </cell>
          <cell r="D568">
            <v>3</v>
          </cell>
          <cell r="E568" t="str">
            <v>PS1-2</v>
          </cell>
          <cell r="G568" t="str">
            <v>AAAC-35</v>
          </cell>
          <cell r="H568">
            <v>377.66</v>
          </cell>
          <cell r="I568">
            <v>2769.99</v>
          </cell>
          <cell r="K568" t="str">
            <v>0°</v>
          </cell>
          <cell r="L568">
            <v>63.94</v>
          </cell>
          <cell r="M568">
            <v>1</v>
          </cell>
          <cell r="N568" t="str">
            <v>11/6C</v>
          </cell>
          <cell r="O568">
            <v>199.88</v>
          </cell>
          <cell r="P568">
            <v>130.56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 t="str">
            <v>PAT-1C</v>
          </cell>
          <cell r="Y568" t="str">
            <v>S</v>
          </cell>
          <cell r="Z568">
            <v>0</v>
          </cell>
          <cell r="AA568">
            <v>100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1</v>
          </cell>
          <cell r="AL568" t="str">
            <v>0</v>
          </cell>
          <cell r="AM568">
            <v>0</v>
          </cell>
          <cell r="AN568">
            <v>0</v>
          </cell>
          <cell r="AO568" t="str">
            <v>56-3</v>
          </cell>
          <cell r="AP568" t="str">
            <v>IPB-36</v>
          </cell>
          <cell r="AQ568" t="str">
            <v>2</v>
          </cell>
          <cell r="AS568">
            <v>566</v>
          </cell>
          <cell r="AT568" t="str">
            <v>MAD</v>
          </cell>
        </row>
        <row r="569">
          <cell r="A569">
            <v>567</v>
          </cell>
          <cell r="B569">
            <v>109</v>
          </cell>
          <cell r="C569" t="str">
            <v>LP 22,9 kV, 2ø-CHOGOPAMPA , 2-1x35mm² AAAC</v>
          </cell>
          <cell r="D569">
            <v>4</v>
          </cell>
          <cell r="E569" t="str">
            <v>TS-2</v>
          </cell>
          <cell r="G569" t="str">
            <v>AAAC-35</v>
          </cell>
          <cell r="H569">
            <v>441.6</v>
          </cell>
          <cell r="I569">
            <v>2753</v>
          </cell>
          <cell r="J569" t="str">
            <v>Finchonpapmp</v>
          </cell>
          <cell r="K569" t="str">
            <v>0°</v>
          </cell>
          <cell r="L569">
            <v>0</v>
          </cell>
          <cell r="M569">
            <v>1</v>
          </cell>
          <cell r="N569" t="str">
            <v>11/6C</v>
          </cell>
          <cell r="O569">
            <v>-294.08999999999997</v>
          </cell>
          <cell r="P569">
            <v>31.97</v>
          </cell>
          <cell r="Q569" t="str">
            <v>1RI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 t="str">
            <v>PAT-1C</v>
          </cell>
          <cell r="Y569" t="str">
            <v>S</v>
          </cell>
          <cell r="Z569">
            <v>0</v>
          </cell>
          <cell r="AA569">
            <v>100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1</v>
          </cell>
          <cell r="AL569" t="str">
            <v>1</v>
          </cell>
          <cell r="AM569">
            <v>0</v>
          </cell>
          <cell r="AN569">
            <v>0</v>
          </cell>
          <cell r="AO569" t="str">
            <v>56-3</v>
          </cell>
          <cell r="AP569" t="str">
            <v>IPB-36</v>
          </cell>
          <cell r="AQ569" t="str">
            <v>2</v>
          </cell>
          <cell r="AS569">
            <v>567</v>
          </cell>
          <cell r="AT569" t="str">
            <v>MAD</v>
          </cell>
        </row>
        <row r="570">
          <cell r="A570">
            <v>568</v>
          </cell>
          <cell r="B570">
            <v>110</v>
          </cell>
          <cell r="C570" t="str">
            <v xml:space="preserve">REHABILITACIÓN DE ALIMENTADORES 4259 Y 4260 </v>
          </cell>
          <cell r="D570">
            <v>0</v>
          </cell>
          <cell r="E570" t="str">
            <v>3PTSV-2</v>
          </cell>
          <cell r="G570" t="str">
            <v>AAAC-70</v>
          </cell>
          <cell r="H570">
            <v>0</v>
          </cell>
          <cell r="I570">
            <v>1938.66</v>
          </cell>
          <cell r="J570" t="str">
            <v>P_EXISTENTE</v>
          </cell>
          <cell r="K570" t="str">
            <v>0°</v>
          </cell>
          <cell r="L570">
            <v>186.48</v>
          </cell>
          <cell r="M570">
            <v>3</v>
          </cell>
          <cell r="N570" t="str">
            <v>12/C5</v>
          </cell>
          <cell r="O570">
            <v>-892.01</v>
          </cell>
          <cell r="P570">
            <v>93.24</v>
          </cell>
          <cell r="Q570" t="str">
            <v>-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 t="str">
            <v>3PAT-1C</v>
          </cell>
          <cell r="Y570" t="str">
            <v>S</v>
          </cell>
          <cell r="Z570">
            <v>0</v>
          </cell>
          <cell r="AA570">
            <v>100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1</v>
          </cell>
          <cell r="AL570">
            <v>0</v>
          </cell>
          <cell r="AM570">
            <v>0</v>
          </cell>
          <cell r="AN570">
            <v>0</v>
          </cell>
          <cell r="AO570" t="str">
            <v>56-3</v>
          </cell>
          <cell r="AP570" t="str">
            <v>IPB-36</v>
          </cell>
          <cell r="AQ570">
            <v>3</v>
          </cell>
          <cell r="AS570">
            <v>568</v>
          </cell>
          <cell r="AT570" t="str">
            <v>MAD</v>
          </cell>
        </row>
        <row r="571">
          <cell r="A571">
            <v>569</v>
          </cell>
          <cell r="B571">
            <v>110</v>
          </cell>
          <cell r="C571" t="str">
            <v xml:space="preserve">REHABILITACIÓN DE ALIMENTADORES 4259 Y 4260 </v>
          </cell>
          <cell r="D571">
            <v>1</v>
          </cell>
          <cell r="E571" t="str">
            <v>2PTSV-2</v>
          </cell>
          <cell r="G571" t="str">
            <v>AAAC-70</v>
          </cell>
          <cell r="H571">
            <v>186.48</v>
          </cell>
          <cell r="I571">
            <v>2032.04</v>
          </cell>
          <cell r="J571" t="str">
            <v>V_1</v>
          </cell>
          <cell r="K571" t="str">
            <v>52°58'56.96"</v>
          </cell>
          <cell r="L571">
            <v>92.85</v>
          </cell>
          <cell r="M571">
            <v>2</v>
          </cell>
          <cell r="N571" t="str">
            <v>12/C5</v>
          </cell>
          <cell r="O571">
            <v>134.74</v>
          </cell>
          <cell r="P571">
            <v>139.66999999999999</v>
          </cell>
          <cell r="Q571" t="str">
            <v>4RI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 t="str">
            <v>3PAT-1C</v>
          </cell>
          <cell r="W571" t="str">
            <v>CIM1</v>
          </cell>
          <cell r="Y571" t="str">
            <v>S</v>
          </cell>
          <cell r="Z571">
            <v>0</v>
          </cell>
          <cell r="AA571">
            <v>100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1</v>
          </cell>
          <cell r="AL571" t="str">
            <v>4</v>
          </cell>
          <cell r="AM571">
            <v>0</v>
          </cell>
          <cell r="AN571">
            <v>0</v>
          </cell>
          <cell r="AO571" t="str">
            <v>56-3</v>
          </cell>
          <cell r="AP571" t="str">
            <v>IPB-36</v>
          </cell>
          <cell r="AQ571">
            <v>3</v>
          </cell>
          <cell r="AS571">
            <v>569</v>
          </cell>
          <cell r="AT571" t="str">
            <v>MAD</v>
          </cell>
        </row>
        <row r="572">
          <cell r="A572">
            <v>570</v>
          </cell>
          <cell r="B572">
            <v>110</v>
          </cell>
          <cell r="C572" t="str">
            <v xml:space="preserve">REHABILITACIÓN DE ALIMENTADORES 4259 Y 4260 </v>
          </cell>
          <cell r="D572">
            <v>2</v>
          </cell>
          <cell r="E572" t="str">
            <v>2PSH-3</v>
          </cell>
          <cell r="G572" t="str">
            <v>AAAC-70</v>
          </cell>
          <cell r="H572">
            <v>279.33</v>
          </cell>
          <cell r="I572">
            <v>2075.0500000000002</v>
          </cell>
          <cell r="K572" t="str">
            <v>0°</v>
          </cell>
          <cell r="L572">
            <v>35.130000000000003</v>
          </cell>
          <cell r="M572">
            <v>2</v>
          </cell>
          <cell r="N572" t="str">
            <v>12/C5</v>
          </cell>
          <cell r="O572">
            <v>572.76</v>
          </cell>
          <cell r="P572">
            <v>63.99</v>
          </cell>
          <cell r="Q572" t="str">
            <v>-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 t="str">
            <v>3PAT-1C</v>
          </cell>
          <cell r="W572" t="str">
            <v>CIM1</v>
          </cell>
          <cell r="Y572" t="str">
            <v>S</v>
          </cell>
          <cell r="Z572">
            <v>0</v>
          </cell>
          <cell r="AA572">
            <v>100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1</v>
          </cell>
          <cell r="AL572">
            <v>0</v>
          </cell>
          <cell r="AM572">
            <v>0</v>
          </cell>
          <cell r="AN572">
            <v>0</v>
          </cell>
          <cell r="AO572" t="str">
            <v>56-3</v>
          </cell>
          <cell r="AP572" t="str">
            <v>IPB-36</v>
          </cell>
          <cell r="AQ572">
            <v>3</v>
          </cell>
          <cell r="AS572">
            <v>570</v>
          </cell>
          <cell r="AT572" t="str">
            <v>MAD</v>
          </cell>
        </row>
        <row r="573">
          <cell r="A573">
            <v>571</v>
          </cell>
          <cell r="B573">
            <v>110</v>
          </cell>
          <cell r="C573" t="str">
            <v xml:space="preserve">REHABILITACIÓN DE ALIMENTADORES 4259 Y 4260 </v>
          </cell>
          <cell r="D573">
            <v>3</v>
          </cell>
          <cell r="E573" t="str">
            <v>3PTSV-2</v>
          </cell>
          <cell r="G573" t="str">
            <v>AAAC-70</v>
          </cell>
          <cell r="H573">
            <v>314.45999999999998</v>
          </cell>
          <cell r="I573">
            <v>2084.11</v>
          </cell>
          <cell r="J573" t="str">
            <v>V_2</v>
          </cell>
          <cell r="K573" t="str">
            <v>5°45'54.61"</v>
          </cell>
          <cell r="L573">
            <v>499.14</v>
          </cell>
          <cell r="M573">
            <v>3</v>
          </cell>
          <cell r="N573" t="str">
            <v>12/C5</v>
          </cell>
          <cell r="O573">
            <v>875.39</v>
          </cell>
          <cell r="P573">
            <v>267.13</v>
          </cell>
          <cell r="Q573" t="str">
            <v>9RI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 t="str">
            <v>3PAT-1C</v>
          </cell>
          <cell r="W573" t="str">
            <v>CIM1</v>
          </cell>
          <cell r="Y573" t="str">
            <v>S</v>
          </cell>
          <cell r="Z573">
            <v>0</v>
          </cell>
          <cell r="AA573">
            <v>100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1</v>
          </cell>
          <cell r="AL573" t="str">
            <v>9</v>
          </cell>
          <cell r="AM573">
            <v>0</v>
          </cell>
          <cell r="AN573">
            <v>0</v>
          </cell>
          <cell r="AO573" t="str">
            <v>56-3</v>
          </cell>
          <cell r="AP573" t="str">
            <v>IPB-36</v>
          </cell>
          <cell r="AQ573">
            <v>3</v>
          </cell>
          <cell r="AS573">
            <v>571</v>
          </cell>
          <cell r="AT573" t="str">
            <v>MAD</v>
          </cell>
        </row>
        <row r="574">
          <cell r="A574">
            <v>572</v>
          </cell>
          <cell r="B574">
            <v>110</v>
          </cell>
          <cell r="C574" t="str">
            <v xml:space="preserve">REHABILITACIÓN DE ALIMENTADORES 4259 Y 4260 </v>
          </cell>
          <cell r="D574">
            <v>4</v>
          </cell>
          <cell r="E574" t="str">
            <v>3PTSV-2</v>
          </cell>
          <cell r="G574" t="str">
            <v>AAAC-70</v>
          </cell>
          <cell r="H574">
            <v>813.6</v>
          </cell>
          <cell r="I574">
            <v>2061.5100000000002</v>
          </cell>
          <cell r="K574" t="str">
            <v>0°</v>
          </cell>
          <cell r="L574">
            <v>27.6</v>
          </cell>
          <cell r="M574">
            <v>3</v>
          </cell>
          <cell r="N574" t="str">
            <v>12/C5</v>
          </cell>
          <cell r="O574">
            <v>319.43</v>
          </cell>
          <cell r="P574">
            <v>263.37</v>
          </cell>
          <cell r="Q574" t="str">
            <v>9RI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 t="str">
            <v>3PAT-1C</v>
          </cell>
          <cell r="W574" t="str">
            <v>CIM1</v>
          </cell>
          <cell r="Y574" t="str">
            <v>S</v>
          </cell>
          <cell r="Z574">
            <v>0</v>
          </cell>
          <cell r="AA574">
            <v>100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1</v>
          </cell>
          <cell r="AL574" t="str">
            <v>9</v>
          </cell>
          <cell r="AM574">
            <v>0</v>
          </cell>
          <cell r="AN574">
            <v>0</v>
          </cell>
          <cell r="AO574" t="str">
            <v>56-3</v>
          </cell>
          <cell r="AP574" t="str">
            <v>IPB-36</v>
          </cell>
          <cell r="AQ574">
            <v>3</v>
          </cell>
          <cell r="AS574">
            <v>572</v>
          </cell>
          <cell r="AT574" t="str">
            <v>MAD</v>
          </cell>
        </row>
        <row r="575">
          <cell r="A575">
            <v>573</v>
          </cell>
          <cell r="B575">
            <v>110</v>
          </cell>
          <cell r="C575" t="str">
            <v xml:space="preserve">REHABILITACIÓN DE ALIMENTADORES 4259 Y 4260 </v>
          </cell>
          <cell r="D575">
            <v>5</v>
          </cell>
          <cell r="E575" t="str">
            <v>2PTSV-2</v>
          </cell>
          <cell r="G575" t="str">
            <v>AAAC-70</v>
          </cell>
          <cell r="H575">
            <v>841.2</v>
          </cell>
          <cell r="I575">
            <v>2059.1799999999998</v>
          </cell>
          <cell r="J575" t="str">
            <v>V_3</v>
          </cell>
          <cell r="K575" t="str">
            <v>-59°51'15.08"</v>
          </cell>
          <cell r="L575">
            <v>139.87</v>
          </cell>
          <cell r="M575">
            <v>2</v>
          </cell>
          <cell r="N575" t="str">
            <v>12/C5</v>
          </cell>
          <cell r="O575">
            <v>-442.06</v>
          </cell>
          <cell r="P575">
            <v>83.74</v>
          </cell>
          <cell r="Q575" t="str">
            <v>-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 t="str">
            <v>3PAT-1C</v>
          </cell>
          <cell r="W575" t="str">
            <v>CIM1</v>
          </cell>
          <cell r="Y575" t="str">
            <v>S</v>
          </cell>
          <cell r="Z575">
            <v>0</v>
          </cell>
          <cell r="AA575">
            <v>100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1</v>
          </cell>
          <cell r="AL575">
            <v>0</v>
          </cell>
          <cell r="AM575">
            <v>0</v>
          </cell>
          <cell r="AN575">
            <v>0</v>
          </cell>
          <cell r="AO575" t="str">
            <v>56-3</v>
          </cell>
          <cell r="AP575" t="str">
            <v>IPB-36</v>
          </cell>
          <cell r="AQ575">
            <v>3</v>
          </cell>
          <cell r="AS575">
            <v>573</v>
          </cell>
          <cell r="AT575" t="str">
            <v>MAD</v>
          </cell>
        </row>
        <row r="576">
          <cell r="A576">
            <v>574</v>
          </cell>
          <cell r="B576">
            <v>110</v>
          </cell>
          <cell r="C576" t="str">
            <v xml:space="preserve">REHABILITACIÓN DE ALIMENTADORES 4259 Y 4260 </v>
          </cell>
          <cell r="D576">
            <v>6</v>
          </cell>
          <cell r="E576" t="str">
            <v>2PSH-3</v>
          </cell>
          <cell r="G576" t="str">
            <v>AAAC-70</v>
          </cell>
          <cell r="H576">
            <v>981.07</v>
          </cell>
          <cell r="I576">
            <v>2082</v>
          </cell>
          <cell r="K576" t="str">
            <v>0°</v>
          </cell>
          <cell r="L576">
            <v>208.03</v>
          </cell>
          <cell r="M576">
            <v>2</v>
          </cell>
          <cell r="N576" t="str">
            <v>12/C5</v>
          </cell>
          <cell r="O576">
            <v>359.34</v>
          </cell>
          <cell r="P576">
            <v>173.95</v>
          </cell>
          <cell r="Q576" t="str">
            <v>6RI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 t="str">
            <v>3PAT-1C</v>
          </cell>
          <cell r="W576" t="str">
            <v>CIM1</v>
          </cell>
          <cell r="Y576" t="str">
            <v>S</v>
          </cell>
          <cell r="Z576">
            <v>0</v>
          </cell>
          <cell r="AA576">
            <v>100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1</v>
          </cell>
          <cell r="AL576" t="str">
            <v>6</v>
          </cell>
          <cell r="AM576">
            <v>0</v>
          </cell>
          <cell r="AN576">
            <v>0</v>
          </cell>
          <cell r="AO576" t="str">
            <v>56-3</v>
          </cell>
          <cell r="AP576" t="str">
            <v>IPB-36</v>
          </cell>
          <cell r="AQ576">
            <v>3</v>
          </cell>
          <cell r="AS576">
            <v>574</v>
          </cell>
          <cell r="AT576" t="str">
            <v>MAD</v>
          </cell>
        </row>
        <row r="577">
          <cell r="A577">
            <v>575</v>
          </cell>
          <cell r="B577">
            <v>110</v>
          </cell>
          <cell r="C577" t="str">
            <v xml:space="preserve">REHABILITACIÓN DE ALIMENTADORES 4259 Y 4260 </v>
          </cell>
          <cell r="D577">
            <v>7</v>
          </cell>
          <cell r="E577" t="str">
            <v>3PTSV-2</v>
          </cell>
          <cell r="G577" t="str">
            <v>AAAC-70</v>
          </cell>
          <cell r="H577">
            <v>1189.1099999999999</v>
          </cell>
          <cell r="I577">
            <v>2102.08</v>
          </cell>
          <cell r="J577" t="str">
            <v>V_4</v>
          </cell>
          <cell r="K577" t="str">
            <v>70°20'42.01"</v>
          </cell>
          <cell r="L577">
            <v>499.79</v>
          </cell>
          <cell r="M577">
            <v>3</v>
          </cell>
          <cell r="N577" t="str">
            <v>12/C5</v>
          </cell>
          <cell r="O577">
            <v>639.59</v>
          </cell>
          <cell r="P577">
            <v>353.91</v>
          </cell>
          <cell r="Q577" t="str">
            <v>18RI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 t="str">
            <v>3PAT-1C</v>
          </cell>
          <cell r="W577" t="str">
            <v>CIM1</v>
          </cell>
          <cell r="Y577" t="str">
            <v>S</v>
          </cell>
          <cell r="Z577">
            <v>0</v>
          </cell>
          <cell r="AA577">
            <v>100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 t="str">
            <v>1</v>
          </cell>
          <cell r="AM577">
            <v>0</v>
          </cell>
          <cell r="AN577">
            <v>0</v>
          </cell>
          <cell r="AO577" t="str">
            <v>56-3</v>
          </cell>
          <cell r="AP577" t="str">
            <v>IPB-36</v>
          </cell>
          <cell r="AQ577">
            <v>3</v>
          </cell>
          <cell r="AS577">
            <v>575</v>
          </cell>
          <cell r="AT577" t="str">
            <v>MAD</v>
          </cell>
        </row>
        <row r="578">
          <cell r="A578">
            <v>576</v>
          </cell>
          <cell r="B578">
            <v>110</v>
          </cell>
          <cell r="C578" t="str">
            <v xml:space="preserve">REHABILITACIÓN DE ALIMENTADORES 4259 Y 4260 </v>
          </cell>
          <cell r="D578">
            <v>8</v>
          </cell>
          <cell r="E578" t="str">
            <v>3PTSV-2</v>
          </cell>
          <cell r="G578" t="str">
            <v>AAAC-70</v>
          </cell>
          <cell r="H578">
            <v>1688.9</v>
          </cell>
          <cell r="I578">
            <v>2080.5</v>
          </cell>
          <cell r="J578" t="str">
            <v>V_5</v>
          </cell>
          <cell r="K578" t="str">
            <v>30°17'37.69"</v>
          </cell>
          <cell r="L578">
            <v>114.34</v>
          </cell>
          <cell r="M578">
            <v>3</v>
          </cell>
          <cell r="N578" t="str">
            <v>12/C5</v>
          </cell>
          <cell r="O578">
            <v>48.61</v>
          </cell>
          <cell r="P578">
            <v>307.07</v>
          </cell>
          <cell r="Q578" t="str">
            <v>18RI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 t="str">
            <v>3PAT-1C</v>
          </cell>
          <cell r="W578" t="str">
            <v>CIM1</v>
          </cell>
          <cell r="Y578" t="str">
            <v>S</v>
          </cell>
          <cell r="Z578">
            <v>0</v>
          </cell>
          <cell r="AA578">
            <v>100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1</v>
          </cell>
          <cell r="AL578" t="str">
            <v>1</v>
          </cell>
          <cell r="AM578">
            <v>0</v>
          </cell>
          <cell r="AN578">
            <v>0</v>
          </cell>
          <cell r="AO578" t="str">
            <v>56-3</v>
          </cell>
          <cell r="AP578" t="str">
            <v>IPB-36</v>
          </cell>
          <cell r="AQ578">
            <v>3</v>
          </cell>
          <cell r="AS578">
            <v>576</v>
          </cell>
          <cell r="AT578" t="str">
            <v>MAD</v>
          </cell>
        </row>
        <row r="579">
          <cell r="A579">
            <v>577</v>
          </cell>
          <cell r="B579">
            <v>110</v>
          </cell>
          <cell r="C579" t="str">
            <v xml:space="preserve">REHABILITACIÓN DE ALIMENTADORES 4259 Y 4260 </v>
          </cell>
          <cell r="D579">
            <v>9</v>
          </cell>
          <cell r="E579" t="str">
            <v>2PSH-3</v>
          </cell>
          <cell r="G579" t="str">
            <v>AAAC-70</v>
          </cell>
          <cell r="H579">
            <v>1803.24</v>
          </cell>
          <cell r="I579">
            <v>2089.7800000000002</v>
          </cell>
          <cell r="K579" t="str">
            <v>0°</v>
          </cell>
          <cell r="L579">
            <v>191.3</v>
          </cell>
          <cell r="M579">
            <v>2</v>
          </cell>
          <cell r="N579" t="str">
            <v>12/C5</v>
          </cell>
          <cell r="O579">
            <v>126.83</v>
          </cell>
          <cell r="P579">
            <v>152.82</v>
          </cell>
          <cell r="Q579" t="str">
            <v>-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 t="str">
            <v>3PAT-1C</v>
          </cell>
          <cell r="W579" t="str">
            <v>CIM1</v>
          </cell>
          <cell r="Y579" t="str">
            <v>S</v>
          </cell>
          <cell r="Z579">
            <v>0</v>
          </cell>
          <cell r="AA579">
            <v>100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1</v>
          </cell>
          <cell r="AL579">
            <v>0</v>
          </cell>
          <cell r="AM579">
            <v>0</v>
          </cell>
          <cell r="AN579">
            <v>0</v>
          </cell>
          <cell r="AO579" t="str">
            <v>56-3</v>
          </cell>
          <cell r="AP579" t="str">
            <v>IPB-36</v>
          </cell>
          <cell r="AQ579">
            <v>3</v>
          </cell>
          <cell r="AS579">
            <v>577</v>
          </cell>
          <cell r="AT579" t="str">
            <v>MAD</v>
          </cell>
        </row>
        <row r="580">
          <cell r="A580">
            <v>578</v>
          </cell>
          <cell r="B580">
            <v>110</v>
          </cell>
          <cell r="C580" t="str">
            <v xml:space="preserve">REHABILITACIÓN DE ALIMENTADORES 4259 Y 4260 </v>
          </cell>
          <cell r="D580">
            <v>10</v>
          </cell>
          <cell r="E580" t="str">
            <v>2PTSV-2</v>
          </cell>
          <cell r="G580" t="str">
            <v>AAAC-70</v>
          </cell>
          <cell r="H580">
            <v>1994.54</v>
          </cell>
          <cell r="I580">
            <v>2111.2399999999998</v>
          </cell>
          <cell r="K580" t="str">
            <v>0°</v>
          </cell>
          <cell r="L580">
            <v>31</v>
          </cell>
          <cell r="M580">
            <v>2</v>
          </cell>
          <cell r="N580" t="str">
            <v>12/C5</v>
          </cell>
          <cell r="O580">
            <v>373.22</v>
          </cell>
          <cell r="P580">
            <v>111.15</v>
          </cell>
          <cell r="Q580" t="str">
            <v>4RI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 t="str">
            <v>3PAT-1C</v>
          </cell>
          <cell r="W580" t="str">
            <v>CIM1</v>
          </cell>
          <cell r="Y580" t="str">
            <v>S</v>
          </cell>
          <cell r="Z580">
            <v>0</v>
          </cell>
          <cell r="AA580">
            <v>100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1</v>
          </cell>
          <cell r="AL580" t="str">
            <v>4</v>
          </cell>
          <cell r="AM580">
            <v>0</v>
          </cell>
          <cell r="AN580">
            <v>0</v>
          </cell>
          <cell r="AO580" t="str">
            <v>56-3</v>
          </cell>
          <cell r="AP580" t="str">
            <v>IPB-36</v>
          </cell>
          <cell r="AQ580">
            <v>3</v>
          </cell>
          <cell r="AS580">
            <v>578</v>
          </cell>
          <cell r="AT580" t="str">
            <v>MAD</v>
          </cell>
        </row>
        <row r="581">
          <cell r="A581">
            <v>579</v>
          </cell>
          <cell r="B581">
            <v>110</v>
          </cell>
          <cell r="C581" t="str">
            <v xml:space="preserve">REHABILITACIÓN DE ALIMENTADORES 4259 Y 4260 </v>
          </cell>
          <cell r="D581">
            <v>11</v>
          </cell>
          <cell r="E581" t="str">
            <v>3PTSV-2</v>
          </cell>
          <cell r="G581" t="str">
            <v>AAAC-70</v>
          </cell>
          <cell r="H581">
            <v>2025.54</v>
          </cell>
          <cell r="I581">
            <v>2105.9299999999998</v>
          </cell>
          <cell r="J581" t="str">
            <v>V_6</v>
          </cell>
          <cell r="K581" t="str">
            <v>-21°43'41.51"</v>
          </cell>
          <cell r="L581">
            <v>619.33000000000004</v>
          </cell>
          <cell r="M581">
            <v>3</v>
          </cell>
          <cell r="N581" t="str">
            <v>12/C5</v>
          </cell>
          <cell r="O581">
            <v>375.05</v>
          </cell>
          <cell r="P581">
            <v>325.17</v>
          </cell>
          <cell r="Q581" t="str">
            <v>9RI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 t="str">
            <v>3PAT-1C</v>
          </cell>
          <cell r="W581" t="str">
            <v>CIM1</v>
          </cell>
          <cell r="Y581" t="str">
            <v>S</v>
          </cell>
          <cell r="Z581">
            <v>0</v>
          </cell>
          <cell r="AA581">
            <v>100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1</v>
          </cell>
          <cell r="AL581" t="str">
            <v>9</v>
          </cell>
          <cell r="AM581">
            <v>0</v>
          </cell>
          <cell r="AN581">
            <v>0</v>
          </cell>
          <cell r="AO581" t="str">
            <v>56-3</v>
          </cell>
          <cell r="AP581" t="str">
            <v>IPB-36</v>
          </cell>
          <cell r="AQ581">
            <v>3</v>
          </cell>
          <cell r="AS581">
            <v>579</v>
          </cell>
          <cell r="AT581" t="str">
            <v>MAD</v>
          </cell>
        </row>
        <row r="582">
          <cell r="A582">
            <v>580</v>
          </cell>
          <cell r="B582">
            <v>110</v>
          </cell>
          <cell r="C582" t="str">
            <v xml:space="preserve">REHABILITACIÓN DE ALIMENTADORES 4259 Y 4260 </v>
          </cell>
          <cell r="D582">
            <v>12</v>
          </cell>
          <cell r="E582" t="str">
            <v>3PTSV-2</v>
          </cell>
          <cell r="G582" t="str">
            <v>AAAC-70</v>
          </cell>
          <cell r="H582">
            <v>2644.87</v>
          </cell>
          <cell r="I582">
            <v>2072.1999999999998</v>
          </cell>
          <cell r="J582" t="str">
            <v>V_7</v>
          </cell>
          <cell r="K582" t="str">
            <v>-11°53'47.54"</v>
          </cell>
          <cell r="L582">
            <v>56.85</v>
          </cell>
          <cell r="M582">
            <v>3</v>
          </cell>
          <cell r="N582" t="str">
            <v>12/C5</v>
          </cell>
          <cell r="O582">
            <v>366.04</v>
          </cell>
          <cell r="P582">
            <v>338.09</v>
          </cell>
          <cell r="Q582" t="str">
            <v>9RI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 t="str">
            <v>3PAT-1C</v>
          </cell>
          <cell r="W582" t="str">
            <v>CIM1</v>
          </cell>
          <cell r="Y582" t="str">
            <v>S</v>
          </cell>
          <cell r="Z582">
            <v>0</v>
          </cell>
          <cell r="AA582">
            <v>100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1</v>
          </cell>
          <cell r="AL582" t="str">
            <v>9</v>
          </cell>
          <cell r="AM582">
            <v>0</v>
          </cell>
          <cell r="AN582">
            <v>0</v>
          </cell>
          <cell r="AO582" t="str">
            <v>56-3</v>
          </cell>
          <cell r="AP582" t="str">
            <v>IPB-36</v>
          </cell>
          <cell r="AQ582">
            <v>3</v>
          </cell>
          <cell r="AS582">
            <v>580</v>
          </cell>
          <cell r="AT582" t="str">
            <v>MAD</v>
          </cell>
        </row>
        <row r="583">
          <cell r="A583">
            <v>581</v>
          </cell>
          <cell r="B583">
            <v>110</v>
          </cell>
          <cell r="C583" t="str">
            <v xml:space="preserve">REHABILITACIÓN DE ALIMENTADORES 4259 Y 4260 </v>
          </cell>
          <cell r="D583">
            <v>13</v>
          </cell>
          <cell r="E583" t="str">
            <v>2PSH-3</v>
          </cell>
          <cell r="G583" t="str">
            <v>AAAC-70</v>
          </cell>
          <cell r="H583">
            <v>2701.72</v>
          </cell>
          <cell r="I583">
            <v>2068.1</v>
          </cell>
          <cell r="K583" t="str">
            <v>0°</v>
          </cell>
          <cell r="L583">
            <v>48.72</v>
          </cell>
          <cell r="M583">
            <v>2</v>
          </cell>
          <cell r="N583" t="str">
            <v>12/C5</v>
          </cell>
          <cell r="O583">
            <v>310.66000000000003</v>
          </cell>
          <cell r="P583">
            <v>52.78</v>
          </cell>
          <cell r="Q583" t="str">
            <v>-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 t="str">
            <v>3PAT-1C</v>
          </cell>
          <cell r="Y583" t="str">
            <v>S</v>
          </cell>
          <cell r="Z583">
            <v>0</v>
          </cell>
          <cell r="AA583">
            <v>100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1</v>
          </cell>
          <cell r="AL583">
            <v>0</v>
          </cell>
          <cell r="AM583">
            <v>0</v>
          </cell>
          <cell r="AN583">
            <v>0</v>
          </cell>
          <cell r="AO583" t="str">
            <v>56-3</v>
          </cell>
          <cell r="AP583" t="str">
            <v>IPB-36</v>
          </cell>
          <cell r="AQ583">
            <v>3</v>
          </cell>
          <cell r="AS583">
            <v>581</v>
          </cell>
          <cell r="AT583" t="str">
            <v>MAD</v>
          </cell>
        </row>
        <row r="584">
          <cell r="A584">
            <v>582</v>
          </cell>
          <cell r="B584">
            <v>110</v>
          </cell>
          <cell r="C584" t="str">
            <v xml:space="preserve">REHABILITACIÓN DE ALIMENTADORES 4259 Y 4260 </v>
          </cell>
          <cell r="D584">
            <v>14</v>
          </cell>
          <cell r="E584" t="str">
            <v>3PTSV-2</v>
          </cell>
          <cell r="G584" t="str">
            <v>AAAC-70</v>
          </cell>
          <cell r="H584">
            <v>2750.44</v>
          </cell>
          <cell r="I584">
            <v>2058.9299999999998</v>
          </cell>
          <cell r="K584" t="str">
            <v>0°</v>
          </cell>
          <cell r="L584">
            <v>983.03</v>
          </cell>
          <cell r="M584">
            <v>3</v>
          </cell>
          <cell r="N584" t="str">
            <v>12/C5</v>
          </cell>
          <cell r="O584">
            <v>117.04</v>
          </cell>
          <cell r="P584">
            <v>515.87</v>
          </cell>
          <cell r="Q584" t="str">
            <v>9RI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 t="str">
            <v>3PAT-1C</v>
          </cell>
          <cell r="W584" t="str">
            <v>CIM1</v>
          </cell>
          <cell r="Y584" t="str">
            <v>S</v>
          </cell>
          <cell r="Z584">
            <v>0</v>
          </cell>
          <cell r="AA584">
            <v>100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1</v>
          </cell>
          <cell r="AL584" t="str">
            <v>9</v>
          </cell>
          <cell r="AM584">
            <v>0</v>
          </cell>
          <cell r="AN584">
            <v>0</v>
          </cell>
          <cell r="AO584" t="str">
            <v>56-3</v>
          </cell>
          <cell r="AP584" t="str">
            <v>IPB-36</v>
          </cell>
          <cell r="AQ584">
            <v>3</v>
          </cell>
          <cell r="AS584">
            <v>582</v>
          </cell>
          <cell r="AT584" t="str">
            <v>MAD</v>
          </cell>
        </row>
        <row r="585">
          <cell r="A585">
            <v>583</v>
          </cell>
          <cell r="B585">
            <v>110</v>
          </cell>
          <cell r="C585" t="str">
            <v xml:space="preserve">REHABILITACIÓN DE ALIMENTADORES 4259 Y 4260 </v>
          </cell>
          <cell r="D585">
            <v>15</v>
          </cell>
          <cell r="E585" t="str">
            <v>3PTSV-2</v>
          </cell>
          <cell r="G585" t="str">
            <v>AAAC-70</v>
          </cell>
          <cell r="H585">
            <v>3733.47</v>
          </cell>
          <cell r="I585">
            <v>2062.6799999999998</v>
          </cell>
          <cell r="K585" t="str">
            <v>0°</v>
          </cell>
          <cell r="L585">
            <v>24.3</v>
          </cell>
          <cell r="M585">
            <v>3</v>
          </cell>
          <cell r="N585" t="str">
            <v>12/C5</v>
          </cell>
          <cell r="O585">
            <v>508.38</v>
          </cell>
          <cell r="P585">
            <v>503.67</v>
          </cell>
          <cell r="Q585" t="str">
            <v>9RI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 t="str">
            <v>3PAT-1C</v>
          </cell>
          <cell r="W585" t="str">
            <v>CIM1</v>
          </cell>
          <cell r="Y585" t="str">
            <v>S</v>
          </cell>
          <cell r="Z585">
            <v>0</v>
          </cell>
          <cell r="AA585">
            <v>100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1</v>
          </cell>
          <cell r="AL585" t="str">
            <v>9</v>
          </cell>
          <cell r="AM585">
            <v>0</v>
          </cell>
          <cell r="AN585">
            <v>0</v>
          </cell>
          <cell r="AO585" t="str">
            <v>56-3</v>
          </cell>
          <cell r="AP585" t="str">
            <v>IPB-36</v>
          </cell>
          <cell r="AQ585">
            <v>3</v>
          </cell>
          <cell r="AS585">
            <v>583</v>
          </cell>
          <cell r="AT585" t="str">
            <v>MAD</v>
          </cell>
        </row>
        <row r="586">
          <cell r="A586">
            <v>584</v>
          </cell>
          <cell r="B586">
            <v>110</v>
          </cell>
          <cell r="C586" t="str">
            <v xml:space="preserve">REHABILITACIÓN DE ALIMENTADORES 4259 Y 4260 </v>
          </cell>
          <cell r="D586">
            <v>16</v>
          </cell>
          <cell r="E586" t="str">
            <v>3PTSV-2</v>
          </cell>
          <cell r="G586" t="str">
            <v>AAAC-70</v>
          </cell>
          <cell r="H586">
            <v>3757.77</v>
          </cell>
          <cell r="I586">
            <v>2062.92</v>
          </cell>
          <cell r="K586" t="str">
            <v>0°</v>
          </cell>
          <cell r="L586">
            <v>444.79</v>
          </cell>
          <cell r="M586">
            <v>3</v>
          </cell>
          <cell r="N586" t="str">
            <v>12/C5</v>
          </cell>
          <cell r="O586">
            <v>152.99</v>
          </cell>
          <cell r="P586">
            <v>234.54</v>
          </cell>
          <cell r="Q586" t="str">
            <v>9RI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 t="str">
            <v>3PAT-1C</v>
          </cell>
          <cell r="Y586" t="str">
            <v>S</v>
          </cell>
          <cell r="Z586">
            <v>0</v>
          </cell>
          <cell r="AA586">
            <v>100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1</v>
          </cell>
          <cell r="AL586" t="str">
            <v>9</v>
          </cell>
          <cell r="AM586">
            <v>0</v>
          </cell>
          <cell r="AN586">
            <v>0</v>
          </cell>
          <cell r="AO586" t="str">
            <v>56-3</v>
          </cell>
          <cell r="AP586" t="str">
            <v>IPB-36</v>
          </cell>
          <cell r="AQ586">
            <v>3</v>
          </cell>
          <cell r="AS586">
            <v>584</v>
          </cell>
          <cell r="AT586" t="str">
            <v>MAD</v>
          </cell>
        </row>
        <row r="587">
          <cell r="A587">
            <v>585</v>
          </cell>
          <cell r="B587">
            <v>110</v>
          </cell>
          <cell r="C587" t="str">
            <v xml:space="preserve">REHABILITACIÓN DE ALIMENTADORES 4259 Y 4260 </v>
          </cell>
          <cell r="D587">
            <v>17</v>
          </cell>
          <cell r="E587" t="str">
            <v>3PTSV-2</v>
          </cell>
          <cell r="G587" t="str">
            <v>AAAC-70</v>
          </cell>
          <cell r="H587">
            <v>4202.5600000000004</v>
          </cell>
          <cell r="I587">
            <v>2082.44</v>
          </cell>
          <cell r="K587" t="str">
            <v>0°</v>
          </cell>
          <cell r="L587">
            <v>122.12</v>
          </cell>
          <cell r="M587">
            <v>3</v>
          </cell>
          <cell r="N587" t="str">
            <v>12/C5</v>
          </cell>
          <cell r="O587">
            <v>491.96</v>
          </cell>
          <cell r="P587">
            <v>283.45</v>
          </cell>
          <cell r="Q587" t="str">
            <v>9RI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 t="str">
            <v>3PAT-1C</v>
          </cell>
          <cell r="W587" t="str">
            <v>CIM1</v>
          </cell>
          <cell r="Y587" t="str">
            <v>S</v>
          </cell>
          <cell r="Z587">
            <v>0</v>
          </cell>
          <cell r="AA587">
            <v>100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1</v>
          </cell>
          <cell r="AL587" t="str">
            <v>9</v>
          </cell>
          <cell r="AM587">
            <v>0</v>
          </cell>
          <cell r="AN587">
            <v>0</v>
          </cell>
          <cell r="AO587" t="str">
            <v>56-3</v>
          </cell>
          <cell r="AP587" t="str">
            <v>IPB-36</v>
          </cell>
          <cell r="AQ587">
            <v>3</v>
          </cell>
          <cell r="AS587">
            <v>585</v>
          </cell>
          <cell r="AT587" t="str">
            <v>MAD</v>
          </cell>
        </row>
        <row r="588">
          <cell r="A588">
            <v>586</v>
          </cell>
          <cell r="B588">
            <v>110</v>
          </cell>
          <cell r="C588" t="str">
            <v xml:space="preserve">REHABILITACIÓN DE ALIMENTADORES 4259 Y 4260 </v>
          </cell>
          <cell r="D588">
            <v>18</v>
          </cell>
          <cell r="E588" t="str">
            <v>3PTSV-2</v>
          </cell>
          <cell r="G588" t="str">
            <v>AAAC-70</v>
          </cell>
          <cell r="H588">
            <v>4324.68</v>
          </cell>
          <cell r="I588">
            <v>2075.44</v>
          </cell>
          <cell r="K588" t="str">
            <v>0°</v>
          </cell>
          <cell r="L588">
            <v>502.58</v>
          </cell>
          <cell r="M588">
            <v>3</v>
          </cell>
          <cell r="N588" t="str">
            <v>12/C5</v>
          </cell>
          <cell r="O588">
            <v>231.44</v>
          </cell>
          <cell r="P588">
            <v>312.35000000000002</v>
          </cell>
          <cell r="Q588" t="str">
            <v>9RI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 t="str">
            <v>3PAT-1C</v>
          </cell>
          <cell r="W588" t="str">
            <v>CIM1</v>
          </cell>
          <cell r="Y588" t="str">
            <v>S</v>
          </cell>
          <cell r="Z588">
            <v>0</v>
          </cell>
          <cell r="AA588">
            <v>100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1</v>
          </cell>
          <cell r="AL588" t="str">
            <v>9</v>
          </cell>
          <cell r="AM588">
            <v>0</v>
          </cell>
          <cell r="AN588">
            <v>0</v>
          </cell>
          <cell r="AO588" t="str">
            <v>56-3</v>
          </cell>
          <cell r="AP588" t="str">
            <v>IPB-36</v>
          </cell>
          <cell r="AQ588">
            <v>3</v>
          </cell>
          <cell r="AS588">
            <v>586</v>
          </cell>
          <cell r="AT588" t="str">
            <v>MAD</v>
          </cell>
        </row>
        <row r="589">
          <cell r="A589">
            <v>587</v>
          </cell>
          <cell r="B589">
            <v>110</v>
          </cell>
          <cell r="C589" t="str">
            <v xml:space="preserve">REHABILITACIÓN DE ALIMENTADORES 4259 Y 4260 </v>
          </cell>
          <cell r="D589">
            <v>19</v>
          </cell>
          <cell r="E589" t="str">
            <v>3PTSV-2</v>
          </cell>
          <cell r="G589" t="str">
            <v>AAAC-70</v>
          </cell>
          <cell r="H589">
            <v>4827.2700000000004</v>
          </cell>
          <cell r="I589">
            <v>2066.6799999999998</v>
          </cell>
          <cell r="K589" t="str">
            <v>0°</v>
          </cell>
          <cell r="L589">
            <v>96.84</v>
          </cell>
          <cell r="M589">
            <v>3</v>
          </cell>
          <cell r="N589" t="str">
            <v>12/C5</v>
          </cell>
          <cell r="O589">
            <v>484.24</v>
          </cell>
          <cell r="P589">
            <v>299.70999999999998</v>
          </cell>
          <cell r="Q589" t="str">
            <v>9RI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 t="str">
            <v>3PAT-1C</v>
          </cell>
          <cell r="Y589" t="str">
            <v>S</v>
          </cell>
          <cell r="Z589">
            <v>0</v>
          </cell>
          <cell r="AA589">
            <v>100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1</v>
          </cell>
          <cell r="AL589" t="str">
            <v>9</v>
          </cell>
          <cell r="AM589">
            <v>0</v>
          </cell>
          <cell r="AN589">
            <v>0</v>
          </cell>
          <cell r="AO589" t="str">
            <v>56-3</v>
          </cell>
          <cell r="AP589" t="str">
            <v>IPB-36</v>
          </cell>
          <cell r="AQ589">
            <v>3</v>
          </cell>
          <cell r="AS589">
            <v>587</v>
          </cell>
          <cell r="AT589" t="str">
            <v>MAD</v>
          </cell>
        </row>
        <row r="590">
          <cell r="A590">
            <v>588</v>
          </cell>
          <cell r="B590">
            <v>110</v>
          </cell>
          <cell r="C590" t="str">
            <v xml:space="preserve">REHABILITACIÓN DE ALIMENTADORES 4259 Y 4260 </v>
          </cell>
          <cell r="D590">
            <v>20</v>
          </cell>
          <cell r="E590" t="str">
            <v>2PTSV-2</v>
          </cell>
          <cell r="G590" t="str">
            <v>AAAC-70</v>
          </cell>
          <cell r="H590">
            <v>4924.1099999999997</v>
          </cell>
          <cell r="I590">
            <v>2059.11</v>
          </cell>
          <cell r="J590" t="str">
            <v>V_8</v>
          </cell>
          <cell r="K590" t="str">
            <v>-15°50'52.32"</v>
          </cell>
          <cell r="L590">
            <v>28.09</v>
          </cell>
          <cell r="M590">
            <v>2</v>
          </cell>
          <cell r="N590" t="str">
            <v>12/C5</v>
          </cell>
          <cell r="O590">
            <v>-159.74</v>
          </cell>
          <cell r="P590">
            <v>62.46</v>
          </cell>
          <cell r="Q590" t="str">
            <v>4RI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 t="str">
            <v>3PAT-1C</v>
          </cell>
          <cell r="Y590" t="str">
            <v>S</v>
          </cell>
          <cell r="Z590">
            <v>0</v>
          </cell>
          <cell r="AA590">
            <v>100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1</v>
          </cell>
          <cell r="AL590" t="str">
            <v>4</v>
          </cell>
          <cell r="AM590">
            <v>0</v>
          </cell>
          <cell r="AN590">
            <v>0</v>
          </cell>
          <cell r="AO590" t="str">
            <v>56-3</v>
          </cell>
          <cell r="AP590" t="str">
            <v>IPB-36</v>
          </cell>
          <cell r="AQ590">
            <v>3</v>
          </cell>
          <cell r="AS590">
            <v>588</v>
          </cell>
          <cell r="AT590" t="str">
            <v>MAD</v>
          </cell>
        </row>
        <row r="591">
          <cell r="A591">
            <v>589</v>
          </cell>
          <cell r="B591">
            <v>110</v>
          </cell>
          <cell r="C591" t="str">
            <v xml:space="preserve">REHABILITACIÓN DE ALIMENTADORES 4259 Y 4260 </v>
          </cell>
          <cell r="D591">
            <v>21</v>
          </cell>
          <cell r="E591" t="str">
            <v>3PTSV-2</v>
          </cell>
          <cell r="G591" t="str">
            <v>AAAC-70</v>
          </cell>
          <cell r="H591">
            <v>4952.1899999999996</v>
          </cell>
          <cell r="I591">
            <v>2056.42</v>
          </cell>
          <cell r="K591" t="str">
            <v>0°</v>
          </cell>
          <cell r="L591">
            <v>308.87</v>
          </cell>
          <cell r="M591">
            <v>3</v>
          </cell>
          <cell r="N591" t="str">
            <v>12/C5</v>
          </cell>
          <cell r="O591">
            <v>433.12</v>
          </cell>
          <cell r="P591">
            <v>168.48</v>
          </cell>
          <cell r="Q591" t="str">
            <v>-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 t="str">
            <v>3PAT-1C</v>
          </cell>
          <cell r="Y591" t="str">
            <v>S</v>
          </cell>
          <cell r="Z591">
            <v>0</v>
          </cell>
          <cell r="AA591">
            <v>100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1</v>
          </cell>
          <cell r="AL591">
            <v>0</v>
          </cell>
          <cell r="AM591">
            <v>0</v>
          </cell>
          <cell r="AN591">
            <v>0</v>
          </cell>
          <cell r="AO591" t="str">
            <v>56-3</v>
          </cell>
          <cell r="AP591" t="str">
            <v>IPB-36</v>
          </cell>
          <cell r="AQ591">
            <v>3</v>
          </cell>
          <cell r="AS591">
            <v>589</v>
          </cell>
          <cell r="AT591" t="str">
            <v>MAD</v>
          </cell>
        </row>
        <row r="592">
          <cell r="A592">
            <v>590</v>
          </cell>
          <cell r="B592">
            <v>110</v>
          </cell>
          <cell r="C592" t="str">
            <v xml:space="preserve">REHABILITACIÓN DE ALIMENTADORES 4259 Y 4260 </v>
          </cell>
          <cell r="D592">
            <v>22</v>
          </cell>
          <cell r="E592" t="str">
            <v>3PTSV-2</v>
          </cell>
          <cell r="G592" t="str">
            <v>AAAC-70</v>
          </cell>
          <cell r="H592">
            <v>5261.07</v>
          </cell>
          <cell r="I592">
            <v>2017.26</v>
          </cell>
          <cell r="J592" t="str">
            <v>TRIO</v>
          </cell>
          <cell r="K592" t="str">
            <v>0°</v>
          </cell>
          <cell r="L592">
            <v>0</v>
          </cell>
          <cell r="M592">
            <v>3</v>
          </cell>
          <cell r="N592" t="str">
            <v>12/C5</v>
          </cell>
          <cell r="O592">
            <v>-104.4</v>
          </cell>
          <cell r="P592">
            <v>154.44</v>
          </cell>
          <cell r="Q592" t="str">
            <v>-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 t="str">
            <v>3PAT-1C</v>
          </cell>
          <cell r="Y592" t="str">
            <v>S</v>
          </cell>
          <cell r="Z592">
            <v>0</v>
          </cell>
          <cell r="AA592">
            <v>100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1</v>
          </cell>
          <cell r="AL592">
            <v>0</v>
          </cell>
          <cell r="AM592">
            <v>0</v>
          </cell>
          <cell r="AN592">
            <v>0</v>
          </cell>
          <cell r="AO592" t="str">
            <v>56-3</v>
          </cell>
          <cell r="AP592" t="str">
            <v>IPB-36</v>
          </cell>
          <cell r="AQ592">
            <v>3</v>
          </cell>
          <cell r="AS592">
            <v>590</v>
          </cell>
          <cell r="AT592" t="str">
            <v>MAD</v>
          </cell>
        </row>
        <row r="593">
          <cell r="A593">
            <v>591</v>
          </cell>
          <cell r="B593">
            <v>110</v>
          </cell>
          <cell r="C593" t="str">
            <v>LP 22,9 kV, 2ø-TINYAHUAIN ALTO1 , 2-1x35mm² AAAC</v>
          </cell>
          <cell r="D593">
            <v>0</v>
          </cell>
          <cell r="E593" t="str">
            <v>DS-2</v>
          </cell>
          <cell r="G593" t="str">
            <v>AAAC-35</v>
          </cell>
          <cell r="H593">
            <v>0</v>
          </cell>
          <cell r="I593">
            <v>2709.65</v>
          </cell>
          <cell r="J593" t="str">
            <v>V1</v>
          </cell>
          <cell r="K593" t="str">
            <v>0°</v>
          </cell>
          <cell r="L593">
            <v>16.989999999999998</v>
          </cell>
          <cell r="M593">
            <v>1</v>
          </cell>
          <cell r="N593" t="str">
            <v>11/C6</v>
          </cell>
          <cell r="O593">
            <v>148.75</v>
          </cell>
          <cell r="P593">
            <v>8.49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Y593" t="str">
            <v>S</v>
          </cell>
          <cell r="Z593">
            <v>0</v>
          </cell>
          <cell r="AA593">
            <v>100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1</v>
          </cell>
          <cell r="AL593" t="str">
            <v>0</v>
          </cell>
          <cell r="AM593">
            <v>0</v>
          </cell>
          <cell r="AN593">
            <v>0</v>
          </cell>
          <cell r="AO593" t="str">
            <v>56-3</v>
          </cell>
          <cell r="AP593" t="str">
            <v>IPB-36</v>
          </cell>
          <cell r="AQ593">
            <v>3</v>
          </cell>
          <cell r="AS593">
            <v>591</v>
          </cell>
          <cell r="AT593" t="str">
            <v>MAD</v>
          </cell>
        </row>
        <row r="594">
          <cell r="A594">
            <v>592</v>
          </cell>
          <cell r="B594">
            <v>110</v>
          </cell>
          <cell r="C594" t="str">
            <v>LP 22,9 kV, 2ø-TINYAHUAIN ALTO1 , 2-1x35mm² AAAC</v>
          </cell>
          <cell r="D594">
            <v>1</v>
          </cell>
          <cell r="E594" t="str">
            <v>P3A2-2</v>
          </cell>
          <cell r="G594" t="str">
            <v>AAAC-70</v>
          </cell>
          <cell r="H594">
            <v>16.989999999999998</v>
          </cell>
          <cell r="I594">
            <v>2699.59</v>
          </cell>
          <cell r="K594" t="str">
            <v>0°</v>
          </cell>
          <cell r="L594">
            <v>857.93</v>
          </cell>
          <cell r="M594">
            <v>2</v>
          </cell>
          <cell r="N594" t="str">
            <v>11/C6</v>
          </cell>
          <cell r="O594">
            <v>280.69</v>
          </cell>
          <cell r="P594">
            <v>437.46</v>
          </cell>
          <cell r="Q594" t="str">
            <v>4RI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 t="str">
            <v>PAT-1C</v>
          </cell>
          <cell r="Y594" t="str">
            <v>S</v>
          </cell>
          <cell r="Z594">
            <v>0</v>
          </cell>
          <cell r="AA594">
            <v>100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1</v>
          </cell>
          <cell r="AL594" t="str">
            <v>4</v>
          </cell>
          <cell r="AM594">
            <v>0</v>
          </cell>
          <cell r="AN594">
            <v>0</v>
          </cell>
          <cell r="AO594" t="str">
            <v>56-3</v>
          </cell>
          <cell r="AP594" t="str">
            <v>IPB-36</v>
          </cell>
          <cell r="AQ594">
            <v>3</v>
          </cell>
          <cell r="AS594">
            <v>592</v>
          </cell>
          <cell r="AT594" t="str">
            <v>MAD</v>
          </cell>
        </row>
        <row r="595">
          <cell r="A595">
            <v>593</v>
          </cell>
          <cell r="B595">
            <v>110</v>
          </cell>
          <cell r="C595" t="str">
            <v>LP 22,9 kV, 2ø-TINYAHUAIN ALTO1 , 2-1x35mm² AAAC</v>
          </cell>
          <cell r="D595">
            <v>2</v>
          </cell>
          <cell r="E595" t="str">
            <v>2TS-0</v>
          </cell>
          <cell r="G595" t="str">
            <v>AAAC-35</v>
          </cell>
          <cell r="H595">
            <v>874.92</v>
          </cell>
          <cell r="I595">
            <v>2710</v>
          </cell>
          <cell r="J595" t="str">
            <v>S,E1</v>
          </cell>
          <cell r="K595" t="str">
            <v>0°</v>
          </cell>
          <cell r="L595">
            <v>0</v>
          </cell>
          <cell r="M595">
            <v>2</v>
          </cell>
          <cell r="N595" t="str">
            <v>11/C6</v>
          </cell>
          <cell r="O595">
            <v>455.92</v>
          </cell>
          <cell r="P595">
            <v>428.97</v>
          </cell>
          <cell r="Q595" t="str">
            <v>4RI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 t="str">
            <v>PAT-1C</v>
          </cell>
          <cell r="Y595" t="str">
            <v>S</v>
          </cell>
          <cell r="Z595">
            <v>0</v>
          </cell>
          <cell r="AA595">
            <v>100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1</v>
          </cell>
          <cell r="AL595" t="str">
            <v>4</v>
          </cell>
          <cell r="AM595">
            <v>0</v>
          </cell>
          <cell r="AN595">
            <v>0</v>
          </cell>
          <cell r="AO595" t="str">
            <v>56-3</v>
          </cell>
          <cell r="AP595" t="str">
            <v>IPB-36</v>
          </cell>
          <cell r="AQ595">
            <v>3</v>
          </cell>
          <cell r="AS595">
            <v>593</v>
          </cell>
          <cell r="AT595" t="str">
            <v>MAD</v>
          </cell>
        </row>
        <row r="596">
          <cell r="A596">
            <v>594</v>
          </cell>
          <cell r="B596">
            <v>110</v>
          </cell>
          <cell r="C596" t="str">
            <v>LP 22,9 kV, 2ø-SALAPAMPA_MICHO BAJO1 , 2-1x35mm² AAAC</v>
          </cell>
          <cell r="D596">
            <v>0</v>
          </cell>
          <cell r="E596" t="str">
            <v>PS1-2</v>
          </cell>
          <cell r="G596" t="str">
            <v>AAAC-35</v>
          </cell>
          <cell r="H596">
            <v>0</v>
          </cell>
          <cell r="I596">
            <v>2639.63</v>
          </cell>
          <cell r="J596" t="str">
            <v>EXISTENTE</v>
          </cell>
          <cell r="K596" t="str">
            <v>0°</v>
          </cell>
          <cell r="L596">
            <v>46.12</v>
          </cell>
          <cell r="M596">
            <v>1</v>
          </cell>
          <cell r="N596" t="str">
            <v>13/400</v>
          </cell>
          <cell r="O596">
            <v>174</v>
          </cell>
          <cell r="P596">
            <v>23.06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Y596" t="str">
            <v>S</v>
          </cell>
          <cell r="Z596">
            <v>0</v>
          </cell>
          <cell r="AA596">
            <v>100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1</v>
          </cell>
          <cell r="AL596" t="str">
            <v>0</v>
          </cell>
          <cell r="AM596">
            <v>0</v>
          </cell>
          <cell r="AN596">
            <v>0</v>
          </cell>
          <cell r="AO596" t="str">
            <v>56-3</v>
          </cell>
          <cell r="AP596" t="str">
            <v>IPB-36</v>
          </cell>
          <cell r="AQ596">
            <v>3</v>
          </cell>
          <cell r="AS596">
            <v>594</v>
          </cell>
          <cell r="AT596" t="str">
            <v>MAD</v>
          </cell>
        </row>
        <row r="597">
          <cell r="A597">
            <v>595</v>
          </cell>
          <cell r="B597">
            <v>110</v>
          </cell>
          <cell r="C597" t="str">
            <v>LP 22,9 kV, 2ø-SALAPAMPA_MICHO BAJO1 , 2-1x35mm² AAAC</v>
          </cell>
          <cell r="D597">
            <v>1</v>
          </cell>
          <cell r="E597" t="str">
            <v>TS-2</v>
          </cell>
          <cell r="G597" t="str">
            <v>AAAC-35</v>
          </cell>
          <cell r="H597">
            <v>46.12</v>
          </cell>
          <cell r="I597">
            <v>2628.93</v>
          </cell>
          <cell r="J597" t="str">
            <v>E1</v>
          </cell>
          <cell r="K597" t="str">
            <v>96°58'26.19"</v>
          </cell>
          <cell r="L597">
            <v>287.69</v>
          </cell>
          <cell r="M597">
            <v>1</v>
          </cell>
          <cell r="N597" t="str">
            <v>11/C6</v>
          </cell>
          <cell r="O597">
            <v>341.02</v>
          </cell>
          <cell r="P597">
            <v>166.9</v>
          </cell>
          <cell r="Q597" t="str">
            <v>1RI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 t="str">
            <v>PAT-1C</v>
          </cell>
          <cell r="Y597" t="str">
            <v>S</v>
          </cell>
          <cell r="Z597">
            <v>0</v>
          </cell>
          <cell r="AA597">
            <v>100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1</v>
          </cell>
          <cell r="AL597" t="str">
            <v>1</v>
          </cell>
          <cell r="AM597">
            <v>0</v>
          </cell>
          <cell r="AN597">
            <v>0</v>
          </cell>
          <cell r="AO597" t="str">
            <v>56-3</v>
          </cell>
          <cell r="AP597" t="str">
            <v>IPB-36</v>
          </cell>
          <cell r="AQ597">
            <v>3</v>
          </cell>
          <cell r="AS597">
            <v>595</v>
          </cell>
          <cell r="AT597" t="str">
            <v>MAD</v>
          </cell>
        </row>
        <row r="598">
          <cell r="A598">
            <v>596</v>
          </cell>
          <cell r="B598">
            <v>111</v>
          </cell>
          <cell r="C598" t="str">
            <v>LP 22,9 kV, 2ø-SALAPAMPA_MICHO BAJO1 , 2-1x35mm² AAAC</v>
          </cell>
          <cell r="D598">
            <v>2</v>
          </cell>
          <cell r="E598" t="str">
            <v>PSH-2</v>
          </cell>
          <cell r="G598" t="str">
            <v>AAAC-35</v>
          </cell>
          <cell r="H598">
            <v>333.81</v>
          </cell>
          <cell r="I598">
            <v>2553.64</v>
          </cell>
          <cell r="K598" t="str">
            <v>0°</v>
          </cell>
          <cell r="L598">
            <v>397.28</v>
          </cell>
          <cell r="M598">
            <v>2</v>
          </cell>
          <cell r="N598" t="str">
            <v>11/C6</v>
          </cell>
          <cell r="O598">
            <v>286.81</v>
          </cell>
          <cell r="P598">
            <v>342.48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 t="str">
            <v>PAT-1C</v>
          </cell>
          <cell r="Y598" t="str">
            <v>S</v>
          </cell>
          <cell r="Z598">
            <v>0</v>
          </cell>
          <cell r="AA598">
            <v>100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1</v>
          </cell>
          <cell r="AL598" t="str">
            <v>0</v>
          </cell>
          <cell r="AM598">
            <v>0</v>
          </cell>
          <cell r="AN598">
            <v>0</v>
          </cell>
          <cell r="AO598" t="str">
            <v>56-3</v>
          </cell>
          <cell r="AP598" t="str">
            <v>IPB-36</v>
          </cell>
          <cell r="AQ598" t="str">
            <v>2</v>
          </cell>
          <cell r="AS598">
            <v>596</v>
          </cell>
          <cell r="AT598" t="str">
            <v>MAD</v>
          </cell>
        </row>
        <row r="599">
          <cell r="A599">
            <v>597</v>
          </cell>
          <cell r="B599">
            <v>111</v>
          </cell>
          <cell r="C599" t="str">
            <v>LP 22,9 kV, 2ø-SALAPAMPA_MICHO BAJO1 , 2-1x35mm² AAAC</v>
          </cell>
          <cell r="D599">
            <v>3</v>
          </cell>
          <cell r="E599" t="str">
            <v>PSH-2</v>
          </cell>
          <cell r="G599" t="str">
            <v>AAAC-35</v>
          </cell>
          <cell r="H599">
            <v>731.09</v>
          </cell>
          <cell r="I599">
            <v>2478.66</v>
          </cell>
          <cell r="K599" t="str">
            <v>0°</v>
          </cell>
          <cell r="L599">
            <v>73.97</v>
          </cell>
          <cell r="M599">
            <v>2</v>
          </cell>
          <cell r="N599" t="str">
            <v>11/C6</v>
          </cell>
          <cell r="O599">
            <v>48.06</v>
          </cell>
          <cell r="P599">
            <v>235.63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 t="str">
            <v>PAT-1C</v>
          </cell>
          <cell r="W599" t="str">
            <v>CIM1</v>
          </cell>
          <cell r="Y599" t="str">
            <v>S</v>
          </cell>
          <cell r="Z599">
            <v>0</v>
          </cell>
          <cell r="AA599">
            <v>100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1</v>
          </cell>
          <cell r="AL599" t="str">
            <v>0</v>
          </cell>
          <cell r="AM599">
            <v>0</v>
          </cell>
          <cell r="AN599">
            <v>0</v>
          </cell>
          <cell r="AO599" t="str">
            <v>56-3</v>
          </cell>
          <cell r="AP599" t="str">
            <v>IPB-36</v>
          </cell>
          <cell r="AQ599" t="str">
            <v>2</v>
          </cell>
          <cell r="AS599">
            <v>597</v>
          </cell>
          <cell r="AT599" t="str">
            <v>MAD</v>
          </cell>
        </row>
        <row r="600">
          <cell r="A600">
            <v>598</v>
          </cell>
          <cell r="B600">
            <v>111</v>
          </cell>
          <cell r="C600" t="str">
            <v>LP 22,9 kV, 2ø-SALAPAMPA_MICHO BAJO1 , 2-1x35mm² AAAC</v>
          </cell>
          <cell r="D600">
            <v>4</v>
          </cell>
          <cell r="E600" t="str">
            <v>PRH-2</v>
          </cell>
          <cell r="G600" t="str">
            <v>AAAC-35</v>
          </cell>
          <cell r="H600">
            <v>805.06</v>
          </cell>
          <cell r="I600">
            <v>2472.69</v>
          </cell>
          <cell r="K600" t="str">
            <v>0°</v>
          </cell>
          <cell r="L600">
            <v>378.16</v>
          </cell>
          <cell r="M600">
            <v>2</v>
          </cell>
          <cell r="N600" t="str">
            <v>11/C6</v>
          </cell>
          <cell r="O600">
            <v>380.14</v>
          </cell>
          <cell r="P600">
            <v>226.07</v>
          </cell>
          <cell r="Q600" t="str">
            <v>8RI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 t="str">
            <v>PAT-1C</v>
          </cell>
          <cell r="W600" t="str">
            <v>CIM1</v>
          </cell>
          <cell r="Y600" t="str">
            <v>S</v>
          </cell>
          <cell r="Z600">
            <v>0</v>
          </cell>
          <cell r="AA600">
            <v>100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1</v>
          </cell>
          <cell r="AL600" t="str">
            <v>8</v>
          </cell>
          <cell r="AM600">
            <v>0</v>
          </cell>
          <cell r="AN600">
            <v>0</v>
          </cell>
          <cell r="AO600" t="str">
            <v>56-3</v>
          </cell>
          <cell r="AP600" t="str">
            <v>IPB-36</v>
          </cell>
          <cell r="AQ600" t="str">
            <v>2</v>
          </cell>
          <cell r="AS600">
            <v>598</v>
          </cell>
          <cell r="AT600" t="str">
            <v>MAD</v>
          </cell>
        </row>
        <row r="601">
          <cell r="A601">
            <v>599</v>
          </cell>
          <cell r="B601">
            <v>112</v>
          </cell>
          <cell r="C601" t="str">
            <v>LP 22,9 kV, 2ø-SALAPAMPA_MICHO BAJO1 , 2-1x35mm² AAAC</v>
          </cell>
          <cell r="D601">
            <v>5</v>
          </cell>
          <cell r="E601" t="str">
            <v>PTH-2</v>
          </cell>
          <cell r="G601" t="str">
            <v>AAAC-35</v>
          </cell>
          <cell r="H601">
            <v>1183.22</v>
          </cell>
          <cell r="I601">
            <v>2413.83</v>
          </cell>
          <cell r="J601" t="str">
            <v>FLP</v>
          </cell>
          <cell r="K601" t="str">
            <v>0°</v>
          </cell>
          <cell r="L601">
            <v>0</v>
          </cell>
          <cell r="M601">
            <v>1</v>
          </cell>
          <cell r="N601" t="str">
            <v>11/C6</v>
          </cell>
          <cell r="O601">
            <v>-20.2</v>
          </cell>
          <cell r="P601">
            <v>189.08</v>
          </cell>
          <cell r="Q601" t="str">
            <v>1RI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 t="str">
            <v>PAT-1C</v>
          </cell>
          <cell r="Y601" t="str">
            <v>S</v>
          </cell>
          <cell r="Z601">
            <v>0</v>
          </cell>
          <cell r="AA601">
            <v>100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1</v>
          </cell>
          <cell r="AL601" t="str">
            <v>1</v>
          </cell>
          <cell r="AM601">
            <v>0</v>
          </cell>
          <cell r="AN601">
            <v>0</v>
          </cell>
          <cell r="AO601" t="str">
            <v>56-3</v>
          </cell>
          <cell r="AP601" t="str">
            <v>IPB-36</v>
          </cell>
          <cell r="AQ601" t="str">
            <v>2</v>
          </cell>
          <cell r="AS601">
            <v>599</v>
          </cell>
          <cell r="AT601" t="str">
            <v>MAD</v>
          </cell>
        </row>
        <row r="602">
          <cell r="A602">
            <v>600</v>
          </cell>
          <cell r="B602">
            <v>112</v>
          </cell>
          <cell r="W602" t="str">
            <v>CIM1</v>
          </cell>
          <cell r="Y602" t="str">
            <v>S</v>
          </cell>
          <cell r="Z602">
            <v>0</v>
          </cell>
          <cell r="AA602">
            <v>100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1</v>
          </cell>
          <cell r="AL602">
            <v>0</v>
          </cell>
          <cell r="AM602">
            <v>0</v>
          </cell>
          <cell r="AN602">
            <v>0</v>
          </cell>
          <cell r="AO602" t="str">
            <v>56-3</v>
          </cell>
          <cell r="AP602" t="str">
            <v>IPB-36</v>
          </cell>
          <cell r="AQ602">
            <v>0</v>
          </cell>
          <cell r="AS602">
            <v>600</v>
          </cell>
          <cell r="AT602" t="str">
            <v>MAD</v>
          </cell>
        </row>
        <row r="603">
          <cell r="A603">
            <v>601</v>
          </cell>
          <cell r="B603">
            <v>112</v>
          </cell>
          <cell r="W603" t="str">
            <v>CIM1</v>
          </cell>
          <cell r="Y603" t="str">
            <v>S</v>
          </cell>
          <cell r="Z603">
            <v>0</v>
          </cell>
          <cell r="AA603">
            <v>100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1</v>
          </cell>
          <cell r="AL603">
            <v>0</v>
          </cell>
          <cell r="AM603">
            <v>0</v>
          </cell>
          <cell r="AN603">
            <v>0</v>
          </cell>
          <cell r="AO603" t="str">
            <v>56-3</v>
          </cell>
          <cell r="AP603" t="str">
            <v>IPB-36</v>
          </cell>
          <cell r="AQ603">
            <v>0</v>
          </cell>
          <cell r="AS603">
            <v>601</v>
          </cell>
          <cell r="AT603" t="str">
            <v>MAD</v>
          </cell>
        </row>
        <row r="604">
          <cell r="A604">
            <v>602</v>
          </cell>
          <cell r="B604">
            <v>112</v>
          </cell>
          <cell r="W604" t="str">
            <v>CIM1</v>
          </cell>
          <cell r="Y604" t="str">
            <v>S</v>
          </cell>
          <cell r="Z604">
            <v>0</v>
          </cell>
          <cell r="AA604">
            <v>100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1</v>
          </cell>
          <cell r="AL604">
            <v>0</v>
          </cell>
          <cell r="AM604">
            <v>0</v>
          </cell>
          <cell r="AN604">
            <v>0</v>
          </cell>
          <cell r="AO604" t="str">
            <v>56-3</v>
          </cell>
          <cell r="AP604" t="str">
            <v>IPB-36</v>
          </cell>
          <cell r="AQ604">
            <v>0</v>
          </cell>
          <cell r="AS604">
            <v>602</v>
          </cell>
          <cell r="AT604" t="str">
            <v>MAD</v>
          </cell>
        </row>
        <row r="605">
          <cell r="A605">
            <v>603</v>
          </cell>
          <cell r="B605">
            <v>112</v>
          </cell>
          <cell r="W605" t="str">
            <v>CIM1</v>
          </cell>
          <cell r="Y605" t="str">
            <v>S</v>
          </cell>
          <cell r="Z605">
            <v>0</v>
          </cell>
          <cell r="AA605">
            <v>100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1</v>
          </cell>
          <cell r="AL605">
            <v>0</v>
          </cell>
          <cell r="AM605">
            <v>0</v>
          </cell>
          <cell r="AN605">
            <v>0</v>
          </cell>
          <cell r="AO605" t="str">
            <v>56-3</v>
          </cell>
          <cell r="AP605" t="str">
            <v>IPB-36</v>
          </cell>
          <cell r="AQ605">
            <v>0</v>
          </cell>
          <cell r="AS605">
            <v>603</v>
          </cell>
          <cell r="AT605" t="str">
            <v>MAD</v>
          </cell>
        </row>
        <row r="606">
          <cell r="A606">
            <v>604</v>
          </cell>
          <cell r="B606">
            <v>112</v>
          </cell>
          <cell r="W606" t="str">
            <v>CIM1</v>
          </cell>
          <cell r="Y606" t="str">
            <v>S</v>
          </cell>
          <cell r="Z606">
            <v>0</v>
          </cell>
          <cell r="AA606">
            <v>100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1</v>
          </cell>
          <cell r="AL606">
            <v>0</v>
          </cell>
          <cell r="AM606">
            <v>0</v>
          </cell>
          <cell r="AN606">
            <v>0</v>
          </cell>
          <cell r="AO606" t="str">
            <v>56-3</v>
          </cell>
          <cell r="AP606" t="str">
            <v>IPB-36</v>
          </cell>
          <cell r="AQ606">
            <v>0</v>
          </cell>
          <cell r="AS606">
            <v>604</v>
          </cell>
          <cell r="AT606" t="str">
            <v>MAD</v>
          </cell>
        </row>
        <row r="607">
          <cell r="A607">
            <v>605</v>
          </cell>
          <cell r="B607">
            <v>113</v>
          </cell>
        </row>
        <row r="608">
          <cell r="A608">
            <v>606</v>
          </cell>
          <cell r="B608">
            <v>113</v>
          </cell>
        </row>
        <row r="609">
          <cell r="A609">
            <v>607</v>
          </cell>
          <cell r="B609">
            <v>113</v>
          </cell>
          <cell r="H609">
            <v>0</v>
          </cell>
          <cell r="I609">
            <v>0</v>
          </cell>
          <cell r="AS609">
            <v>0</v>
          </cell>
        </row>
        <row r="610">
          <cell r="A610">
            <v>608</v>
          </cell>
          <cell r="B610">
            <v>113</v>
          </cell>
          <cell r="H610">
            <v>0</v>
          </cell>
          <cell r="I610">
            <v>0</v>
          </cell>
          <cell r="AS610">
            <v>0</v>
          </cell>
        </row>
        <row r="611">
          <cell r="A611">
            <v>609</v>
          </cell>
          <cell r="B611">
            <v>113</v>
          </cell>
          <cell r="H611">
            <v>0</v>
          </cell>
          <cell r="I611">
            <v>0</v>
          </cell>
          <cell r="AS611">
            <v>0</v>
          </cell>
        </row>
        <row r="612">
          <cell r="A612">
            <v>610</v>
          </cell>
          <cell r="B612">
            <v>113</v>
          </cell>
          <cell r="H612">
            <v>0</v>
          </cell>
          <cell r="I612">
            <v>0</v>
          </cell>
          <cell r="AS612">
            <v>0</v>
          </cell>
        </row>
        <row r="613">
          <cell r="A613">
            <v>611</v>
          </cell>
          <cell r="B613">
            <v>113</v>
          </cell>
          <cell r="H613">
            <v>0</v>
          </cell>
          <cell r="I613">
            <v>0</v>
          </cell>
          <cell r="AS613">
            <v>0</v>
          </cell>
        </row>
        <row r="614">
          <cell r="A614">
            <v>612</v>
          </cell>
          <cell r="B614">
            <v>113</v>
          </cell>
          <cell r="H614">
            <v>0</v>
          </cell>
          <cell r="I614">
            <v>0</v>
          </cell>
          <cell r="AS614">
            <v>0</v>
          </cell>
        </row>
        <row r="615">
          <cell r="A615">
            <v>613</v>
          </cell>
          <cell r="B615">
            <v>113</v>
          </cell>
          <cell r="H615">
            <v>0</v>
          </cell>
          <cell r="I615">
            <v>0</v>
          </cell>
          <cell r="AS615">
            <v>0</v>
          </cell>
        </row>
        <row r="616">
          <cell r="A616">
            <v>614</v>
          </cell>
          <cell r="H616">
            <v>0</v>
          </cell>
          <cell r="I616">
            <v>0</v>
          </cell>
          <cell r="AS616">
            <v>0</v>
          </cell>
        </row>
        <row r="617">
          <cell r="A617">
            <v>615</v>
          </cell>
          <cell r="H617">
            <v>0</v>
          </cell>
          <cell r="I617">
            <v>0</v>
          </cell>
          <cell r="AS617">
            <v>0</v>
          </cell>
        </row>
        <row r="618">
          <cell r="A618">
            <v>616</v>
          </cell>
          <cell r="H618">
            <v>0</v>
          </cell>
          <cell r="I618">
            <v>0</v>
          </cell>
          <cell r="AS618">
            <v>0</v>
          </cell>
        </row>
        <row r="619">
          <cell r="A619">
            <v>617</v>
          </cell>
          <cell r="H619">
            <v>0</v>
          </cell>
          <cell r="I619">
            <v>0</v>
          </cell>
          <cell r="AS619">
            <v>0</v>
          </cell>
        </row>
        <row r="620">
          <cell r="A620">
            <v>618</v>
          </cell>
          <cell r="H620">
            <v>0</v>
          </cell>
          <cell r="I620">
            <v>0</v>
          </cell>
          <cell r="AS620">
            <v>0</v>
          </cell>
        </row>
        <row r="621">
          <cell r="A621">
            <v>619</v>
          </cell>
          <cell r="H621">
            <v>0</v>
          </cell>
          <cell r="I621">
            <v>0</v>
          </cell>
          <cell r="AS621">
            <v>0</v>
          </cell>
        </row>
        <row r="622">
          <cell r="A622">
            <v>620</v>
          </cell>
          <cell r="H622">
            <v>0</v>
          </cell>
          <cell r="I622">
            <v>0</v>
          </cell>
          <cell r="AS622">
            <v>0</v>
          </cell>
        </row>
        <row r="623">
          <cell r="A623">
            <v>621</v>
          </cell>
          <cell r="H623">
            <v>0</v>
          </cell>
          <cell r="I623">
            <v>0</v>
          </cell>
          <cell r="AS623">
            <v>0</v>
          </cell>
        </row>
        <row r="624">
          <cell r="A624">
            <v>622</v>
          </cell>
          <cell r="H624">
            <v>0</v>
          </cell>
          <cell r="I624">
            <v>0</v>
          </cell>
          <cell r="AS624">
            <v>0</v>
          </cell>
        </row>
        <row r="625">
          <cell r="A625">
            <v>623</v>
          </cell>
        </row>
        <row r="626">
          <cell r="A626">
            <v>624</v>
          </cell>
        </row>
        <row r="627">
          <cell r="A627">
            <v>625</v>
          </cell>
        </row>
        <row r="628">
          <cell r="A628">
            <v>626</v>
          </cell>
        </row>
        <row r="629">
          <cell r="A629">
            <v>627</v>
          </cell>
        </row>
        <row r="630">
          <cell r="A630">
            <v>628</v>
          </cell>
        </row>
        <row r="631">
          <cell r="A631">
            <v>629</v>
          </cell>
        </row>
        <row r="632">
          <cell r="A632">
            <v>630</v>
          </cell>
        </row>
        <row r="633">
          <cell r="A633">
            <v>631</v>
          </cell>
        </row>
        <row r="634">
          <cell r="A634">
            <v>632</v>
          </cell>
        </row>
        <row r="635">
          <cell r="A635">
            <v>633</v>
          </cell>
        </row>
        <row r="636">
          <cell r="A636">
            <v>634</v>
          </cell>
        </row>
        <row r="637">
          <cell r="A637">
            <v>635</v>
          </cell>
        </row>
        <row r="638">
          <cell r="A638">
            <v>636</v>
          </cell>
        </row>
        <row r="639">
          <cell r="A639">
            <v>637</v>
          </cell>
        </row>
        <row r="640">
          <cell r="A640">
            <v>638</v>
          </cell>
        </row>
        <row r="641">
          <cell r="A641">
            <v>639</v>
          </cell>
        </row>
        <row r="642">
          <cell r="A642">
            <v>640</v>
          </cell>
        </row>
        <row r="643">
          <cell r="A643">
            <v>641</v>
          </cell>
        </row>
        <row r="644">
          <cell r="A644">
            <v>642</v>
          </cell>
        </row>
      </sheetData>
      <sheetData sheetId="3">
        <row r="2">
          <cell r="F2">
            <v>1.03</v>
          </cell>
        </row>
        <row r="33">
          <cell r="T33">
            <v>0</v>
          </cell>
          <cell r="U33" t="str">
            <v>56-3</v>
          </cell>
          <cell r="V33" t="str">
            <v>IPB-36</v>
          </cell>
        </row>
        <row r="34">
          <cell r="T34">
            <v>1</v>
          </cell>
          <cell r="U34" t="str">
            <v>56-4</v>
          </cell>
          <cell r="V34" t="str">
            <v>IPB-36</v>
          </cell>
        </row>
        <row r="35">
          <cell r="T35">
            <v>2</v>
          </cell>
          <cell r="U35" t="str">
            <v>56-4</v>
          </cell>
          <cell r="V35" t="str">
            <v>IPB-36</v>
          </cell>
        </row>
      </sheetData>
      <sheetData sheetId="4">
        <row r="8">
          <cell r="J8" t="str">
            <v>PS1-0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RMADOS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RESUMEN"/>
      <sheetName val="G"/>
      <sheetName val="A"/>
      <sheetName val="C"/>
      <sheetName val="B"/>
      <sheetName val="Hoja2"/>
      <sheetName val="Hoja3"/>
      <sheetName val="Hoja2 (2)"/>
      <sheetName val="CC"/>
      <sheetName val="Hoja1"/>
    </sheetNames>
    <sheetDataSet>
      <sheetData sheetId="0" refreshError="1">
        <row r="1">
          <cell r="A1" t="str">
            <v>Consorcio Cosapi-SSK.</v>
          </cell>
        </row>
        <row r="2">
          <cell r="A2" t="str">
            <v>Ampliación de la Concentradora Toquepala a 60K TMPD</v>
          </cell>
        </row>
        <row r="4">
          <cell r="A4" t="str">
            <v>Relación de partidas que exceden las cantidades de la oferta final.</v>
          </cell>
        </row>
        <row r="6">
          <cell r="B6" t="str">
            <v>Valorización</v>
          </cell>
        </row>
        <row r="7">
          <cell r="A7" t="str">
            <v>. G. 1.01.0</v>
          </cell>
          <cell r="B7">
            <v>1</v>
          </cell>
        </row>
        <row r="8">
          <cell r="A8" t="str">
            <v>. G. 1.02.0</v>
          </cell>
          <cell r="B8">
            <v>1</v>
          </cell>
        </row>
        <row r="9">
          <cell r="A9" t="str">
            <v>. G. 1.03.0</v>
          </cell>
          <cell r="B9">
            <v>1</v>
          </cell>
        </row>
        <row r="10">
          <cell r="A10" t="str">
            <v>. G. 1.04.0</v>
          </cell>
          <cell r="B10">
            <v>1</v>
          </cell>
        </row>
        <row r="11">
          <cell r="A11" t="str">
            <v>. G. 1.05.0</v>
          </cell>
          <cell r="B11">
            <v>1</v>
          </cell>
        </row>
        <row r="12">
          <cell r="A12" t="str">
            <v>. G. 1.06.0</v>
          </cell>
          <cell r="B12">
            <v>1</v>
          </cell>
        </row>
        <row r="13">
          <cell r="A13" t="str">
            <v>. G. 1.07.0</v>
          </cell>
          <cell r="B13">
            <v>1</v>
          </cell>
        </row>
        <row r="14">
          <cell r="A14" t="str">
            <v>. G. 1.08.0</v>
          </cell>
          <cell r="B14">
            <v>1</v>
          </cell>
        </row>
        <row r="15">
          <cell r="A15" t="str">
            <v>A . 1. 1.01.</v>
          </cell>
          <cell r="B15">
            <v>1</v>
          </cell>
        </row>
        <row r="16">
          <cell r="A16" t="str">
            <v>A . 1. 1.01.01</v>
          </cell>
          <cell r="B16">
            <v>1.46</v>
          </cell>
        </row>
        <row r="17">
          <cell r="A17" t="str">
            <v>A . 1. 1.02.</v>
          </cell>
          <cell r="B17">
            <v>1</v>
          </cell>
        </row>
        <row r="18">
          <cell r="A18" t="str">
            <v>A . 1. 1.03.</v>
          </cell>
          <cell r="B18">
            <v>746.38</v>
          </cell>
        </row>
        <row r="19">
          <cell r="A19" t="str">
            <v>A . 1. 1.03.01</v>
          </cell>
          <cell r="B19">
            <v>908.5</v>
          </cell>
        </row>
        <row r="20">
          <cell r="A20" t="str">
            <v>A . 1. 1.04.</v>
          </cell>
          <cell r="B20">
            <v>672.19</v>
          </cell>
        </row>
        <row r="21">
          <cell r="A21" t="str">
            <v>A . 1. 1.05.</v>
          </cell>
          <cell r="B21">
            <v>111.74</v>
          </cell>
        </row>
        <row r="22">
          <cell r="A22" t="str">
            <v>A . 1. 1.06.</v>
          </cell>
          <cell r="B22">
            <v>8.67</v>
          </cell>
        </row>
        <row r="23">
          <cell r="A23" t="str">
            <v>A . 1. 1.07.</v>
          </cell>
          <cell r="B23">
            <v>20.91</v>
          </cell>
        </row>
        <row r="24">
          <cell r="A24" t="str">
            <v>A . 1. 1.08.</v>
          </cell>
          <cell r="B24">
            <v>71.55</v>
          </cell>
        </row>
        <row r="25">
          <cell r="A25" t="str">
            <v>A . 1. 1.09.</v>
          </cell>
          <cell r="B25">
            <v>325.39999999999998</v>
          </cell>
        </row>
        <row r="26">
          <cell r="A26" t="str">
            <v>A . 1. 1.10.</v>
          </cell>
          <cell r="B26">
            <v>219.17</v>
          </cell>
        </row>
        <row r="27">
          <cell r="A27" t="str">
            <v>A . 1. 1.11.</v>
          </cell>
          <cell r="B27">
            <v>37.42</v>
          </cell>
        </row>
        <row r="28">
          <cell r="B28" t="e">
            <v>#N/A</v>
          </cell>
        </row>
        <row r="29">
          <cell r="A29" t="str">
            <v>A . 1. 2.  .</v>
          </cell>
          <cell r="B29">
            <v>0</v>
          </cell>
        </row>
        <row r="30">
          <cell r="A30" t="str">
            <v>A . 1. 2. 1.</v>
          </cell>
          <cell r="B30">
            <v>8.77</v>
          </cell>
        </row>
        <row r="31">
          <cell r="A31" t="str">
            <v>A . 1. 2. 2.</v>
          </cell>
          <cell r="B31">
            <v>2.88</v>
          </cell>
        </row>
        <row r="32">
          <cell r="A32" t="str">
            <v>A . 1. 2. 3.</v>
          </cell>
          <cell r="B32">
            <v>0</v>
          </cell>
        </row>
        <row r="33">
          <cell r="B33" t="e">
            <v>#N/A</v>
          </cell>
        </row>
        <row r="34">
          <cell r="A34" t="str">
            <v>A . 1. 3.  .</v>
          </cell>
          <cell r="B34">
            <v>0</v>
          </cell>
        </row>
        <row r="35">
          <cell r="A35" t="str">
            <v>A . 1. 3.01.</v>
          </cell>
          <cell r="B35">
            <v>1</v>
          </cell>
        </row>
        <row r="36">
          <cell r="B36" t="e">
            <v>#N/A</v>
          </cell>
        </row>
        <row r="37">
          <cell r="A37" t="str">
            <v>A . 1. 4.  .</v>
          </cell>
          <cell r="B37">
            <v>0</v>
          </cell>
        </row>
        <row r="38">
          <cell r="A38" t="str">
            <v>A . 1. 4.01.</v>
          </cell>
          <cell r="B38">
            <v>27.2</v>
          </cell>
        </row>
        <row r="39">
          <cell r="A39" t="str">
            <v>A . 1. 4.02.</v>
          </cell>
          <cell r="B39">
            <v>4.01</v>
          </cell>
        </row>
        <row r="40">
          <cell r="A40" t="str">
            <v>A . 1. 4.03.</v>
          </cell>
          <cell r="B40">
            <v>1</v>
          </cell>
        </row>
        <row r="41">
          <cell r="A41" t="str">
            <v>A . 1. 4.04.</v>
          </cell>
          <cell r="B41">
            <v>0</v>
          </cell>
        </row>
        <row r="42">
          <cell r="A42" t="str">
            <v>A . 1. 4.05.</v>
          </cell>
          <cell r="B42">
            <v>2</v>
          </cell>
        </row>
        <row r="43">
          <cell r="A43" t="str">
            <v>A . 1. 4.06.</v>
          </cell>
          <cell r="B43">
            <v>3</v>
          </cell>
        </row>
        <row r="44">
          <cell r="A44" t="str">
            <v>A . 1. 4.07.</v>
          </cell>
          <cell r="B44">
            <v>95.4</v>
          </cell>
        </row>
        <row r="45">
          <cell r="A45" t="str">
            <v>A . 1. 4.08.</v>
          </cell>
          <cell r="B45">
            <v>1</v>
          </cell>
        </row>
        <row r="46">
          <cell r="A46" t="str">
            <v>A . 1. 4.09.</v>
          </cell>
          <cell r="B46">
            <v>1</v>
          </cell>
        </row>
        <row r="47">
          <cell r="A47" t="str">
            <v>A . 1. 4.10.</v>
          </cell>
          <cell r="B47">
            <v>2</v>
          </cell>
        </row>
        <row r="48">
          <cell r="B48" t="e">
            <v>#N/A</v>
          </cell>
        </row>
        <row r="49">
          <cell r="A49" t="str">
            <v>A . 1. 5.  .</v>
          </cell>
          <cell r="B49">
            <v>0</v>
          </cell>
        </row>
        <row r="50">
          <cell r="A50" t="str">
            <v>A . 1. 5.01.</v>
          </cell>
          <cell r="B50">
            <v>83.92</v>
          </cell>
        </row>
        <row r="51">
          <cell r="A51" t="str">
            <v>A . 1. 5.02.</v>
          </cell>
          <cell r="B51">
            <v>3.16</v>
          </cell>
        </row>
        <row r="52">
          <cell r="A52" t="str">
            <v>A . 1. 5.03.</v>
          </cell>
          <cell r="B52">
            <v>395.35</v>
          </cell>
        </row>
        <row r="53">
          <cell r="A53" t="str">
            <v>A . 1. 5.04.</v>
          </cell>
          <cell r="B53">
            <v>0</v>
          </cell>
        </row>
        <row r="54">
          <cell r="A54" t="str">
            <v>A . 1. 5.05.</v>
          </cell>
          <cell r="B54">
            <v>144.31</v>
          </cell>
        </row>
        <row r="55">
          <cell r="A55" t="str">
            <v>A . 1. 5.06.</v>
          </cell>
          <cell r="B55">
            <v>4</v>
          </cell>
        </row>
        <row r="56">
          <cell r="A56" t="str">
            <v>A . 1. 5.07.</v>
          </cell>
          <cell r="B56">
            <v>8</v>
          </cell>
        </row>
        <row r="57">
          <cell r="A57" t="str">
            <v>A . 1. 5.08.</v>
          </cell>
          <cell r="B57">
            <v>7</v>
          </cell>
        </row>
        <row r="58">
          <cell r="A58" t="str">
            <v>A . 1. 5.09.</v>
          </cell>
          <cell r="B58">
            <v>144.31</v>
          </cell>
        </row>
        <row r="59">
          <cell r="A59" t="str">
            <v>A . 1. 5.10.</v>
          </cell>
          <cell r="B59">
            <v>23.47</v>
          </cell>
        </row>
        <row r="60">
          <cell r="A60" t="str">
            <v>A . 1. 5.11.</v>
          </cell>
          <cell r="B60">
            <v>8.57</v>
          </cell>
        </row>
        <row r="61">
          <cell r="A61" t="str">
            <v>A . 1. 5.12.</v>
          </cell>
          <cell r="B61">
            <v>0</v>
          </cell>
        </row>
        <row r="62">
          <cell r="A62" t="str">
            <v>A . 1. 5.13.</v>
          </cell>
          <cell r="B62">
            <v>25.19</v>
          </cell>
        </row>
        <row r="63">
          <cell r="B63" t="e">
            <v>#N/A</v>
          </cell>
        </row>
        <row r="64">
          <cell r="A64" t="str">
            <v>A . 1. 6.  .</v>
          </cell>
          <cell r="B64">
            <v>0</v>
          </cell>
        </row>
        <row r="65">
          <cell r="A65" t="str">
            <v>A . 1. 6.01.</v>
          </cell>
          <cell r="B65">
            <v>32</v>
          </cell>
        </row>
        <row r="66">
          <cell r="A66" t="str">
            <v>A . 1. 6.02.</v>
          </cell>
          <cell r="B66">
            <v>192</v>
          </cell>
        </row>
        <row r="67">
          <cell r="A67" t="str">
            <v>A . 1. 6.03.</v>
          </cell>
          <cell r="B67">
            <v>214.4</v>
          </cell>
        </row>
        <row r="68">
          <cell r="A68" t="str">
            <v>A . 1. 6.04.</v>
          </cell>
          <cell r="B68">
            <v>269.39999999999998</v>
          </cell>
        </row>
        <row r="69">
          <cell r="A69" t="str">
            <v>A . 1. 6.05.</v>
          </cell>
          <cell r="B69">
            <v>14</v>
          </cell>
        </row>
        <row r="70">
          <cell r="A70" t="str">
            <v>A . 1. 6.06.</v>
          </cell>
          <cell r="B70">
            <v>34</v>
          </cell>
        </row>
        <row r="71">
          <cell r="A71" t="str">
            <v>A . 1. 6.07.</v>
          </cell>
          <cell r="B71">
            <v>424.8</v>
          </cell>
        </row>
        <row r="72">
          <cell r="A72" t="str">
            <v>A . 1. 6.08.</v>
          </cell>
          <cell r="B72">
            <v>4218</v>
          </cell>
        </row>
        <row r="73">
          <cell r="A73" t="str">
            <v>A . 1. 6.09.</v>
          </cell>
          <cell r="B73">
            <v>2754.1</v>
          </cell>
        </row>
        <row r="74">
          <cell r="A74" t="str">
            <v>A . 1. 6.10.</v>
          </cell>
          <cell r="B74">
            <v>538.5</v>
          </cell>
        </row>
        <row r="75">
          <cell r="A75" t="str">
            <v>A . 1. 6.11.</v>
          </cell>
          <cell r="B75">
            <v>978</v>
          </cell>
        </row>
        <row r="76">
          <cell r="B76" t="e">
            <v>#N/A</v>
          </cell>
        </row>
        <row r="77">
          <cell r="A77" t="str">
            <v>A . 1. 7.  .</v>
          </cell>
          <cell r="B77">
            <v>0</v>
          </cell>
        </row>
        <row r="78">
          <cell r="A78" t="str">
            <v>A . 1. 7.01.</v>
          </cell>
          <cell r="B78">
            <v>25</v>
          </cell>
        </row>
        <row r="79">
          <cell r="A79" t="str">
            <v>A . 1. 7.02.</v>
          </cell>
          <cell r="B79">
            <v>0</v>
          </cell>
        </row>
        <row r="80">
          <cell r="A80" t="str">
            <v>A . 1. 7.03.</v>
          </cell>
          <cell r="B80">
            <v>1</v>
          </cell>
        </row>
        <row r="81">
          <cell r="B81" t="e">
            <v>#N/A</v>
          </cell>
        </row>
        <row r="82">
          <cell r="A82" t="str">
            <v>A . 1. 8.  .</v>
          </cell>
          <cell r="B82">
            <v>0</v>
          </cell>
        </row>
        <row r="83">
          <cell r="A83" t="str">
            <v>A . 1. 8.01.</v>
          </cell>
          <cell r="B83">
            <v>1</v>
          </cell>
        </row>
        <row r="84">
          <cell r="A84" t="str">
            <v>A . 1. 8.02.</v>
          </cell>
          <cell r="B84">
            <v>1</v>
          </cell>
        </row>
        <row r="85">
          <cell r="A85" t="str">
            <v>A . 1. 8.03.</v>
          </cell>
          <cell r="B85">
            <v>1</v>
          </cell>
        </row>
        <row r="86">
          <cell r="A86" t="str">
            <v>A . 1. 8.04.</v>
          </cell>
          <cell r="B86">
            <v>1</v>
          </cell>
        </row>
        <row r="87">
          <cell r="A87" t="str">
            <v>A . 1. 8.05.</v>
          </cell>
          <cell r="B87">
            <v>1</v>
          </cell>
        </row>
        <row r="88">
          <cell r="A88" t="str">
            <v>A . 1. 8.06.</v>
          </cell>
          <cell r="B88">
            <v>1</v>
          </cell>
        </row>
        <row r="89">
          <cell r="A89" t="str">
            <v>A . 1. 8.07.</v>
          </cell>
          <cell r="B89">
            <v>1</v>
          </cell>
        </row>
        <row r="90">
          <cell r="A90" t="str">
            <v>A . 1. 8.08.</v>
          </cell>
          <cell r="B90">
            <v>1</v>
          </cell>
        </row>
        <row r="91">
          <cell r="A91" t="str">
            <v>A . 1. 8.09.</v>
          </cell>
          <cell r="B91">
            <v>1</v>
          </cell>
        </row>
        <row r="92">
          <cell r="A92" t="str">
            <v>A . 1. 8.10.</v>
          </cell>
          <cell r="B92">
            <v>1</v>
          </cell>
        </row>
        <row r="93">
          <cell r="A93" t="str">
            <v>A . 1. 8.11.</v>
          </cell>
          <cell r="B93">
            <v>1</v>
          </cell>
        </row>
        <row r="94">
          <cell r="A94" t="str">
            <v>A . 1. 8.12.</v>
          </cell>
          <cell r="B94">
            <v>1</v>
          </cell>
        </row>
        <row r="95">
          <cell r="A95" t="str">
            <v>A . 1. 8.13.</v>
          </cell>
          <cell r="B95">
            <v>1</v>
          </cell>
        </row>
        <row r="96">
          <cell r="A96" t="str">
            <v>A . 1. 8.14.</v>
          </cell>
          <cell r="B96">
            <v>1</v>
          </cell>
        </row>
        <row r="97">
          <cell r="A97" t="str">
            <v>A . 1. 8.15.</v>
          </cell>
          <cell r="B97">
            <v>1</v>
          </cell>
        </row>
        <row r="98">
          <cell r="A98" t="str">
            <v>A . 1. 8.16.</v>
          </cell>
          <cell r="B98">
            <v>1</v>
          </cell>
        </row>
        <row r="99">
          <cell r="A99" t="str">
            <v>A . 1. 8.17.</v>
          </cell>
          <cell r="B99">
            <v>1</v>
          </cell>
        </row>
        <row r="100">
          <cell r="A100" t="str">
            <v>A . 1. 8.18.</v>
          </cell>
          <cell r="B100">
            <v>1</v>
          </cell>
        </row>
        <row r="101">
          <cell r="A101" t="str">
            <v>A . 1. 8.19.</v>
          </cell>
          <cell r="B101">
            <v>1</v>
          </cell>
        </row>
        <row r="102">
          <cell r="A102" t="str">
            <v>A . 1. 8.20.</v>
          </cell>
          <cell r="B102">
            <v>1</v>
          </cell>
        </row>
        <row r="103">
          <cell r="A103" t="str">
            <v>A . 1. 8.21.</v>
          </cell>
          <cell r="B103">
            <v>1</v>
          </cell>
        </row>
        <row r="104">
          <cell r="A104" t="str">
            <v>A . 1. 8.22.</v>
          </cell>
          <cell r="B104">
            <v>1</v>
          </cell>
        </row>
        <row r="105">
          <cell r="A105" t="str">
            <v>A . 1. 8.23.</v>
          </cell>
          <cell r="B105">
            <v>1</v>
          </cell>
        </row>
        <row r="106">
          <cell r="A106" t="str">
            <v>A . 1. 8.24.</v>
          </cell>
          <cell r="B106">
            <v>1</v>
          </cell>
        </row>
        <row r="107">
          <cell r="A107" t="str">
            <v>A . 1. 8.25.</v>
          </cell>
          <cell r="B107">
            <v>1</v>
          </cell>
        </row>
        <row r="108">
          <cell r="B108" t="e">
            <v>#N/A</v>
          </cell>
        </row>
        <row r="109">
          <cell r="A109" t="str">
            <v>A . 2. 0.  .</v>
          </cell>
          <cell r="B109">
            <v>0</v>
          </cell>
        </row>
        <row r="110">
          <cell r="A110" t="str">
            <v>A . 2. 1.00.</v>
          </cell>
          <cell r="B110">
            <v>0</v>
          </cell>
        </row>
        <row r="111">
          <cell r="A111" t="str">
            <v>A . 2. 1.01.</v>
          </cell>
          <cell r="B111">
            <v>313.89999999999998</v>
          </cell>
        </row>
        <row r="112">
          <cell r="A112" t="str">
            <v>A . 2. 1.02.</v>
          </cell>
          <cell r="B112">
            <v>28.42</v>
          </cell>
        </row>
        <row r="113">
          <cell r="A113" t="str">
            <v>A . 2. 1.03.</v>
          </cell>
          <cell r="B113">
            <v>955.31</v>
          </cell>
        </row>
        <row r="114">
          <cell r="A114" t="str">
            <v>A . 2. 1.04.</v>
          </cell>
          <cell r="B114">
            <v>4389.3900000000003</v>
          </cell>
        </row>
        <row r="115">
          <cell r="A115" t="str">
            <v>A . 2. 1.05.</v>
          </cell>
          <cell r="B115">
            <v>69.89</v>
          </cell>
        </row>
        <row r="116">
          <cell r="A116" t="str">
            <v>A . 2. 1.05.01</v>
          </cell>
          <cell r="B116">
            <v>528.15</v>
          </cell>
        </row>
        <row r="117">
          <cell r="A117" t="str">
            <v>A . 2. 1.06.</v>
          </cell>
          <cell r="B117">
            <v>2048.89</v>
          </cell>
        </row>
        <row r="118">
          <cell r="A118" t="str">
            <v>A . 2. 1.07.</v>
          </cell>
          <cell r="B118">
            <v>109.26</v>
          </cell>
        </row>
        <row r="119">
          <cell r="A119" t="str">
            <v>A . 2. 1.08.</v>
          </cell>
          <cell r="B119">
            <v>686.91</v>
          </cell>
        </row>
        <row r="120">
          <cell r="A120" t="str">
            <v>A . 2. 1.09.</v>
          </cell>
          <cell r="B120">
            <v>58.03</v>
          </cell>
        </row>
        <row r="121">
          <cell r="A121" t="str">
            <v>A . 2. 1.10.</v>
          </cell>
          <cell r="B121">
            <v>330.38</v>
          </cell>
        </row>
        <row r="122">
          <cell r="A122" t="str">
            <v>A . 2. 1.11.</v>
          </cell>
          <cell r="B122">
            <v>833.01</v>
          </cell>
        </row>
        <row r="123">
          <cell r="A123" t="str">
            <v>A . 2. 1.12.</v>
          </cell>
          <cell r="B123">
            <v>87.94</v>
          </cell>
        </row>
        <row r="124">
          <cell r="A124" t="str">
            <v>A . 2. 1.13.</v>
          </cell>
          <cell r="B124">
            <v>475.31</v>
          </cell>
        </row>
        <row r="125">
          <cell r="A125" t="str">
            <v>A . 2. 1.14.</v>
          </cell>
          <cell r="B125">
            <v>15.76</v>
          </cell>
        </row>
        <row r="126">
          <cell r="A126" t="str">
            <v>A . 2. 1.15.</v>
          </cell>
          <cell r="B126">
            <v>0</v>
          </cell>
        </row>
        <row r="127">
          <cell r="A127" t="str">
            <v>A . 2. 1.16.</v>
          </cell>
          <cell r="B127">
            <v>0</v>
          </cell>
        </row>
        <row r="128">
          <cell r="A128" t="str">
            <v>A . 2. 1.17.</v>
          </cell>
          <cell r="B128">
            <v>0</v>
          </cell>
        </row>
        <row r="129">
          <cell r="B129" t="e">
            <v>#N/A</v>
          </cell>
        </row>
        <row r="130">
          <cell r="A130" t="str">
            <v>A . 2. 2.  .</v>
          </cell>
          <cell r="B130">
            <v>0</v>
          </cell>
        </row>
        <row r="131">
          <cell r="A131" t="str">
            <v>A . 2. 2. 1.</v>
          </cell>
          <cell r="B131">
            <v>279.83</v>
          </cell>
        </row>
        <row r="132">
          <cell r="A132" t="str">
            <v>A . 2. 2. 2.</v>
          </cell>
          <cell r="B132">
            <v>69.03</v>
          </cell>
        </row>
        <row r="133">
          <cell r="B133" t="e">
            <v>#N/A</v>
          </cell>
        </row>
        <row r="134">
          <cell r="A134" t="str">
            <v>A . 2. 2. 4.</v>
          </cell>
          <cell r="B134">
            <v>0</v>
          </cell>
        </row>
        <row r="135">
          <cell r="B135" t="e">
            <v>#N/A</v>
          </cell>
        </row>
        <row r="136">
          <cell r="A136" t="str">
            <v>A . 2. 3.00.</v>
          </cell>
          <cell r="B136">
            <v>0</v>
          </cell>
        </row>
        <row r="137">
          <cell r="A137" t="str">
            <v>A . 2. 3.01.</v>
          </cell>
          <cell r="B137">
            <v>1893.48</v>
          </cell>
        </row>
        <row r="138">
          <cell r="A138" t="str">
            <v>A . 2. 3.02.</v>
          </cell>
          <cell r="B138">
            <v>417.95</v>
          </cell>
        </row>
        <row r="139">
          <cell r="A139" t="str">
            <v>A . 2. 3.03.</v>
          </cell>
          <cell r="B139">
            <v>171.25</v>
          </cell>
        </row>
        <row r="140">
          <cell r="A140" t="str">
            <v>A . 2. 3.04.</v>
          </cell>
          <cell r="B140">
            <v>4</v>
          </cell>
        </row>
        <row r="141">
          <cell r="A141" t="str">
            <v>A . 2. 3.05.</v>
          </cell>
          <cell r="B141">
            <v>4</v>
          </cell>
        </row>
        <row r="142">
          <cell r="A142" t="str">
            <v>A . 2. 3.06.</v>
          </cell>
          <cell r="B142">
            <v>42.6</v>
          </cell>
        </row>
        <row r="143">
          <cell r="A143" t="str">
            <v>A . 2. 3.07.</v>
          </cell>
          <cell r="B143">
            <v>0</v>
          </cell>
        </row>
        <row r="144">
          <cell r="A144" t="str">
            <v>A . 2. 3.08.</v>
          </cell>
          <cell r="B144">
            <v>32.92</v>
          </cell>
        </row>
        <row r="145">
          <cell r="A145" t="str">
            <v>A . 2. 3.09.</v>
          </cell>
          <cell r="B145">
            <v>2</v>
          </cell>
        </row>
        <row r="146">
          <cell r="A146" t="str">
            <v>A . 2. 3.10.</v>
          </cell>
          <cell r="B146">
            <v>29.51</v>
          </cell>
        </row>
        <row r="147">
          <cell r="B147" t="e">
            <v>#N/A</v>
          </cell>
        </row>
        <row r="148">
          <cell r="A148" t="str">
            <v>A . 2. 4.  .</v>
          </cell>
          <cell r="B148">
            <v>0</v>
          </cell>
        </row>
        <row r="149">
          <cell r="A149" t="str">
            <v>A . 2. 4.01.</v>
          </cell>
          <cell r="B149">
            <v>174.42</v>
          </cell>
        </row>
        <row r="150">
          <cell r="A150" t="str">
            <v>A . 2. 4.02.</v>
          </cell>
          <cell r="B150">
            <v>21.66</v>
          </cell>
        </row>
        <row r="151">
          <cell r="A151" t="str">
            <v>A . 2. 4.03.</v>
          </cell>
          <cell r="B151">
            <v>4</v>
          </cell>
        </row>
        <row r="152">
          <cell r="A152" t="str">
            <v>A . 2. 4.04.</v>
          </cell>
          <cell r="B152">
            <v>0</v>
          </cell>
        </row>
        <row r="153">
          <cell r="A153" t="str">
            <v>A . 2. 4.05.</v>
          </cell>
          <cell r="B153">
            <v>3</v>
          </cell>
        </row>
        <row r="154">
          <cell r="A154" t="str">
            <v>A . 2. 4.06.</v>
          </cell>
          <cell r="B154">
            <v>3</v>
          </cell>
        </row>
        <row r="155">
          <cell r="A155" t="str">
            <v>A . 2. 4.07.</v>
          </cell>
          <cell r="B155">
            <v>0</v>
          </cell>
        </row>
        <row r="156">
          <cell r="A156" t="str">
            <v>A . 2. 4.08.</v>
          </cell>
          <cell r="B156">
            <v>4</v>
          </cell>
        </row>
        <row r="157">
          <cell r="A157" t="str">
            <v>A . 2. 4.09.</v>
          </cell>
          <cell r="B157">
            <v>2</v>
          </cell>
        </row>
        <row r="158">
          <cell r="A158" t="str">
            <v>A . 2. 4.10.</v>
          </cell>
          <cell r="B158">
            <v>7</v>
          </cell>
        </row>
        <row r="159">
          <cell r="A159" t="str">
            <v>A . 2. 4.11.</v>
          </cell>
          <cell r="B159">
            <v>1</v>
          </cell>
        </row>
        <row r="160">
          <cell r="A160" t="str">
            <v>A . 2. 4.12.</v>
          </cell>
          <cell r="B160">
            <v>2</v>
          </cell>
        </row>
        <row r="161">
          <cell r="A161" t="str">
            <v>A . 2. 4.13.</v>
          </cell>
          <cell r="B161">
            <v>3</v>
          </cell>
        </row>
        <row r="162">
          <cell r="A162" t="str">
            <v>A . 2. 4.14.</v>
          </cell>
          <cell r="B162">
            <v>0</v>
          </cell>
        </row>
        <row r="163">
          <cell r="A163" t="str">
            <v>A . 2. 4.15.</v>
          </cell>
          <cell r="B163">
            <v>1</v>
          </cell>
        </row>
        <row r="164">
          <cell r="A164" t="str">
            <v>A . 2. 4.16.</v>
          </cell>
          <cell r="B164">
            <v>0</v>
          </cell>
        </row>
        <row r="165">
          <cell r="B165" t="e">
            <v>#N/A</v>
          </cell>
        </row>
        <row r="166">
          <cell r="A166" t="str">
            <v>A . 2. 5.  .</v>
          </cell>
          <cell r="B166">
            <v>0</v>
          </cell>
        </row>
        <row r="167">
          <cell r="A167" t="str">
            <v>A . 2. 5.01.01</v>
          </cell>
          <cell r="B167">
            <v>209.16</v>
          </cell>
        </row>
        <row r="168">
          <cell r="A168" t="str">
            <v>A . 2. 5.01.</v>
          </cell>
          <cell r="B168">
            <v>315.68</v>
          </cell>
        </row>
        <row r="169">
          <cell r="A169" t="str">
            <v>A . 2. 5.02.</v>
          </cell>
          <cell r="B169">
            <v>0</v>
          </cell>
        </row>
        <row r="170">
          <cell r="A170" t="str">
            <v>A . 2. 5.03.</v>
          </cell>
          <cell r="B170">
            <v>72.45</v>
          </cell>
        </row>
        <row r="171">
          <cell r="A171" t="str">
            <v>A . 2. 5.04.</v>
          </cell>
          <cell r="B171">
            <v>192.89</v>
          </cell>
        </row>
        <row r="172">
          <cell r="A172" t="str">
            <v>A . 2. 5.05.</v>
          </cell>
          <cell r="B172">
            <v>0</v>
          </cell>
        </row>
        <row r="173">
          <cell r="A173" t="str">
            <v>A . 2. 5.06.</v>
          </cell>
          <cell r="B173">
            <v>5386.38</v>
          </cell>
        </row>
        <row r="174">
          <cell r="A174" t="str">
            <v>A . 2. 5.07.</v>
          </cell>
          <cell r="B174">
            <v>872.41</v>
          </cell>
        </row>
        <row r="175">
          <cell r="A175" t="str">
            <v>A . 2. 5.08.</v>
          </cell>
          <cell r="B175">
            <v>9</v>
          </cell>
        </row>
        <row r="176">
          <cell r="A176" t="str">
            <v>A . 2. 5.09.</v>
          </cell>
          <cell r="B176">
            <v>872.41</v>
          </cell>
        </row>
        <row r="177">
          <cell r="A177" t="str">
            <v>A . 2. 5.10.</v>
          </cell>
          <cell r="B177">
            <v>60.71</v>
          </cell>
        </row>
        <row r="178">
          <cell r="A178" t="str">
            <v>A . 2. 5.11.</v>
          </cell>
          <cell r="B178">
            <v>21.53</v>
          </cell>
        </row>
        <row r="179">
          <cell r="A179" t="str">
            <v>A . 2. 5.12.</v>
          </cell>
          <cell r="B179">
            <v>11</v>
          </cell>
        </row>
        <row r="180">
          <cell r="A180" t="str">
            <v>A . 2. 5.14.</v>
          </cell>
          <cell r="B180">
            <v>47</v>
          </cell>
        </row>
        <row r="181">
          <cell r="A181" t="str">
            <v>A . 2. 5.15.</v>
          </cell>
          <cell r="B181">
            <v>11</v>
          </cell>
        </row>
        <row r="182">
          <cell r="B182" t="e">
            <v>#N/A</v>
          </cell>
        </row>
        <row r="183">
          <cell r="A183" t="str">
            <v>A . 2. 6.  .</v>
          </cell>
          <cell r="B183">
            <v>0</v>
          </cell>
        </row>
        <row r="184">
          <cell r="A184" t="str">
            <v>A . 2. 6.01.</v>
          </cell>
          <cell r="B184">
            <v>2</v>
          </cell>
        </row>
        <row r="185">
          <cell r="A185" t="str">
            <v>A . 2. 6.02.</v>
          </cell>
          <cell r="B185">
            <v>2</v>
          </cell>
        </row>
        <row r="186">
          <cell r="A186" t="str">
            <v>A . 2. 6.03.</v>
          </cell>
          <cell r="B186">
            <v>8</v>
          </cell>
        </row>
        <row r="187">
          <cell r="A187" t="str">
            <v>A . 2. 6.04.</v>
          </cell>
          <cell r="B187">
            <v>2</v>
          </cell>
        </row>
        <row r="188">
          <cell r="A188" t="str">
            <v>A . 2. 6.05.</v>
          </cell>
          <cell r="B188">
            <v>2</v>
          </cell>
        </row>
        <row r="189">
          <cell r="A189" t="str">
            <v>A . 2. 6.06.</v>
          </cell>
          <cell r="B189">
            <v>0</v>
          </cell>
        </row>
        <row r="190">
          <cell r="A190" t="str">
            <v>A . 2. 6.07.</v>
          </cell>
          <cell r="B190">
            <v>34</v>
          </cell>
        </row>
        <row r="191">
          <cell r="A191" t="str">
            <v>A . 2. 6.08.</v>
          </cell>
          <cell r="B191">
            <v>6</v>
          </cell>
        </row>
        <row r="192">
          <cell r="A192" t="str">
            <v>A . 2. 6.09.</v>
          </cell>
          <cell r="B192">
            <v>132</v>
          </cell>
        </row>
        <row r="193">
          <cell r="A193" t="str">
            <v>A . 2. 6.10.</v>
          </cell>
          <cell r="B193">
            <v>2</v>
          </cell>
        </row>
        <row r="194">
          <cell r="A194" t="str">
            <v>A . 2. 6.11.</v>
          </cell>
          <cell r="B194">
            <v>51.2</v>
          </cell>
        </row>
        <row r="195">
          <cell r="A195" t="str">
            <v>A . 2. 6.12.</v>
          </cell>
          <cell r="B195">
            <v>776.6</v>
          </cell>
        </row>
        <row r="196">
          <cell r="A196" t="str">
            <v>A . 2. 6.12.01</v>
          </cell>
          <cell r="B196">
            <v>468</v>
          </cell>
        </row>
        <row r="197">
          <cell r="A197" t="str">
            <v>A . 2. 6.13.</v>
          </cell>
          <cell r="B197">
            <v>1390.9</v>
          </cell>
        </row>
        <row r="198">
          <cell r="A198" t="str">
            <v>A . 2. 6.14.</v>
          </cell>
          <cell r="B198">
            <v>1997.17</v>
          </cell>
        </row>
        <row r="199">
          <cell r="A199" t="str">
            <v>A . 2. 6.15.</v>
          </cell>
          <cell r="B199">
            <v>153</v>
          </cell>
        </row>
        <row r="200">
          <cell r="A200" t="str">
            <v>A . 2. 6.15.01</v>
          </cell>
          <cell r="B200">
            <v>690</v>
          </cell>
        </row>
        <row r="201">
          <cell r="A201" t="str">
            <v>A . 2. 6.16.</v>
          </cell>
          <cell r="B201">
            <v>67.099999999999994</v>
          </cell>
        </row>
        <row r="202">
          <cell r="A202" t="str">
            <v>A . 2. 6.17.</v>
          </cell>
          <cell r="B202">
            <v>450.8</v>
          </cell>
        </row>
        <row r="203">
          <cell r="A203" t="str">
            <v>A . 2. 6.18.</v>
          </cell>
          <cell r="B203">
            <v>7304.9</v>
          </cell>
        </row>
        <row r="204">
          <cell r="A204" t="str">
            <v>A . 2. 6.19.</v>
          </cell>
          <cell r="B204">
            <v>9106.5</v>
          </cell>
        </row>
        <row r="205">
          <cell r="A205" t="str">
            <v>A . 2. 6.20.</v>
          </cell>
          <cell r="B205">
            <v>3013</v>
          </cell>
        </row>
        <row r="206">
          <cell r="A206" t="str">
            <v>A . 2. 6.21.</v>
          </cell>
          <cell r="B206">
            <v>5416</v>
          </cell>
        </row>
        <row r="207">
          <cell r="A207" t="str">
            <v>A . 2. 6.22.</v>
          </cell>
          <cell r="B207">
            <v>6324.8</v>
          </cell>
        </row>
        <row r="208">
          <cell r="A208" t="str">
            <v>A . 2. 6.23.</v>
          </cell>
          <cell r="B208">
            <v>2574.5</v>
          </cell>
        </row>
        <row r="209">
          <cell r="A209" t="str">
            <v>A . 2. 6.24.</v>
          </cell>
          <cell r="B209">
            <v>2562</v>
          </cell>
        </row>
        <row r="210">
          <cell r="A210" t="str">
            <v>A . 2. 6.25.</v>
          </cell>
          <cell r="B210">
            <v>33</v>
          </cell>
        </row>
        <row r="211">
          <cell r="A211" t="str">
            <v>A . 2. 6.26.</v>
          </cell>
          <cell r="B211">
            <v>0</v>
          </cell>
        </row>
        <row r="212">
          <cell r="A212" t="str">
            <v>A . 2. 6.27.</v>
          </cell>
          <cell r="B212">
            <v>92</v>
          </cell>
        </row>
        <row r="213">
          <cell r="B213" t="e">
            <v>#N/A</v>
          </cell>
        </row>
        <row r="214">
          <cell r="A214" t="str">
            <v>A . 2. 7.  .</v>
          </cell>
          <cell r="B214">
            <v>0</v>
          </cell>
        </row>
        <row r="215">
          <cell r="A215" t="str">
            <v>A . 2. 7.01.</v>
          </cell>
          <cell r="B215">
            <v>62</v>
          </cell>
        </row>
        <row r="216">
          <cell r="A216" t="str">
            <v>A . 2. 7.02.</v>
          </cell>
          <cell r="B216">
            <v>1</v>
          </cell>
        </row>
        <row r="217">
          <cell r="A217" t="str">
            <v>A . 2. 7.03.</v>
          </cell>
          <cell r="B217">
            <v>1</v>
          </cell>
        </row>
        <row r="218">
          <cell r="B218" t="e">
            <v>#N/A</v>
          </cell>
        </row>
        <row r="219">
          <cell r="A219" t="str">
            <v>A . 2. 8.  .</v>
          </cell>
          <cell r="B219">
            <v>0</v>
          </cell>
        </row>
        <row r="220">
          <cell r="A220" t="str">
            <v>A . 2. 8.01.</v>
          </cell>
          <cell r="B220">
            <v>1</v>
          </cell>
        </row>
        <row r="221">
          <cell r="A221" t="str">
            <v>A . 2. 8.02.</v>
          </cell>
          <cell r="B221">
            <v>1</v>
          </cell>
        </row>
        <row r="222">
          <cell r="A222" t="str">
            <v>A . 2. 8.03.</v>
          </cell>
          <cell r="B222">
            <v>1</v>
          </cell>
        </row>
        <row r="223">
          <cell r="A223" t="str">
            <v>A . 2. 8.04.</v>
          </cell>
          <cell r="B223">
            <v>1</v>
          </cell>
        </row>
        <row r="224">
          <cell r="A224" t="str">
            <v>A . 2. 8.05.</v>
          </cell>
          <cell r="B224">
            <v>1</v>
          </cell>
        </row>
        <row r="225">
          <cell r="A225" t="str">
            <v>A . 2. 8.06.</v>
          </cell>
          <cell r="B225">
            <v>1</v>
          </cell>
        </row>
        <row r="226">
          <cell r="A226" t="str">
            <v>A . 2. 8.07.</v>
          </cell>
          <cell r="B226">
            <v>1</v>
          </cell>
        </row>
        <row r="227">
          <cell r="A227" t="str">
            <v>A . 2. 8.08.</v>
          </cell>
          <cell r="B227">
            <v>1</v>
          </cell>
        </row>
        <row r="228">
          <cell r="A228" t="str">
            <v>A . 2. 8.09.</v>
          </cell>
          <cell r="B228">
            <v>1</v>
          </cell>
        </row>
        <row r="229">
          <cell r="A229" t="str">
            <v>A . 2. 8.10.</v>
          </cell>
          <cell r="B229">
            <v>1</v>
          </cell>
        </row>
        <row r="230">
          <cell r="A230" t="str">
            <v>A . 2. 8.11.</v>
          </cell>
          <cell r="B230">
            <v>1</v>
          </cell>
        </row>
        <row r="231">
          <cell r="A231" t="str">
            <v>A . 2. 8.12.</v>
          </cell>
          <cell r="B231">
            <v>1</v>
          </cell>
        </row>
        <row r="232">
          <cell r="A232" t="str">
            <v>A . 2. 8.13.</v>
          </cell>
          <cell r="B232">
            <v>1</v>
          </cell>
        </row>
        <row r="233">
          <cell r="A233" t="str">
            <v>A . 2. 8.14.</v>
          </cell>
          <cell r="B233">
            <v>1</v>
          </cell>
        </row>
        <row r="234">
          <cell r="A234" t="str">
            <v>A . 2. 8.15.</v>
          </cell>
          <cell r="B234">
            <v>1</v>
          </cell>
        </row>
        <row r="235">
          <cell r="A235" t="str">
            <v>A . 2. 8.16.</v>
          </cell>
          <cell r="B235">
            <v>1</v>
          </cell>
        </row>
        <row r="236">
          <cell r="A236" t="str">
            <v>A . 2. 8.17.</v>
          </cell>
          <cell r="B236">
            <v>1</v>
          </cell>
        </row>
        <row r="237">
          <cell r="A237" t="str">
            <v>A . 2. 8.18.</v>
          </cell>
          <cell r="B237">
            <v>1</v>
          </cell>
        </row>
        <row r="238">
          <cell r="A238" t="str">
            <v>A . 2. 8.19.</v>
          </cell>
          <cell r="B238">
            <v>1</v>
          </cell>
        </row>
        <row r="239">
          <cell r="A239" t="str">
            <v>A . 2. 8.20.</v>
          </cell>
          <cell r="B239">
            <v>1</v>
          </cell>
        </row>
        <row r="240">
          <cell r="A240" t="str">
            <v>A . 2. 8.21.</v>
          </cell>
          <cell r="B240">
            <v>1</v>
          </cell>
        </row>
        <row r="241">
          <cell r="A241" t="str">
            <v>A . 2. 8.22.</v>
          </cell>
          <cell r="B241">
            <v>1</v>
          </cell>
        </row>
        <row r="242">
          <cell r="A242" t="str">
            <v>A . 2. 8.23.</v>
          </cell>
          <cell r="B242">
            <v>1</v>
          </cell>
        </row>
        <row r="243">
          <cell r="A243" t="str">
            <v>A . 2. 8.24.</v>
          </cell>
          <cell r="B243">
            <v>1</v>
          </cell>
        </row>
        <row r="244">
          <cell r="A244" t="str">
            <v>A . 2. 8.25.</v>
          </cell>
          <cell r="B244">
            <v>1</v>
          </cell>
        </row>
        <row r="245">
          <cell r="A245" t="str">
            <v>A . 2. 8.26.</v>
          </cell>
          <cell r="B245">
            <v>1</v>
          </cell>
        </row>
        <row r="246">
          <cell r="A246" t="str">
            <v>A . 2. 8.27.</v>
          </cell>
          <cell r="B246">
            <v>1</v>
          </cell>
        </row>
        <row r="247">
          <cell r="A247" t="str">
            <v>A . 2. 8.28.</v>
          </cell>
          <cell r="B247">
            <v>1</v>
          </cell>
        </row>
        <row r="248">
          <cell r="A248" t="str">
            <v>A . 2. 8.29.</v>
          </cell>
          <cell r="B248">
            <v>1</v>
          </cell>
        </row>
        <row r="249">
          <cell r="A249" t="str">
            <v>A . 2. 8.30.</v>
          </cell>
          <cell r="B249">
            <v>1</v>
          </cell>
        </row>
        <row r="250">
          <cell r="A250" t="str">
            <v>A . 2. 8.31.</v>
          </cell>
          <cell r="B250">
            <v>1</v>
          </cell>
        </row>
        <row r="251">
          <cell r="A251" t="str">
            <v>A . 2. 8.32.</v>
          </cell>
          <cell r="B251">
            <v>1</v>
          </cell>
        </row>
        <row r="252">
          <cell r="A252" t="str">
            <v>A . 2. 8.33.</v>
          </cell>
          <cell r="B252">
            <v>1</v>
          </cell>
        </row>
        <row r="253">
          <cell r="A253" t="str">
            <v>A . 2. 8.34.</v>
          </cell>
          <cell r="B253">
            <v>1</v>
          </cell>
        </row>
        <row r="254">
          <cell r="A254" t="str">
            <v>A . 2. 8.35.</v>
          </cell>
          <cell r="B254">
            <v>1</v>
          </cell>
        </row>
        <row r="255">
          <cell r="A255" t="str">
            <v>A . 2. 8.36.</v>
          </cell>
          <cell r="B255">
            <v>1</v>
          </cell>
        </row>
        <row r="256">
          <cell r="A256" t="str">
            <v>A . 2. 8.37.</v>
          </cell>
          <cell r="B256">
            <v>1</v>
          </cell>
        </row>
        <row r="257">
          <cell r="A257" t="str">
            <v>A . 2. 8.38.</v>
          </cell>
          <cell r="B257">
            <v>1</v>
          </cell>
        </row>
        <row r="258">
          <cell r="A258" t="str">
            <v>A . 2. 8.39.</v>
          </cell>
          <cell r="B258">
            <v>1</v>
          </cell>
        </row>
        <row r="259">
          <cell r="A259" t="str">
            <v>A . 2. 8.40.</v>
          </cell>
          <cell r="B259">
            <v>1</v>
          </cell>
        </row>
        <row r="260">
          <cell r="A260" t="str">
            <v>A . 2. 8.41.</v>
          </cell>
          <cell r="B260">
            <v>1</v>
          </cell>
        </row>
        <row r="261">
          <cell r="A261" t="str">
            <v>A . 2. 8.42.</v>
          </cell>
          <cell r="B261">
            <v>1</v>
          </cell>
        </row>
        <row r="262">
          <cell r="A262" t="str">
            <v>A . 2. 8.43.</v>
          </cell>
          <cell r="B262">
            <v>1</v>
          </cell>
        </row>
        <row r="263">
          <cell r="A263" t="str">
            <v>A . 2. 8.44.</v>
          </cell>
          <cell r="B263">
            <v>1</v>
          </cell>
        </row>
        <row r="264">
          <cell r="A264" t="str">
            <v>A . 2. 8.45.</v>
          </cell>
          <cell r="B264">
            <v>1</v>
          </cell>
        </row>
        <row r="265">
          <cell r="A265" t="str">
            <v>A . 2. 8.46.</v>
          </cell>
          <cell r="B265">
            <v>1</v>
          </cell>
        </row>
        <row r="266">
          <cell r="A266" t="str">
            <v>A . 2. 8.47.</v>
          </cell>
          <cell r="B266">
            <v>1</v>
          </cell>
        </row>
        <row r="267">
          <cell r="A267" t="str">
            <v>A . 2. 8.48.</v>
          </cell>
          <cell r="B267">
            <v>1</v>
          </cell>
        </row>
        <row r="268">
          <cell r="A268" t="str">
            <v>A . 2. 8.49.</v>
          </cell>
          <cell r="B268">
            <v>1</v>
          </cell>
        </row>
        <row r="269">
          <cell r="A269" t="str">
            <v>A . 2. 8.50.</v>
          </cell>
          <cell r="B269">
            <v>1</v>
          </cell>
        </row>
        <row r="270">
          <cell r="A270" t="str">
            <v>A . 2. 8.51.</v>
          </cell>
          <cell r="B270">
            <v>1</v>
          </cell>
        </row>
        <row r="271">
          <cell r="A271" t="str">
            <v>A . 2. 8.52.</v>
          </cell>
          <cell r="B271">
            <v>1</v>
          </cell>
        </row>
        <row r="272">
          <cell r="A272" t="str">
            <v>A . 2. 8.53.</v>
          </cell>
          <cell r="B272">
            <v>1</v>
          </cell>
        </row>
        <row r="273">
          <cell r="A273" t="str">
            <v>A . 2. 8.54.</v>
          </cell>
          <cell r="B273">
            <v>1</v>
          </cell>
        </row>
        <row r="274">
          <cell r="A274" t="str">
            <v>A . 2. 8.55.</v>
          </cell>
          <cell r="B274">
            <v>1</v>
          </cell>
        </row>
        <row r="275">
          <cell r="A275" t="str">
            <v>A . 2. 8.56.</v>
          </cell>
          <cell r="B275">
            <v>1</v>
          </cell>
        </row>
        <row r="276">
          <cell r="A276" t="str">
            <v>A . 2. 8.57.</v>
          </cell>
          <cell r="B276">
            <v>1</v>
          </cell>
        </row>
        <row r="277">
          <cell r="A277" t="str">
            <v>A . 2. 8.58.</v>
          </cell>
          <cell r="B277">
            <v>1</v>
          </cell>
        </row>
        <row r="278">
          <cell r="A278" t="str">
            <v>A . 2. 8.59.</v>
          </cell>
          <cell r="B278">
            <v>1</v>
          </cell>
        </row>
        <row r="279">
          <cell r="A279" t="str">
            <v>A . 2. 8.60.</v>
          </cell>
          <cell r="B279">
            <v>1</v>
          </cell>
        </row>
        <row r="280">
          <cell r="A280" t="str">
            <v>A . 2. 8.61.</v>
          </cell>
          <cell r="B280">
            <v>1</v>
          </cell>
        </row>
        <row r="281">
          <cell r="A281" t="str">
            <v>A . 2. 8.62.</v>
          </cell>
          <cell r="B281">
            <v>1</v>
          </cell>
        </row>
        <row r="282">
          <cell r="A282" t="str">
            <v>A . 2. 8.63.</v>
          </cell>
          <cell r="B282">
            <v>1</v>
          </cell>
        </row>
        <row r="283">
          <cell r="A283" t="str">
            <v>A . 2. 8.64.</v>
          </cell>
          <cell r="B283">
            <v>1</v>
          </cell>
        </row>
        <row r="284">
          <cell r="A284" t="str">
            <v>A . 2. 8.65.</v>
          </cell>
          <cell r="B284">
            <v>1</v>
          </cell>
        </row>
        <row r="285">
          <cell r="A285" t="str">
            <v>A . 2. 8.66.</v>
          </cell>
          <cell r="B285">
            <v>1</v>
          </cell>
        </row>
        <row r="286">
          <cell r="A286" t="str">
            <v>A . 2. 8.67.</v>
          </cell>
          <cell r="B286">
            <v>1</v>
          </cell>
        </row>
        <row r="287">
          <cell r="A287" t="str">
            <v>A . 2. 8.68.</v>
          </cell>
          <cell r="B287">
            <v>1</v>
          </cell>
        </row>
        <row r="288">
          <cell r="A288" t="str">
            <v>A . 2. 8.69.</v>
          </cell>
          <cell r="B288">
            <v>1</v>
          </cell>
        </row>
        <row r="289">
          <cell r="A289" t="str">
            <v>A . 2. 8.70.</v>
          </cell>
          <cell r="B289">
            <v>1</v>
          </cell>
        </row>
        <row r="290">
          <cell r="A290" t="str">
            <v>A . 2. 8.71.</v>
          </cell>
          <cell r="B290">
            <v>1</v>
          </cell>
        </row>
        <row r="291">
          <cell r="A291" t="str">
            <v>A . 2. 8.72.</v>
          </cell>
          <cell r="B291">
            <v>1</v>
          </cell>
        </row>
        <row r="292">
          <cell r="A292" t="str">
            <v>A . 2. 8.73.</v>
          </cell>
          <cell r="B292">
            <v>1</v>
          </cell>
        </row>
        <row r="293">
          <cell r="A293" t="str">
            <v>A . 2. 8.74.</v>
          </cell>
          <cell r="B293">
            <v>1</v>
          </cell>
        </row>
        <row r="294">
          <cell r="A294" t="str">
            <v>A . 2. 8.75.</v>
          </cell>
          <cell r="B294">
            <v>1</v>
          </cell>
        </row>
        <row r="295">
          <cell r="A295" t="str">
            <v>A . 2. 8.76.</v>
          </cell>
          <cell r="B295">
            <v>1</v>
          </cell>
        </row>
        <row r="296">
          <cell r="A296" t="str">
            <v>A . 2. 8.77.</v>
          </cell>
          <cell r="B296">
            <v>1</v>
          </cell>
        </row>
        <row r="297">
          <cell r="A297" t="str">
            <v>A . 2. 8.78.</v>
          </cell>
          <cell r="B297">
            <v>1</v>
          </cell>
        </row>
        <row r="298">
          <cell r="A298" t="str">
            <v>A . 2. 8.79.</v>
          </cell>
          <cell r="B298">
            <v>1</v>
          </cell>
        </row>
        <row r="299">
          <cell r="A299" t="str">
            <v>A . 2. 8.80.</v>
          </cell>
          <cell r="B299">
            <v>1</v>
          </cell>
        </row>
        <row r="300">
          <cell r="A300" t="str">
            <v>A . 2. 8.81.</v>
          </cell>
          <cell r="B300">
            <v>1</v>
          </cell>
        </row>
        <row r="301">
          <cell r="A301" t="str">
            <v>A . 2. 8.82.</v>
          </cell>
          <cell r="B301">
            <v>1</v>
          </cell>
        </row>
        <row r="302">
          <cell r="A302" t="str">
            <v>A . 2. 8.83.</v>
          </cell>
          <cell r="B302">
            <v>1</v>
          </cell>
        </row>
        <row r="303">
          <cell r="A303" t="str">
            <v>A . 2. 8.84.</v>
          </cell>
          <cell r="B303">
            <v>1</v>
          </cell>
        </row>
        <row r="304">
          <cell r="A304" t="str">
            <v>A . 2. 8.85.</v>
          </cell>
          <cell r="B304">
            <v>1</v>
          </cell>
        </row>
        <row r="305">
          <cell r="A305" t="str">
            <v>A . 2. 8.86.</v>
          </cell>
          <cell r="B305">
            <v>1</v>
          </cell>
        </row>
        <row r="306">
          <cell r="A306" t="str">
            <v>A . 2. 8.87.</v>
          </cell>
          <cell r="B306">
            <v>1</v>
          </cell>
        </row>
        <row r="307">
          <cell r="A307" t="str">
            <v>A . 2. 8.88.</v>
          </cell>
          <cell r="B307">
            <v>1</v>
          </cell>
        </row>
        <row r="308">
          <cell r="A308" t="str">
            <v>A . 2. 8.89.</v>
          </cell>
          <cell r="B308">
            <v>1</v>
          </cell>
        </row>
        <row r="309">
          <cell r="A309" t="str">
            <v>A . 2. 8.90.</v>
          </cell>
          <cell r="B309">
            <v>1</v>
          </cell>
        </row>
        <row r="310">
          <cell r="A310" t="str">
            <v>A . 2. 8.91.</v>
          </cell>
          <cell r="B310">
            <v>1</v>
          </cell>
        </row>
        <row r="311">
          <cell r="A311" t="str">
            <v>A . 2. 8.92.</v>
          </cell>
          <cell r="B311">
            <v>1</v>
          </cell>
        </row>
        <row r="312">
          <cell r="A312" t="str">
            <v>A . 2. 8.93.</v>
          </cell>
          <cell r="B312">
            <v>1</v>
          </cell>
        </row>
        <row r="313">
          <cell r="A313" t="str">
            <v>A . 2. 8.94.</v>
          </cell>
          <cell r="B313">
            <v>1</v>
          </cell>
        </row>
        <row r="314">
          <cell r="A314" t="str">
            <v>A . 2. 8.95.</v>
          </cell>
          <cell r="B314">
            <v>1</v>
          </cell>
        </row>
        <row r="315">
          <cell r="A315" t="str">
            <v>A . 2. 8.96.</v>
          </cell>
          <cell r="B315">
            <v>1</v>
          </cell>
        </row>
        <row r="316">
          <cell r="A316" t="str">
            <v>A . 2. 8.97.</v>
          </cell>
          <cell r="B316">
            <v>1</v>
          </cell>
        </row>
        <row r="317">
          <cell r="A317" t="str">
            <v>A . 2. 8.98.</v>
          </cell>
          <cell r="B317">
            <v>1</v>
          </cell>
        </row>
        <row r="318">
          <cell r="A318" t="str">
            <v>A . 2. 8.99.</v>
          </cell>
          <cell r="B318">
            <v>1</v>
          </cell>
        </row>
        <row r="319">
          <cell r="A319" t="str">
            <v>A . 2. 8.100.</v>
          </cell>
          <cell r="B319">
            <v>1</v>
          </cell>
        </row>
        <row r="320">
          <cell r="A320" t="str">
            <v>A . 2. 8.101.</v>
          </cell>
          <cell r="B320">
            <v>1</v>
          </cell>
        </row>
        <row r="321">
          <cell r="A321" t="str">
            <v>A . 2. 8.102.</v>
          </cell>
          <cell r="B321">
            <v>1</v>
          </cell>
        </row>
        <row r="322">
          <cell r="A322" t="str">
            <v>A . 2. 8.103.</v>
          </cell>
          <cell r="B322">
            <v>1</v>
          </cell>
        </row>
        <row r="323">
          <cell r="A323" t="str">
            <v>A . 2. 8.104.</v>
          </cell>
          <cell r="B323">
            <v>1</v>
          </cell>
        </row>
        <row r="324">
          <cell r="A324" t="str">
            <v>A . 2. 8.105.</v>
          </cell>
          <cell r="B324">
            <v>1</v>
          </cell>
        </row>
        <row r="325">
          <cell r="A325" t="str">
            <v>A . 2. 8.106.</v>
          </cell>
          <cell r="B325">
            <v>1</v>
          </cell>
        </row>
        <row r="326">
          <cell r="A326" t="str">
            <v>A . 2. 8.107.</v>
          </cell>
          <cell r="B326">
            <v>1</v>
          </cell>
        </row>
        <row r="327">
          <cell r="A327" t="str">
            <v>A . 2. 8.108.</v>
          </cell>
          <cell r="B327">
            <v>1</v>
          </cell>
        </row>
        <row r="328">
          <cell r="A328" t="str">
            <v>A . 2. 8.109.</v>
          </cell>
          <cell r="B328">
            <v>1</v>
          </cell>
        </row>
        <row r="329">
          <cell r="A329" t="str">
            <v>A . 2. 8.110.</v>
          </cell>
          <cell r="B329">
            <v>1</v>
          </cell>
        </row>
        <row r="330">
          <cell r="A330" t="str">
            <v>A . 2. 8.111.</v>
          </cell>
          <cell r="B330">
            <v>1</v>
          </cell>
        </row>
        <row r="331">
          <cell r="A331" t="str">
            <v>A . 2. 8.112.</v>
          </cell>
          <cell r="B331">
            <v>1</v>
          </cell>
        </row>
        <row r="332">
          <cell r="A332" t="str">
            <v>A . 2. 8.113.</v>
          </cell>
          <cell r="B332">
            <v>1</v>
          </cell>
        </row>
        <row r="333">
          <cell r="A333" t="str">
            <v>A . 2. 8.114.</v>
          </cell>
          <cell r="B333">
            <v>1</v>
          </cell>
        </row>
        <row r="334">
          <cell r="B334" t="e">
            <v>#N/A</v>
          </cell>
        </row>
        <row r="335">
          <cell r="A335" t="str">
            <v>A . 3. 0.  .</v>
          </cell>
          <cell r="B335">
            <v>0</v>
          </cell>
        </row>
        <row r="336">
          <cell r="A336" t="str">
            <v>A . 3. 1.00.</v>
          </cell>
          <cell r="B336">
            <v>0</v>
          </cell>
        </row>
        <row r="337">
          <cell r="A337" t="str">
            <v>A . 3. 1.01.</v>
          </cell>
          <cell r="B337">
            <v>358.07</v>
          </cell>
        </row>
        <row r="338">
          <cell r="A338" t="str">
            <v>A . 3. 1.02.</v>
          </cell>
          <cell r="B338">
            <v>11.45</v>
          </cell>
        </row>
        <row r="339">
          <cell r="A339" t="str">
            <v>A . 3. 1.03.</v>
          </cell>
          <cell r="B339">
            <v>105.13</v>
          </cell>
        </row>
        <row r="340">
          <cell r="A340" t="str">
            <v>A . 3. 1.04.</v>
          </cell>
          <cell r="B340">
            <v>36.89</v>
          </cell>
        </row>
        <row r="341">
          <cell r="A341" t="str">
            <v>A . 3. 1.05.</v>
          </cell>
          <cell r="B341">
            <v>1578</v>
          </cell>
        </row>
        <row r="342">
          <cell r="A342" t="str">
            <v>A . 3. 1.06.</v>
          </cell>
          <cell r="B342">
            <v>8986.9500000000007</v>
          </cell>
        </row>
        <row r="343">
          <cell r="A343" t="str">
            <v>A . 3. 1.06.01</v>
          </cell>
          <cell r="B343">
            <v>18.36</v>
          </cell>
        </row>
        <row r="344">
          <cell r="A344" t="str">
            <v>A . 3. 1.07.</v>
          </cell>
          <cell r="B344">
            <v>909.28</v>
          </cell>
        </row>
        <row r="345">
          <cell r="A345" t="str">
            <v>A . 3. 1.08.</v>
          </cell>
          <cell r="B345">
            <v>107.43</v>
          </cell>
        </row>
        <row r="346">
          <cell r="A346" t="str">
            <v>A . 3. 1.08.01</v>
          </cell>
          <cell r="B346">
            <v>816.58</v>
          </cell>
        </row>
        <row r="347">
          <cell r="A347" t="str">
            <v>A . 3. 1.09.</v>
          </cell>
          <cell r="B347">
            <v>2.02</v>
          </cell>
        </row>
        <row r="348">
          <cell r="A348" t="str">
            <v>A . 3. 1.09.01</v>
          </cell>
          <cell r="B348">
            <v>15.19</v>
          </cell>
        </row>
        <row r="349">
          <cell r="A349" t="str">
            <v>A . 3. 1.10.</v>
          </cell>
          <cell r="B349">
            <v>46.82</v>
          </cell>
        </row>
        <row r="350">
          <cell r="A350" t="str">
            <v>A . 3. 1.11.</v>
          </cell>
          <cell r="B350">
            <v>0</v>
          </cell>
        </row>
        <row r="351">
          <cell r="B351" t="e">
            <v>#N/A</v>
          </cell>
        </row>
        <row r="352">
          <cell r="A352" t="str">
            <v>A . 3. 2.  .</v>
          </cell>
          <cell r="B352">
            <v>0</v>
          </cell>
        </row>
        <row r="353">
          <cell r="A353" t="str">
            <v>A . 3. 2. 1.</v>
          </cell>
          <cell r="B353">
            <v>119.75</v>
          </cell>
        </row>
        <row r="354">
          <cell r="A354" t="str">
            <v>A . 3. 2. 2.</v>
          </cell>
          <cell r="B354">
            <v>51.95</v>
          </cell>
        </row>
        <row r="355">
          <cell r="A355" t="str">
            <v>A . 3. 2. 3.</v>
          </cell>
          <cell r="B355">
            <v>0</v>
          </cell>
        </row>
        <row r="356">
          <cell r="B356" t="e">
            <v>#N/A</v>
          </cell>
        </row>
        <row r="357">
          <cell r="A357" t="str">
            <v>A . 3. 3.00.</v>
          </cell>
          <cell r="B357">
            <v>0</v>
          </cell>
        </row>
        <row r="358">
          <cell r="A358" t="str">
            <v>A . 3. 3.01.</v>
          </cell>
          <cell r="B358">
            <v>638.72</v>
          </cell>
        </row>
        <row r="359">
          <cell r="A359" t="str">
            <v>A . 3. 3.02.</v>
          </cell>
          <cell r="B359">
            <v>553.38</v>
          </cell>
        </row>
        <row r="360">
          <cell r="A360" t="str">
            <v>A . 3. 3.03.</v>
          </cell>
          <cell r="B360">
            <v>3</v>
          </cell>
        </row>
        <row r="361">
          <cell r="A361" t="str">
            <v>A . 3. 3.04.</v>
          </cell>
          <cell r="B361">
            <v>5</v>
          </cell>
        </row>
        <row r="362">
          <cell r="A362" t="str">
            <v>A . 3. 3.05.</v>
          </cell>
          <cell r="B362">
            <v>0</v>
          </cell>
        </row>
        <row r="363">
          <cell r="A363" t="str">
            <v>A . 3. 3.06.</v>
          </cell>
          <cell r="B363">
            <v>3</v>
          </cell>
        </row>
        <row r="364">
          <cell r="B364" t="e">
            <v>#N/A</v>
          </cell>
        </row>
        <row r="365">
          <cell r="A365" t="str">
            <v>A . 3. 4.  .</v>
          </cell>
          <cell r="B365">
            <v>0</v>
          </cell>
        </row>
        <row r="366">
          <cell r="A366" t="str">
            <v>A . 3. 4.01.</v>
          </cell>
          <cell r="B366">
            <v>116.02</v>
          </cell>
        </row>
        <row r="367">
          <cell r="A367" t="str">
            <v>A . 3. 4.02.</v>
          </cell>
          <cell r="B367">
            <v>0</v>
          </cell>
        </row>
        <row r="368">
          <cell r="A368" t="str">
            <v>A . 3. 4.03.</v>
          </cell>
          <cell r="B368">
            <v>5</v>
          </cell>
        </row>
        <row r="369">
          <cell r="A369" t="str">
            <v>A . 3. 4.04.</v>
          </cell>
          <cell r="B369">
            <v>31.24</v>
          </cell>
        </row>
        <row r="370">
          <cell r="A370" t="str">
            <v>A . 3. 4.05.</v>
          </cell>
          <cell r="B370">
            <v>1</v>
          </cell>
        </row>
        <row r="371">
          <cell r="A371" t="str">
            <v>A . 3. 4.06.</v>
          </cell>
          <cell r="B371">
            <v>1</v>
          </cell>
        </row>
        <row r="372">
          <cell r="A372" t="str">
            <v>A . 3. 4.07.</v>
          </cell>
          <cell r="B372">
            <v>4</v>
          </cell>
        </row>
        <row r="373">
          <cell r="A373" t="str">
            <v>A . 3. 4.08.</v>
          </cell>
          <cell r="B373">
            <v>1</v>
          </cell>
        </row>
        <row r="374">
          <cell r="A374" t="str">
            <v>A . 3. 4.09</v>
          </cell>
          <cell r="B374">
            <v>2</v>
          </cell>
        </row>
        <row r="375">
          <cell r="A375" t="str">
            <v>A . 3. 4.10</v>
          </cell>
          <cell r="B375">
            <v>0</v>
          </cell>
        </row>
        <row r="376">
          <cell r="A376" t="str">
            <v>A . 3. 4.11</v>
          </cell>
          <cell r="B376">
            <v>5.1100000000000003</v>
          </cell>
        </row>
        <row r="377">
          <cell r="B377" t="e">
            <v>#N/A</v>
          </cell>
        </row>
        <row r="378">
          <cell r="A378" t="str">
            <v>A . 3. 5.  .</v>
          </cell>
          <cell r="B378">
            <v>0</v>
          </cell>
        </row>
        <row r="379">
          <cell r="A379" t="str">
            <v>A . 3. 5.01.</v>
          </cell>
          <cell r="B379">
            <v>224.7</v>
          </cell>
        </row>
        <row r="380">
          <cell r="A380" t="str">
            <v>A . 3. 5.02.</v>
          </cell>
          <cell r="B380">
            <v>79.3</v>
          </cell>
        </row>
        <row r="381">
          <cell r="A381" t="str">
            <v>A . 3. 5.03.</v>
          </cell>
          <cell r="B381">
            <v>10.99</v>
          </cell>
        </row>
        <row r="382">
          <cell r="A382" t="str">
            <v>A . 3. 5.04.</v>
          </cell>
          <cell r="B382">
            <v>998.77</v>
          </cell>
        </row>
        <row r="383">
          <cell r="A383" t="str">
            <v>A . 3. 5.05.</v>
          </cell>
          <cell r="B383">
            <v>314.99</v>
          </cell>
        </row>
        <row r="384">
          <cell r="A384" t="str">
            <v>A . 3. 5.06.</v>
          </cell>
          <cell r="B384">
            <v>1</v>
          </cell>
        </row>
        <row r="385">
          <cell r="A385" t="str">
            <v>A . 3. 5.08.</v>
          </cell>
          <cell r="B385">
            <v>9</v>
          </cell>
        </row>
        <row r="386">
          <cell r="A386" t="str">
            <v>A . 3. 5.09.</v>
          </cell>
          <cell r="B386">
            <v>3</v>
          </cell>
        </row>
        <row r="387">
          <cell r="A387" t="str">
            <v>A . 3. 5.10.</v>
          </cell>
          <cell r="B387">
            <v>314.99</v>
          </cell>
        </row>
        <row r="388">
          <cell r="B388" t="e">
            <v>#N/A</v>
          </cell>
        </row>
        <row r="389">
          <cell r="A389" t="str">
            <v>A . 3. 6.  .</v>
          </cell>
          <cell r="B389">
            <v>0</v>
          </cell>
        </row>
        <row r="390">
          <cell r="A390" t="str">
            <v>A . 3. 6.01.</v>
          </cell>
          <cell r="B390">
            <v>1</v>
          </cell>
        </row>
        <row r="391">
          <cell r="A391" t="str">
            <v>A . 3. 6.02.</v>
          </cell>
          <cell r="B391">
            <v>4</v>
          </cell>
        </row>
        <row r="392">
          <cell r="A392" t="str">
            <v>A . 3. 6.03.</v>
          </cell>
          <cell r="B392">
            <v>5</v>
          </cell>
        </row>
        <row r="393">
          <cell r="A393" t="str">
            <v>A . 3. 6.04.</v>
          </cell>
          <cell r="B393">
            <v>0</v>
          </cell>
        </row>
        <row r="394">
          <cell r="A394" t="str">
            <v>A . 3. 6.05.</v>
          </cell>
          <cell r="B394">
            <v>110</v>
          </cell>
        </row>
        <row r="395">
          <cell r="A395" t="str">
            <v>A . 3. 6.06.</v>
          </cell>
          <cell r="B395">
            <v>143.80000000000001</v>
          </cell>
        </row>
        <row r="396">
          <cell r="A396" t="str">
            <v>A . 3. 6.07.</v>
          </cell>
          <cell r="B396">
            <v>517.20000000000005</v>
          </cell>
        </row>
        <row r="397">
          <cell r="A397" t="str">
            <v>A . 3. 6.08.</v>
          </cell>
          <cell r="B397">
            <v>118.34</v>
          </cell>
        </row>
        <row r="398">
          <cell r="A398" t="str">
            <v>A . 3. 6.09.</v>
          </cell>
          <cell r="B398">
            <v>157.66</v>
          </cell>
        </row>
        <row r="399">
          <cell r="A399" t="str">
            <v>A . 3. 6.10.</v>
          </cell>
          <cell r="B399">
            <v>46.4</v>
          </cell>
        </row>
        <row r="400">
          <cell r="A400" t="str">
            <v>A . 3. 6.11.</v>
          </cell>
          <cell r="B400">
            <v>663.3</v>
          </cell>
        </row>
        <row r="401">
          <cell r="A401" t="str">
            <v>A . 3. 6.12.</v>
          </cell>
          <cell r="B401">
            <v>3251.5</v>
          </cell>
        </row>
        <row r="402">
          <cell r="A402" t="str">
            <v>A . 3. 6.13.</v>
          </cell>
          <cell r="B402">
            <v>1296</v>
          </cell>
        </row>
        <row r="403">
          <cell r="A403" t="str">
            <v>A . 3. 6.14.</v>
          </cell>
          <cell r="B403">
            <v>520</v>
          </cell>
        </row>
        <row r="404">
          <cell r="A404" t="str">
            <v>A . 3. 6.15.</v>
          </cell>
          <cell r="B404">
            <v>4069.8</v>
          </cell>
        </row>
        <row r="405">
          <cell r="A405" t="str">
            <v>A . 3. 6.16.</v>
          </cell>
          <cell r="B405">
            <v>1552.8</v>
          </cell>
        </row>
        <row r="406">
          <cell r="A406" t="str">
            <v>A . 3. 6.17.</v>
          </cell>
          <cell r="B406">
            <v>1362</v>
          </cell>
        </row>
        <row r="407">
          <cell r="A407" t="str">
            <v>A . 3. 6.18.</v>
          </cell>
          <cell r="B407">
            <v>16.649999999999999</v>
          </cell>
        </row>
        <row r="408">
          <cell r="B408" t="e">
            <v>#N/A</v>
          </cell>
        </row>
        <row r="409">
          <cell r="A409" t="str">
            <v>A . 3. 7.  .</v>
          </cell>
          <cell r="B409">
            <v>0</v>
          </cell>
        </row>
        <row r="410">
          <cell r="A410" t="str">
            <v>A . 3. 7.01.</v>
          </cell>
          <cell r="B410">
            <v>67</v>
          </cell>
        </row>
        <row r="411">
          <cell r="A411" t="str">
            <v>A . 3. 7.02.</v>
          </cell>
          <cell r="B411">
            <v>0</v>
          </cell>
        </row>
        <row r="412">
          <cell r="A412" t="str">
            <v>A . 3. 7.03.</v>
          </cell>
          <cell r="B412">
            <v>1</v>
          </cell>
        </row>
        <row r="413">
          <cell r="B413" t="e">
            <v>#N/A</v>
          </cell>
        </row>
        <row r="414">
          <cell r="A414" t="str">
            <v>A . 3. 8.  .</v>
          </cell>
          <cell r="B414">
            <v>0</v>
          </cell>
        </row>
        <row r="415">
          <cell r="A415" t="str">
            <v>A . 3. 8.01.</v>
          </cell>
          <cell r="B415">
            <v>1</v>
          </cell>
        </row>
        <row r="416">
          <cell r="A416" t="str">
            <v>A . 3. 8.02.</v>
          </cell>
          <cell r="B416">
            <v>1</v>
          </cell>
        </row>
        <row r="417">
          <cell r="A417" t="str">
            <v>A . 3. 8.03.</v>
          </cell>
          <cell r="B417">
            <v>1</v>
          </cell>
        </row>
        <row r="418">
          <cell r="A418" t="str">
            <v>A . 3. 8.04.</v>
          </cell>
          <cell r="B418">
            <v>1</v>
          </cell>
        </row>
        <row r="419">
          <cell r="A419" t="str">
            <v>A . 3. 8.05.</v>
          </cell>
          <cell r="B419">
            <v>1</v>
          </cell>
        </row>
        <row r="420">
          <cell r="A420" t="str">
            <v>A . 3. 8.06.</v>
          </cell>
          <cell r="B420">
            <v>1</v>
          </cell>
        </row>
        <row r="421">
          <cell r="A421" t="str">
            <v>A . 3. 8.07.</v>
          </cell>
          <cell r="B421">
            <v>1</v>
          </cell>
        </row>
        <row r="422">
          <cell r="A422" t="str">
            <v>A . 3. 8.08.</v>
          </cell>
          <cell r="B422">
            <v>1</v>
          </cell>
        </row>
        <row r="423">
          <cell r="A423" t="str">
            <v>A . 3. 8.09.</v>
          </cell>
          <cell r="B423">
            <v>1</v>
          </cell>
        </row>
        <row r="424">
          <cell r="A424" t="str">
            <v>A . 3. 8.10.</v>
          </cell>
          <cell r="B424">
            <v>1</v>
          </cell>
        </row>
        <row r="425">
          <cell r="A425" t="str">
            <v>A . 3. 8.11.</v>
          </cell>
          <cell r="B425">
            <v>1</v>
          </cell>
        </row>
        <row r="426">
          <cell r="A426" t="str">
            <v>A . 3. 8.12.</v>
          </cell>
          <cell r="B426">
            <v>1</v>
          </cell>
        </row>
        <row r="427">
          <cell r="A427" t="str">
            <v>A . 3. 8.13.</v>
          </cell>
          <cell r="B427">
            <v>1</v>
          </cell>
        </row>
        <row r="428">
          <cell r="A428" t="str">
            <v>A . 3. 8.14.</v>
          </cell>
          <cell r="B428">
            <v>1</v>
          </cell>
        </row>
        <row r="429">
          <cell r="A429" t="str">
            <v>A . 3. 8.15.</v>
          </cell>
          <cell r="B429">
            <v>1</v>
          </cell>
        </row>
        <row r="430">
          <cell r="B430" t="e">
            <v>#N/A</v>
          </cell>
        </row>
        <row r="431">
          <cell r="A431" t="str">
            <v>A . 4.  .  .</v>
          </cell>
          <cell r="B431">
            <v>0</v>
          </cell>
        </row>
        <row r="432">
          <cell r="A432" t="str">
            <v>A . 4. 6.  .</v>
          </cell>
          <cell r="B432">
            <v>0</v>
          </cell>
        </row>
        <row r="433">
          <cell r="A433" t="str">
            <v>A . 4. 6.01.</v>
          </cell>
          <cell r="B433">
            <v>0</v>
          </cell>
        </row>
        <row r="434">
          <cell r="A434" t="str">
            <v>A . 4. 6.02.</v>
          </cell>
          <cell r="B434">
            <v>135.5</v>
          </cell>
        </row>
        <row r="435">
          <cell r="A435" t="str">
            <v>A . 4. 6.03.</v>
          </cell>
          <cell r="B435">
            <v>0</v>
          </cell>
        </row>
        <row r="436">
          <cell r="A436" t="str">
            <v>A . 4. 6.04.</v>
          </cell>
          <cell r="B436">
            <v>2750</v>
          </cell>
        </row>
        <row r="437">
          <cell r="B437" t="e">
            <v>#N/A</v>
          </cell>
        </row>
        <row r="438">
          <cell r="A438" t="str">
            <v>A . 4. 7.  .</v>
          </cell>
          <cell r="B438">
            <v>0</v>
          </cell>
        </row>
        <row r="439">
          <cell r="A439" t="str">
            <v>A . 4. 7.01.</v>
          </cell>
          <cell r="B439">
            <v>0</v>
          </cell>
        </row>
        <row r="440">
          <cell r="A440" t="str">
            <v>A . 4. 7.02.</v>
          </cell>
          <cell r="B440">
            <v>1</v>
          </cell>
        </row>
        <row r="441">
          <cell r="A441" t="str">
            <v>A . 4. 7.03.</v>
          </cell>
          <cell r="B441">
            <v>1</v>
          </cell>
        </row>
        <row r="442">
          <cell r="A442" t="str">
            <v>A . 4. 7.04.</v>
          </cell>
          <cell r="B442">
            <v>0</v>
          </cell>
        </row>
        <row r="443">
          <cell r="A443" t="str">
            <v>A . 4. 7.05.</v>
          </cell>
          <cell r="B443">
            <v>0</v>
          </cell>
        </row>
        <row r="444">
          <cell r="B444" t="e">
            <v>#N/A</v>
          </cell>
        </row>
        <row r="445">
          <cell r="A445" t="str">
            <v>A . 4. 8.  .</v>
          </cell>
          <cell r="B445">
            <v>0</v>
          </cell>
        </row>
        <row r="446">
          <cell r="A446" t="str">
            <v>A . 4. 8.01.</v>
          </cell>
          <cell r="B446">
            <v>1</v>
          </cell>
        </row>
        <row r="447">
          <cell r="A447" t="str">
            <v>A . 4. 8.02.</v>
          </cell>
          <cell r="B447">
            <v>1</v>
          </cell>
        </row>
        <row r="448">
          <cell r="A448" t="str">
            <v>A . 4. 8.03.</v>
          </cell>
          <cell r="B448">
            <v>1</v>
          </cell>
        </row>
        <row r="449">
          <cell r="A449" t="str">
            <v>A . 4. 8.04.</v>
          </cell>
          <cell r="B449">
            <v>1</v>
          </cell>
        </row>
        <row r="450">
          <cell r="B450" t="e">
            <v>#N/A</v>
          </cell>
        </row>
        <row r="451">
          <cell r="A451" t="str">
            <v>A . 5. 0.  .</v>
          </cell>
          <cell r="B451">
            <v>0</v>
          </cell>
        </row>
        <row r="452">
          <cell r="A452" t="str">
            <v>A . 5. 1.00.</v>
          </cell>
          <cell r="B452">
            <v>0</v>
          </cell>
        </row>
        <row r="453">
          <cell r="A453" t="str">
            <v>A . 5. 1.01.</v>
          </cell>
          <cell r="B453">
            <v>1323</v>
          </cell>
        </row>
        <row r="454">
          <cell r="A454" t="str">
            <v>A . 5. 1.02.</v>
          </cell>
          <cell r="B454">
            <v>889.34</v>
          </cell>
        </row>
        <row r="455">
          <cell r="A455" t="str">
            <v>A . 5. 1.03.</v>
          </cell>
          <cell r="B455">
            <v>0</v>
          </cell>
        </row>
        <row r="456">
          <cell r="A456" t="str">
            <v>A . 5. 1.04.</v>
          </cell>
          <cell r="B456">
            <v>47.04</v>
          </cell>
        </row>
        <row r="457">
          <cell r="A457" t="str">
            <v>A . 5. 1.05.</v>
          </cell>
          <cell r="B457">
            <v>95.49</v>
          </cell>
        </row>
        <row r="458">
          <cell r="A458" t="str">
            <v>A . 5. 1.06.</v>
          </cell>
          <cell r="B458">
            <v>27201.81</v>
          </cell>
        </row>
        <row r="459">
          <cell r="A459" t="str">
            <v>A . 5. 1.07.</v>
          </cell>
          <cell r="B459">
            <v>2381.6799999999998</v>
          </cell>
        </row>
        <row r="460">
          <cell r="A460" t="str">
            <v>A . 5. 1.08.</v>
          </cell>
          <cell r="B460">
            <v>8662.5</v>
          </cell>
        </row>
        <row r="461">
          <cell r="A461" t="str">
            <v>A . 5. 1.09.</v>
          </cell>
          <cell r="B461">
            <v>787.64</v>
          </cell>
        </row>
        <row r="462">
          <cell r="A462" t="str">
            <v>A . 5. 1.10.</v>
          </cell>
          <cell r="B462">
            <v>278.98</v>
          </cell>
        </row>
        <row r="463">
          <cell r="A463" t="str">
            <v>A . 5. 1.11.</v>
          </cell>
          <cell r="B463">
            <v>4053.86</v>
          </cell>
        </row>
        <row r="464">
          <cell r="A464" t="str">
            <v>A . 5. 1.12.</v>
          </cell>
          <cell r="B464">
            <v>307.02999999999997</v>
          </cell>
        </row>
        <row r="465">
          <cell r="A465" t="str">
            <v>A . 5. 1.13.</v>
          </cell>
          <cell r="B465">
            <v>117.01</v>
          </cell>
        </row>
        <row r="466">
          <cell r="A466" t="str">
            <v>A . 5. 1.14.</v>
          </cell>
          <cell r="B466">
            <v>1913.88</v>
          </cell>
        </row>
        <row r="467">
          <cell r="A467" t="str">
            <v>A . 5. 1.15.</v>
          </cell>
          <cell r="B467">
            <v>10.28</v>
          </cell>
        </row>
        <row r="468">
          <cell r="A468" t="str">
            <v>A . 5. 1.16.</v>
          </cell>
          <cell r="B468">
            <v>85.17</v>
          </cell>
        </row>
        <row r="469">
          <cell r="A469" t="str">
            <v>A . 5. 1.17.</v>
          </cell>
          <cell r="B469">
            <v>6.69</v>
          </cell>
        </row>
        <row r="470">
          <cell r="A470" t="str">
            <v>A . 5. 1.18.</v>
          </cell>
          <cell r="B470">
            <v>49.83</v>
          </cell>
        </row>
        <row r="471">
          <cell r="A471" t="str">
            <v>A . 5. 1.19.</v>
          </cell>
          <cell r="B471">
            <v>124.58</v>
          </cell>
        </row>
        <row r="472">
          <cell r="A472" t="str">
            <v>A . 5. 1.20.</v>
          </cell>
          <cell r="B472">
            <v>0</v>
          </cell>
        </row>
        <row r="473">
          <cell r="A473" t="str">
            <v>A . 5. 1.21.</v>
          </cell>
          <cell r="B473">
            <v>332.66</v>
          </cell>
        </row>
        <row r="474">
          <cell r="A474" t="str">
            <v>A . 5. 1.22.</v>
          </cell>
          <cell r="B474">
            <v>0</v>
          </cell>
        </row>
        <row r="475">
          <cell r="B475" t="e">
            <v>#N/A</v>
          </cell>
        </row>
        <row r="476">
          <cell r="A476" t="str">
            <v>A . 5. 2.  .</v>
          </cell>
          <cell r="B476">
            <v>0</v>
          </cell>
        </row>
        <row r="477">
          <cell r="A477" t="str">
            <v>A . 5. 2. 1.</v>
          </cell>
          <cell r="B477">
            <v>428</v>
          </cell>
        </row>
        <row r="478">
          <cell r="A478" t="str">
            <v>A . 5. 2. 2.</v>
          </cell>
          <cell r="B478">
            <v>44.54</v>
          </cell>
        </row>
        <row r="479">
          <cell r="A479" t="str">
            <v>A . 5. 2. 3.</v>
          </cell>
          <cell r="B479">
            <v>0</v>
          </cell>
        </row>
        <row r="480">
          <cell r="B480" t="e">
            <v>#N/A</v>
          </cell>
        </row>
        <row r="481">
          <cell r="A481" t="str">
            <v>A . 5. 3.00.</v>
          </cell>
          <cell r="B481">
            <v>0</v>
          </cell>
        </row>
        <row r="482">
          <cell r="A482" t="str">
            <v>A . 5. 3.01.</v>
          </cell>
          <cell r="B482">
            <v>112.81</v>
          </cell>
        </row>
        <row r="483">
          <cell r="A483" t="str">
            <v>A . 5. 3.02.</v>
          </cell>
          <cell r="B483">
            <v>212.73</v>
          </cell>
        </row>
        <row r="484">
          <cell r="A484" t="str">
            <v>A . 5. 3.03.</v>
          </cell>
          <cell r="B484">
            <v>1</v>
          </cell>
        </row>
        <row r="485">
          <cell r="A485" t="str">
            <v>A . 5. 3.04.</v>
          </cell>
          <cell r="B485">
            <v>5</v>
          </cell>
        </row>
        <row r="486">
          <cell r="A486" t="str">
            <v>A . 5. 3.05.</v>
          </cell>
          <cell r="B486">
            <v>140.37</v>
          </cell>
        </row>
        <row r="487">
          <cell r="A487" t="str">
            <v>A . 5. 3.06.</v>
          </cell>
          <cell r="B487">
            <v>68.290000000000006</v>
          </cell>
        </row>
        <row r="488">
          <cell r="A488" t="str">
            <v>A . 5. 3.07.</v>
          </cell>
          <cell r="B488">
            <v>3</v>
          </cell>
        </row>
        <row r="489">
          <cell r="A489" t="str">
            <v>A . 5. 3.08.</v>
          </cell>
          <cell r="B489">
            <v>8</v>
          </cell>
        </row>
        <row r="490">
          <cell r="A490" t="str">
            <v>A . 5. 3.09.</v>
          </cell>
          <cell r="B490">
            <v>51.63</v>
          </cell>
        </row>
        <row r="491">
          <cell r="A491" t="str">
            <v>A . 5. 3.10.</v>
          </cell>
          <cell r="B491">
            <v>62.38</v>
          </cell>
        </row>
        <row r="492">
          <cell r="B492" t="e">
            <v>#N/A</v>
          </cell>
        </row>
        <row r="493">
          <cell r="A493" t="str">
            <v>A . 5. 4.  .</v>
          </cell>
          <cell r="B493">
            <v>0</v>
          </cell>
        </row>
        <row r="494">
          <cell r="A494" t="str">
            <v>A . 5. 4.01.</v>
          </cell>
          <cell r="B494">
            <v>33</v>
          </cell>
        </row>
        <row r="495">
          <cell r="A495" t="str">
            <v>A . 5. 4.02.</v>
          </cell>
          <cell r="B495">
            <v>23.29</v>
          </cell>
        </row>
        <row r="496">
          <cell r="A496" t="str">
            <v>A . 5. 4.03.</v>
          </cell>
          <cell r="B496">
            <v>0</v>
          </cell>
        </row>
        <row r="497">
          <cell r="A497" t="str">
            <v>A . 5. 4.04.</v>
          </cell>
          <cell r="B497">
            <v>0</v>
          </cell>
        </row>
        <row r="498">
          <cell r="A498" t="str">
            <v>A . 5. 4.05.</v>
          </cell>
          <cell r="B498">
            <v>2</v>
          </cell>
        </row>
        <row r="499">
          <cell r="A499" t="str">
            <v>A . 5. 4.06.</v>
          </cell>
          <cell r="B499">
            <v>1</v>
          </cell>
        </row>
        <row r="500">
          <cell r="A500" t="str">
            <v>A . 5. 4.07.</v>
          </cell>
          <cell r="B500">
            <v>1</v>
          </cell>
        </row>
        <row r="501">
          <cell r="A501" t="str">
            <v>A . 5. 4.08.</v>
          </cell>
          <cell r="B501">
            <v>3</v>
          </cell>
        </row>
        <row r="502">
          <cell r="A502" t="str">
            <v>A . 5. 4.09.</v>
          </cell>
          <cell r="B502">
            <v>1</v>
          </cell>
        </row>
        <row r="503">
          <cell r="A503" t="str">
            <v>A . 5. 4.10.</v>
          </cell>
          <cell r="B503">
            <v>1</v>
          </cell>
        </row>
        <row r="504">
          <cell r="A504" t="str">
            <v>A . 5. 4.11.</v>
          </cell>
          <cell r="B504">
            <v>3.15</v>
          </cell>
        </row>
        <row r="505">
          <cell r="A505" t="str">
            <v>A . 5. 4.12.</v>
          </cell>
          <cell r="B505">
            <v>0</v>
          </cell>
        </row>
        <row r="506">
          <cell r="B506" t="e">
            <v>#N/A</v>
          </cell>
        </row>
        <row r="507">
          <cell r="A507" t="str">
            <v>A . 5. 5.  .</v>
          </cell>
          <cell r="B507">
            <v>0</v>
          </cell>
        </row>
        <row r="508">
          <cell r="A508" t="str">
            <v>A . 5. 5.01.</v>
          </cell>
          <cell r="B508">
            <v>499.74</v>
          </cell>
        </row>
        <row r="509">
          <cell r="A509" t="str">
            <v>A . 5. 5.02.</v>
          </cell>
          <cell r="B509">
            <v>305.52</v>
          </cell>
        </row>
        <row r="510">
          <cell r="A510" t="str">
            <v>A . 5. 5.03.</v>
          </cell>
          <cell r="B510">
            <v>174.48</v>
          </cell>
        </row>
        <row r="511">
          <cell r="A511" t="str">
            <v>A . 5. 5.04.</v>
          </cell>
          <cell r="B511">
            <v>3.61</v>
          </cell>
        </row>
        <row r="512">
          <cell r="A512" t="str">
            <v>A . 5. 5.05.</v>
          </cell>
          <cell r="B512">
            <v>62.77</v>
          </cell>
        </row>
        <row r="513">
          <cell r="A513" t="str">
            <v>A . 5. 5.06.</v>
          </cell>
          <cell r="B513">
            <v>70.81</v>
          </cell>
        </row>
        <row r="514">
          <cell r="A514" t="str">
            <v>A . 5. 5.07.</v>
          </cell>
          <cell r="B514">
            <v>0</v>
          </cell>
        </row>
        <row r="515">
          <cell r="A515" t="str">
            <v>A . 5. 5.08.</v>
          </cell>
          <cell r="B515">
            <v>0</v>
          </cell>
        </row>
        <row r="516">
          <cell r="A516" t="str">
            <v>A . 5. 5.09.</v>
          </cell>
          <cell r="B516">
            <v>0</v>
          </cell>
        </row>
        <row r="517">
          <cell r="A517" t="str">
            <v>A . 5. 5.10.</v>
          </cell>
          <cell r="B517">
            <v>52.83</v>
          </cell>
        </row>
        <row r="518">
          <cell r="A518" t="str">
            <v>A . 5. 5.11.</v>
          </cell>
          <cell r="B518">
            <v>322.54000000000002</v>
          </cell>
        </row>
        <row r="519">
          <cell r="A519" t="str">
            <v>A . 5. 5.12.</v>
          </cell>
          <cell r="B519">
            <v>0</v>
          </cell>
        </row>
        <row r="520">
          <cell r="A520" t="str">
            <v>A . 5. 5.13.</v>
          </cell>
          <cell r="B520">
            <v>11.26</v>
          </cell>
        </row>
        <row r="521">
          <cell r="A521" t="str">
            <v>A . 5. 5.14.</v>
          </cell>
          <cell r="B521">
            <v>660.07</v>
          </cell>
        </row>
        <row r="522">
          <cell r="A522" t="str">
            <v>A . 5. 5.15.</v>
          </cell>
          <cell r="B522">
            <v>19081.95</v>
          </cell>
        </row>
        <row r="523">
          <cell r="A523" t="str">
            <v>A . 5. 5.16.</v>
          </cell>
          <cell r="B523">
            <v>0</v>
          </cell>
        </row>
        <row r="524">
          <cell r="A524" t="str">
            <v>A . 5. 5.17.</v>
          </cell>
          <cell r="B524">
            <v>2198.86</v>
          </cell>
        </row>
        <row r="525">
          <cell r="A525" t="str">
            <v>A . 5. 5.18.</v>
          </cell>
          <cell r="B525">
            <v>25</v>
          </cell>
        </row>
        <row r="526">
          <cell r="A526" t="str">
            <v>A . 5. 5.19.</v>
          </cell>
          <cell r="B526">
            <v>18</v>
          </cell>
        </row>
        <row r="527">
          <cell r="A527" t="str">
            <v>A . 5. 5.20.</v>
          </cell>
          <cell r="B527">
            <v>37</v>
          </cell>
        </row>
        <row r="528">
          <cell r="A528" t="str">
            <v>A . 5. 5.21.</v>
          </cell>
          <cell r="B528">
            <v>29</v>
          </cell>
        </row>
        <row r="529">
          <cell r="A529" t="str">
            <v>A . 5. 5.22.</v>
          </cell>
          <cell r="B529">
            <v>14</v>
          </cell>
        </row>
        <row r="530">
          <cell r="A530" t="str">
            <v>A . 5. 5.23.</v>
          </cell>
          <cell r="B530">
            <v>22</v>
          </cell>
        </row>
        <row r="531">
          <cell r="A531" t="str">
            <v>A . 5. 5.24.</v>
          </cell>
          <cell r="B531">
            <v>2198.86</v>
          </cell>
        </row>
        <row r="532">
          <cell r="A532" t="str">
            <v>A . 5. 5.25.</v>
          </cell>
          <cell r="B532">
            <v>1.81</v>
          </cell>
        </row>
        <row r="533">
          <cell r="A533" t="str">
            <v>A . 5. 5.26.</v>
          </cell>
          <cell r="B533">
            <v>79.510000000000005</v>
          </cell>
        </row>
        <row r="534">
          <cell r="A534" t="str">
            <v>A . 5. 5.27.</v>
          </cell>
          <cell r="B534">
            <v>66.42</v>
          </cell>
        </row>
        <row r="535">
          <cell r="A535" t="str">
            <v>A . 5. 5.28.</v>
          </cell>
          <cell r="B535">
            <v>6.1</v>
          </cell>
        </row>
        <row r="536">
          <cell r="A536" t="str">
            <v>A . 5. 5.29.</v>
          </cell>
          <cell r="B536">
            <v>18.16</v>
          </cell>
        </row>
        <row r="537">
          <cell r="A537" t="str">
            <v>A . 5. 5.30</v>
          </cell>
          <cell r="B537">
            <v>1</v>
          </cell>
        </row>
        <row r="538">
          <cell r="B538" t="e">
            <v>#N/A</v>
          </cell>
        </row>
        <row r="539">
          <cell r="A539" t="str">
            <v>A . 5. 6.  .</v>
          </cell>
          <cell r="B539">
            <v>0</v>
          </cell>
        </row>
        <row r="540">
          <cell r="A540" t="str">
            <v>A . 5. 6.01.</v>
          </cell>
          <cell r="B540">
            <v>1</v>
          </cell>
        </row>
        <row r="541">
          <cell r="A541" t="str">
            <v>A . 5. 6.02.</v>
          </cell>
          <cell r="B541">
            <v>1</v>
          </cell>
        </row>
        <row r="542">
          <cell r="A542" t="str">
            <v>A . 5. 6.03.</v>
          </cell>
          <cell r="B542">
            <v>1</v>
          </cell>
        </row>
        <row r="543">
          <cell r="A543" t="str">
            <v>A . 5. 6.04.</v>
          </cell>
          <cell r="B543">
            <v>2</v>
          </cell>
        </row>
        <row r="544">
          <cell r="A544" t="str">
            <v>A . 5. 6.05.</v>
          </cell>
          <cell r="B544">
            <v>4</v>
          </cell>
        </row>
        <row r="545">
          <cell r="A545" t="str">
            <v>A . 5. 6.06.</v>
          </cell>
          <cell r="B545">
            <v>1</v>
          </cell>
        </row>
        <row r="546">
          <cell r="A546" t="str">
            <v>A . 5. 6.07.</v>
          </cell>
          <cell r="B546">
            <v>19</v>
          </cell>
        </row>
        <row r="547">
          <cell r="A547" t="str">
            <v>A . 5. 6.08.</v>
          </cell>
          <cell r="B547">
            <v>7</v>
          </cell>
        </row>
        <row r="548">
          <cell r="A548" t="str">
            <v>A . 5. 6.09.</v>
          </cell>
          <cell r="B548">
            <v>84</v>
          </cell>
        </row>
        <row r="549">
          <cell r="A549" t="str">
            <v>A . 5. 6.10.</v>
          </cell>
          <cell r="B549">
            <v>134.69999999999999</v>
          </cell>
        </row>
        <row r="550">
          <cell r="A550" t="str">
            <v>A . 5. 6.11.</v>
          </cell>
          <cell r="B550">
            <v>615.79999999999995</v>
          </cell>
        </row>
        <row r="551">
          <cell r="A551" t="str">
            <v>A . 5. 6.12.</v>
          </cell>
          <cell r="B551">
            <v>737.95</v>
          </cell>
        </row>
        <row r="552">
          <cell r="A552" t="str">
            <v>A . 5. 6.13.</v>
          </cell>
          <cell r="B552">
            <v>1076.5</v>
          </cell>
        </row>
        <row r="553">
          <cell r="A553" t="str">
            <v>A . 5. 6.14.</v>
          </cell>
          <cell r="B553">
            <v>818.73</v>
          </cell>
        </row>
        <row r="554">
          <cell r="A554" t="str">
            <v>A . 5. 6.15.</v>
          </cell>
          <cell r="B554">
            <v>18.84</v>
          </cell>
        </row>
        <row r="555">
          <cell r="A555" t="str">
            <v>A . 5. 6.16.</v>
          </cell>
          <cell r="B555">
            <v>63.6</v>
          </cell>
        </row>
        <row r="556">
          <cell r="A556" t="str">
            <v>A . 5. 6.17.</v>
          </cell>
          <cell r="B556">
            <v>76.3</v>
          </cell>
        </row>
        <row r="557">
          <cell r="A557" t="str">
            <v>A . 5. 6.18.</v>
          </cell>
          <cell r="B557">
            <v>153.6</v>
          </cell>
        </row>
        <row r="558">
          <cell r="A558" t="str">
            <v>A . 5. 6.19.</v>
          </cell>
          <cell r="B558">
            <v>599.20000000000005</v>
          </cell>
        </row>
        <row r="559">
          <cell r="A559" t="str">
            <v>A . 5. 6.20.</v>
          </cell>
          <cell r="B559">
            <v>7961</v>
          </cell>
        </row>
        <row r="560">
          <cell r="A560" t="str">
            <v>A . 5. 6.21.</v>
          </cell>
          <cell r="B560">
            <v>7222.5</v>
          </cell>
        </row>
        <row r="561">
          <cell r="A561" t="str">
            <v>A . 5. 6.22.</v>
          </cell>
          <cell r="B561">
            <v>4925</v>
          </cell>
        </row>
        <row r="562">
          <cell r="A562" t="str">
            <v>A . 5. 6.23.</v>
          </cell>
          <cell r="B562">
            <v>1266</v>
          </cell>
        </row>
        <row r="563">
          <cell r="A563" t="str">
            <v>A . 5. 6.24.</v>
          </cell>
          <cell r="B563">
            <v>4145.5</v>
          </cell>
        </row>
        <row r="564">
          <cell r="A564" t="str">
            <v>A . 5. 6.25.</v>
          </cell>
          <cell r="B564">
            <v>2850.3</v>
          </cell>
        </row>
        <row r="565">
          <cell r="A565" t="str">
            <v>A . 5. 6.26.</v>
          </cell>
          <cell r="B565">
            <v>2402</v>
          </cell>
        </row>
        <row r="566">
          <cell r="A566" t="str">
            <v>A . 5. 6.27.</v>
          </cell>
          <cell r="B566">
            <v>14</v>
          </cell>
        </row>
        <row r="567">
          <cell r="A567" t="str">
            <v>A . 5. 6.28.</v>
          </cell>
          <cell r="B567">
            <v>4</v>
          </cell>
        </row>
        <row r="568">
          <cell r="A568" t="str">
            <v>A . 5. 6.29.</v>
          </cell>
          <cell r="B568">
            <v>0</v>
          </cell>
        </row>
        <row r="569">
          <cell r="A569" t="str">
            <v>A . 5. 6.30.</v>
          </cell>
          <cell r="B569">
            <v>16.88</v>
          </cell>
        </row>
        <row r="570">
          <cell r="B570" t="e">
            <v>#N/A</v>
          </cell>
        </row>
        <row r="571">
          <cell r="A571" t="str">
            <v>A . 5. 7.  .</v>
          </cell>
          <cell r="B571">
            <v>0</v>
          </cell>
        </row>
        <row r="572">
          <cell r="A572" t="str">
            <v>A . 5. 7.01.</v>
          </cell>
          <cell r="B572">
            <v>47</v>
          </cell>
        </row>
        <row r="573">
          <cell r="A573" t="str">
            <v>A . 5. 7.02.</v>
          </cell>
          <cell r="B573">
            <v>4</v>
          </cell>
        </row>
        <row r="574">
          <cell r="A574" t="str">
            <v>A . 5. 7.03.</v>
          </cell>
          <cell r="B574">
            <v>0</v>
          </cell>
        </row>
        <row r="575">
          <cell r="A575" t="str">
            <v>A . 5. 7.04.</v>
          </cell>
          <cell r="B575">
            <v>1</v>
          </cell>
        </row>
        <row r="576">
          <cell r="A576" t="str">
            <v>A . 5. 7.05.</v>
          </cell>
          <cell r="B576">
            <v>1</v>
          </cell>
        </row>
        <row r="577">
          <cell r="A577" t="str">
            <v>A . 5. 7.06.</v>
          </cell>
          <cell r="B577">
            <v>0</v>
          </cell>
        </row>
        <row r="578">
          <cell r="B578" t="e">
            <v>#N/A</v>
          </cell>
        </row>
        <row r="579">
          <cell r="A579" t="str">
            <v>A . 5. 8.  .</v>
          </cell>
          <cell r="B579">
            <v>0</v>
          </cell>
        </row>
        <row r="580">
          <cell r="A580" t="str">
            <v>A . 5. 8.01.</v>
          </cell>
          <cell r="B580">
            <v>1</v>
          </cell>
        </row>
        <row r="581">
          <cell r="A581" t="str">
            <v>A . 5. 8.02.</v>
          </cell>
          <cell r="B581">
            <v>1</v>
          </cell>
        </row>
        <row r="582">
          <cell r="A582" t="str">
            <v>A . 5. 8.03.</v>
          </cell>
          <cell r="B582">
            <v>1</v>
          </cell>
        </row>
        <row r="583">
          <cell r="A583" t="str">
            <v>A . 5. 8.04.</v>
          </cell>
          <cell r="B583">
            <v>1</v>
          </cell>
        </row>
        <row r="584">
          <cell r="A584" t="str">
            <v>A . 5. 8.05.</v>
          </cell>
          <cell r="B584">
            <v>1</v>
          </cell>
        </row>
        <row r="585">
          <cell r="A585" t="str">
            <v>A . 5. 8.06.</v>
          </cell>
          <cell r="B585">
            <v>1</v>
          </cell>
        </row>
        <row r="586">
          <cell r="A586" t="str">
            <v>A . 5. 8.07.</v>
          </cell>
          <cell r="B586">
            <v>1</v>
          </cell>
        </row>
        <row r="587">
          <cell r="A587" t="str">
            <v>A . 5. 8.08.</v>
          </cell>
          <cell r="B587">
            <v>1</v>
          </cell>
        </row>
        <row r="588">
          <cell r="A588" t="str">
            <v>A . 5. 8.09.</v>
          </cell>
          <cell r="B588">
            <v>1</v>
          </cell>
        </row>
        <row r="589">
          <cell r="A589" t="str">
            <v>A . 5. 8.10.</v>
          </cell>
          <cell r="B589">
            <v>1</v>
          </cell>
        </row>
        <row r="590">
          <cell r="A590" t="str">
            <v>A . 5. 8.11.</v>
          </cell>
          <cell r="B590">
            <v>1</v>
          </cell>
        </row>
        <row r="591">
          <cell r="A591" t="str">
            <v>A . 5. 8.12.</v>
          </cell>
          <cell r="B591">
            <v>1</v>
          </cell>
        </row>
        <row r="592">
          <cell r="A592" t="str">
            <v>A . 5. 8.13.</v>
          </cell>
          <cell r="B592">
            <v>1</v>
          </cell>
        </row>
        <row r="593">
          <cell r="A593" t="str">
            <v>A . 5. 8.14.</v>
          </cell>
          <cell r="B593">
            <v>1</v>
          </cell>
        </row>
        <row r="594">
          <cell r="A594" t="str">
            <v>A . 5. 8.15.</v>
          </cell>
          <cell r="B594">
            <v>1</v>
          </cell>
        </row>
        <row r="595">
          <cell r="A595" t="str">
            <v>A . 5. 8.16.</v>
          </cell>
          <cell r="B595">
            <v>1</v>
          </cell>
        </row>
        <row r="596">
          <cell r="A596" t="str">
            <v>A . 5. 8.17.</v>
          </cell>
          <cell r="B596">
            <v>1</v>
          </cell>
        </row>
        <row r="597">
          <cell r="A597" t="str">
            <v>A . 5. 8.18.</v>
          </cell>
          <cell r="B597">
            <v>1</v>
          </cell>
        </row>
        <row r="598">
          <cell r="A598" t="str">
            <v>A . 5. 8.19.</v>
          </cell>
          <cell r="B598">
            <v>1</v>
          </cell>
        </row>
        <row r="599">
          <cell r="A599" t="str">
            <v>A . 5. 8.20.</v>
          </cell>
          <cell r="B599">
            <v>1</v>
          </cell>
        </row>
        <row r="600">
          <cell r="A600" t="str">
            <v>A . 5. 8.21.</v>
          </cell>
          <cell r="B600">
            <v>1</v>
          </cell>
        </row>
        <row r="601">
          <cell r="A601" t="str">
            <v>A . 5. 8.22.</v>
          </cell>
          <cell r="B601">
            <v>1</v>
          </cell>
        </row>
        <row r="602">
          <cell r="A602" t="str">
            <v>A . 5. 8.23.</v>
          </cell>
          <cell r="B602">
            <v>1</v>
          </cell>
        </row>
        <row r="603">
          <cell r="A603" t="str">
            <v>A . 5. 8.24.</v>
          </cell>
          <cell r="B603">
            <v>1</v>
          </cell>
        </row>
        <row r="604">
          <cell r="A604" t="str">
            <v>A . 5. 8.25.</v>
          </cell>
          <cell r="B604">
            <v>1</v>
          </cell>
        </row>
        <row r="605">
          <cell r="A605" t="str">
            <v>A . 5. 8.26.</v>
          </cell>
          <cell r="B605">
            <v>1</v>
          </cell>
        </row>
        <row r="606">
          <cell r="A606" t="str">
            <v>A . 5. 8.27.</v>
          </cell>
          <cell r="B606">
            <v>1</v>
          </cell>
        </row>
        <row r="607">
          <cell r="A607" t="str">
            <v>A . 5. 8.28.</v>
          </cell>
          <cell r="B607">
            <v>1</v>
          </cell>
        </row>
        <row r="608">
          <cell r="A608" t="str">
            <v>A . 5. 8.29.</v>
          </cell>
          <cell r="B608">
            <v>1</v>
          </cell>
        </row>
        <row r="609">
          <cell r="A609" t="str">
            <v>A . 5. 8.30.</v>
          </cell>
          <cell r="B609">
            <v>1</v>
          </cell>
        </row>
        <row r="610">
          <cell r="A610" t="str">
            <v>A . 5. 8.31.</v>
          </cell>
          <cell r="B610">
            <v>1</v>
          </cell>
        </row>
        <row r="611">
          <cell r="A611" t="str">
            <v>A . 5. 8.32.</v>
          </cell>
          <cell r="B611">
            <v>1</v>
          </cell>
        </row>
        <row r="612">
          <cell r="A612" t="str">
            <v>A . 5. 8.33.</v>
          </cell>
          <cell r="B612">
            <v>1</v>
          </cell>
        </row>
        <row r="613">
          <cell r="A613" t="str">
            <v>A . 5. 8.34.</v>
          </cell>
          <cell r="B613">
            <v>1</v>
          </cell>
        </row>
        <row r="614">
          <cell r="A614" t="str">
            <v>A . 5. 8.35.</v>
          </cell>
          <cell r="B614">
            <v>1</v>
          </cell>
        </row>
        <row r="615">
          <cell r="A615" t="str">
            <v>A . 5. 8.36.</v>
          </cell>
          <cell r="B615">
            <v>1</v>
          </cell>
        </row>
        <row r="616">
          <cell r="A616" t="str">
            <v>A . 5. 8.37.</v>
          </cell>
          <cell r="B616">
            <v>1</v>
          </cell>
        </row>
        <row r="617">
          <cell r="A617" t="str">
            <v>A . 5. 8.38.</v>
          </cell>
          <cell r="B617">
            <v>1</v>
          </cell>
        </row>
        <row r="618">
          <cell r="A618" t="str">
            <v>A . 5. 8.39.</v>
          </cell>
          <cell r="B618">
            <v>1</v>
          </cell>
        </row>
        <row r="619">
          <cell r="A619" t="str">
            <v>A . 5. 8.40.</v>
          </cell>
          <cell r="B619">
            <v>1</v>
          </cell>
        </row>
        <row r="620">
          <cell r="A620" t="str">
            <v>A . 5. 8.41.</v>
          </cell>
          <cell r="B620">
            <v>1</v>
          </cell>
        </row>
        <row r="621">
          <cell r="A621" t="str">
            <v>A . 5. 8.42.</v>
          </cell>
          <cell r="B621">
            <v>1</v>
          </cell>
        </row>
        <row r="622">
          <cell r="A622" t="str">
            <v>A . 5. 8.43.</v>
          </cell>
          <cell r="B622">
            <v>1</v>
          </cell>
        </row>
        <row r="623">
          <cell r="A623" t="str">
            <v>A . 5. 8.44.</v>
          </cell>
          <cell r="B623">
            <v>1</v>
          </cell>
        </row>
        <row r="624">
          <cell r="A624" t="str">
            <v>A . 5. 8.45.</v>
          </cell>
          <cell r="B624">
            <v>1</v>
          </cell>
        </row>
        <row r="625">
          <cell r="A625" t="str">
            <v>A . 5. 8.46.</v>
          </cell>
          <cell r="B625">
            <v>1</v>
          </cell>
        </row>
        <row r="626">
          <cell r="A626" t="str">
            <v>A . 5. 8.47.</v>
          </cell>
          <cell r="B626">
            <v>1</v>
          </cell>
        </row>
        <row r="627">
          <cell r="A627" t="str">
            <v>A . 5. 8.48.</v>
          </cell>
          <cell r="B627">
            <v>1</v>
          </cell>
        </row>
        <row r="628">
          <cell r="A628" t="str">
            <v>A . 5. 8.49.</v>
          </cell>
          <cell r="B628">
            <v>1</v>
          </cell>
        </row>
        <row r="629">
          <cell r="A629" t="str">
            <v>A . 5. 8.50.</v>
          </cell>
          <cell r="B629">
            <v>1</v>
          </cell>
        </row>
        <row r="630">
          <cell r="A630" t="str">
            <v>A . 5. 8.51.</v>
          </cell>
          <cell r="B630">
            <v>1</v>
          </cell>
        </row>
        <row r="631">
          <cell r="A631" t="str">
            <v>A . 5. 8.52.</v>
          </cell>
          <cell r="B631">
            <v>1</v>
          </cell>
        </row>
        <row r="632">
          <cell r="A632" t="str">
            <v>A . 5. 8.53.</v>
          </cell>
          <cell r="B632">
            <v>1</v>
          </cell>
        </row>
        <row r="633">
          <cell r="A633" t="str">
            <v>A . 5. 8.54.</v>
          </cell>
          <cell r="B633">
            <v>1</v>
          </cell>
        </row>
        <row r="634">
          <cell r="A634" t="str">
            <v>A . 5. 8.55.</v>
          </cell>
          <cell r="B634">
            <v>1</v>
          </cell>
        </row>
        <row r="635">
          <cell r="A635" t="str">
            <v>A . 5. 8.56.</v>
          </cell>
          <cell r="B635">
            <v>1</v>
          </cell>
        </row>
        <row r="636">
          <cell r="A636" t="str">
            <v>A . 5. 8.57.</v>
          </cell>
          <cell r="B636">
            <v>1</v>
          </cell>
        </row>
        <row r="637">
          <cell r="A637" t="str">
            <v>A . 5. 8.58.</v>
          </cell>
          <cell r="B637">
            <v>1</v>
          </cell>
        </row>
        <row r="638">
          <cell r="A638" t="str">
            <v>A . 5. 8.59.</v>
          </cell>
          <cell r="B638">
            <v>1</v>
          </cell>
        </row>
        <row r="639">
          <cell r="A639" t="str">
            <v>A . 5. 8.60.</v>
          </cell>
          <cell r="B639">
            <v>1</v>
          </cell>
        </row>
        <row r="640">
          <cell r="A640" t="str">
            <v>A . 5. 8.61.</v>
          </cell>
          <cell r="B640">
            <v>1</v>
          </cell>
        </row>
        <row r="641">
          <cell r="A641" t="str">
            <v>A . 5. 8.62.</v>
          </cell>
          <cell r="B641">
            <v>1</v>
          </cell>
        </row>
        <row r="642">
          <cell r="A642" t="str">
            <v>A . 5. 8.63.</v>
          </cell>
          <cell r="B642">
            <v>1</v>
          </cell>
        </row>
        <row r="643">
          <cell r="A643" t="str">
            <v>A . 5. 8.64.</v>
          </cell>
          <cell r="B643">
            <v>1</v>
          </cell>
        </row>
        <row r="644">
          <cell r="A644" t="str">
            <v>A . 5. 8.65.</v>
          </cell>
          <cell r="B644">
            <v>1</v>
          </cell>
        </row>
        <row r="645">
          <cell r="B645" t="e">
            <v>#N/A</v>
          </cell>
        </row>
        <row r="646">
          <cell r="A646" t="str">
            <v>A . 6. 0.  .</v>
          </cell>
          <cell r="B646">
            <v>0</v>
          </cell>
        </row>
        <row r="647">
          <cell r="A647" t="str">
            <v>A . 6. 1.00.</v>
          </cell>
          <cell r="B647">
            <v>0</v>
          </cell>
        </row>
        <row r="648">
          <cell r="A648" t="str">
            <v>A . 6. 1.01.</v>
          </cell>
          <cell r="B648">
            <v>86.38</v>
          </cell>
        </row>
        <row r="649">
          <cell r="A649" t="str">
            <v>A . 6. 1.02.</v>
          </cell>
          <cell r="B649">
            <v>104.42</v>
          </cell>
        </row>
        <row r="650">
          <cell r="A650" t="str">
            <v>A . 6. 1.03.</v>
          </cell>
          <cell r="B650">
            <v>1165.08</v>
          </cell>
        </row>
        <row r="651">
          <cell r="A651" t="str">
            <v>A . 6. 1.04.</v>
          </cell>
          <cell r="B651">
            <v>220.05</v>
          </cell>
        </row>
        <row r="652">
          <cell r="A652" t="str">
            <v>A . 6. 1.04.01</v>
          </cell>
          <cell r="B652">
            <v>61.79</v>
          </cell>
        </row>
        <row r="653">
          <cell r="A653" t="str">
            <v>A . 6. 1.05.</v>
          </cell>
          <cell r="B653">
            <v>111.06</v>
          </cell>
        </row>
        <row r="654">
          <cell r="A654" t="str">
            <v>A . 6. 1.06.</v>
          </cell>
          <cell r="B654">
            <v>32.1</v>
          </cell>
        </row>
        <row r="655">
          <cell r="A655" t="str">
            <v>A . 6. 1.07.</v>
          </cell>
          <cell r="B655">
            <v>245.49</v>
          </cell>
        </row>
        <row r="656">
          <cell r="A656" t="str">
            <v>A . 6. 1.08.</v>
          </cell>
          <cell r="B656">
            <v>70.52</v>
          </cell>
        </row>
        <row r="657">
          <cell r="A657" t="str">
            <v>A . 6. 1.09.</v>
          </cell>
          <cell r="B657">
            <v>7.7</v>
          </cell>
        </row>
        <row r="658">
          <cell r="A658" t="str">
            <v>A . 6. 1.10.</v>
          </cell>
          <cell r="B658">
            <v>2.2000000000000002</v>
          </cell>
        </row>
        <row r="659">
          <cell r="A659" t="str">
            <v>A . 6. 1.11.</v>
          </cell>
          <cell r="B659">
            <v>0</v>
          </cell>
        </row>
        <row r="660">
          <cell r="A660" t="str">
            <v>A . 6. 1.11.01</v>
          </cell>
          <cell r="B660">
            <v>23.18</v>
          </cell>
        </row>
        <row r="661">
          <cell r="A661" t="str">
            <v>A . 6. 1.12.</v>
          </cell>
          <cell r="B661">
            <v>35.04</v>
          </cell>
        </row>
        <row r="662">
          <cell r="A662" t="str">
            <v>A . 6. 1.13.</v>
          </cell>
          <cell r="B662">
            <v>0</v>
          </cell>
        </row>
        <row r="663">
          <cell r="B663" t="e">
            <v>#N/A</v>
          </cell>
        </row>
        <row r="664">
          <cell r="A664" t="str">
            <v>A . 6. 2.  .</v>
          </cell>
          <cell r="B664">
            <v>0</v>
          </cell>
        </row>
        <row r="665">
          <cell r="A665" t="str">
            <v>A . 6. 2. 1.</v>
          </cell>
          <cell r="B665">
            <v>108.81</v>
          </cell>
        </row>
        <row r="666">
          <cell r="A666" t="str">
            <v>A . 6. 2. 2.</v>
          </cell>
          <cell r="B666">
            <v>57.42</v>
          </cell>
        </row>
        <row r="667">
          <cell r="A667" t="str">
            <v>A . 6. 2. 3.</v>
          </cell>
          <cell r="B667">
            <v>0</v>
          </cell>
        </row>
        <row r="668">
          <cell r="B668" t="e">
            <v>#N/A</v>
          </cell>
        </row>
        <row r="669">
          <cell r="A669" t="str">
            <v>A . 6. 3.  .</v>
          </cell>
          <cell r="B669">
            <v>0</v>
          </cell>
        </row>
        <row r="670">
          <cell r="A670" t="str">
            <v>A . 6. 3.01.</v>
          </cell>
          <cell r="B670">
            <v>97.63</v>
          </cell>
        </row>
        <row r="671">
          <cell r="A671" t="str">
            <v>A . 6. 3.02.</v>
          </cell>
          <cell r="B671">
            <v>86.9</v>
          </cell>
        </row>
        <row r="672">
          <cell r="A672" t="str">
            <v>A . 6. 3.03.</v>
          </cell>
          <cell r="B672">
            <v>1</v>
          </cell>
        </row>
        <row r="673">
          <cell r="A673" t="str">
            <v>A . 6. 3.04.</v>
          </cell>
          <cell r="B673">
            <v>1</v>
          </cell>
        </row>
        <row r="674">
          <cell r="A674" t="str">
            <v>A . 6. 3.05.</v>
          </cell>
          <cell r="B674">
            <v>181.17</v>
          </cell>
        </row>
        <row r="675">
          <cell r="A675" t="str">
            <v>A . 6. 3.06.</v>
          </cell>
          <cell r="B675">
            <v>1</v>
          </cell>
        </row>
        <row r="676">
          <cell r="A676" t="str">
            <v>A . 6. 3.07.</v>
          </cell>
          <cell r="B676">
            <v>0</v>
          </cell>
        </row>
        <row r="677">
          <cell r="A677" t="str">
            <v>A . 6. 3.08.</v>
          </cell>
          <cell r="B677">
            <v>34.6</v>
          </cell>
        </row>
        <row r="678">
          <cell r="B678" t="e">
            <v>#N/A</v>
          </cell>
        </row>
        <row r="679">
          <cell r="A679" t="str">
            <v>A . 6. 4.  .</v>
          </cell>
          <cell r="B679">
            <v>0</v>
          </cell>
        </row>
        <row r="680">
          <cell r="A680" t="str">
            <v>A . 6. 4.01.</v>
          </cell>
          <cell r="B680">
            <v>61.02</v>
          </cell>
        </row>
        <row r="681">
          <cell r="A681" t="str">
            <v>A . 6. 4.02.</v>
          </cell>
          <cell r="B681">
            <v>5</v>
          </cell>
        </row>
        <row r="682">
          <cell r="A682" t="str">
            <v>A . 6. 4.03.</v>
          </cell>
          <cell r="B682">
            <v>0</v>
          </cell>
        </row>
        <row r="683">
          <cell r="A683" t="str">
            <v>A . 6. 4.04.</v>
          </cell>
          <cell r="B683">
            <v>0</v>
          </cell>
        </row>
        <row r="684">
          <cell r="A684" t="str">
            <v>A . 6. 4.05.</v>
          </cell>
          <cell r="B684">
            <v>1</v>
          </cell>
        </row>
        <row r="685">
          <cell r="A685" t="str">
            <v>A . 6. 4.06.</v>
          </cell>
          <cell r="B685">
            <v>1</v>
          </cell>
        </row>
        <row r="686">
          <cell r="A686" t="str">
            <v>A . 6. 4.07.</v>
          </cell>
          <cell r="B686">
            <v>31</v>
          </cell>
        </row>
        <row r="687">
          <cell r="A687" t="str">
            <v>A . 6. 4.08.</v>
          </cell>
          <cell r="B687">
            <v>37</v>
          </cell>
        </row>
        <row r="688">
          <cell r="A688" t="str">
            <v>A . 6. 4.09.</v>
          </cell>
          <cell r="B688">
            <v>11</v>
          </cell>
        </row>
        <row r="689">
          <cell r="A689" t="str">
            <v>A . 6. 4.10.</v>
          </cell>
          <cell r="B689">
            <v>0</v>
          </cell>
        </row>
        <row r="690">
          <cell r="B690" t="e">
            <v>#N/A</v>
          </cell>
        </row>
        <row r="691">
          <cell r="A691" t="str">
            <v>A . 6. 5.  .</v>
          </cell>
          <cell r="B691">
            <v>0</v>
          </cell>
        </row>
        <row r="692">
          <cell r="A692" t="str">
            <v>A . 6. 5.01.</v>
          </cell>
          <cell r="B692">
            <v>1289.3599999999999</v>
          </cell>
        </row>
        <row r="693">
          <cell r="A693" t="str">
            <v>A . 6. 5.02.</v>
          </cell>
          <cell r="B693">
            <v>387.12</v>
          </cell>
        </row>
        <row r="694">
          <cell r="A694" t="str">
            <v>A . 6. 5.03.</v>
          </cell>
          <cell r="B694">
            <v>177.38</v>
          </cell>
        </row>
        <row r="695">
          <cell r="A695" t="str">
            <v>A . 6. 5.04.</v>
          </cell>
          <cell r="B695">
            <v>47</v>
          </cell>
        </row>
        <row r="696">
          <cell r="A696" t="str">
            <v>A . 6. 5.05.</v>
          </cell>
          <cell r="B696">
            <v>213.82</v>
          </cell>
        </row>
        <row r="697">
          <cell r="A697" t="str">
            <v>A . 6. 5.06.</v>
          </cell>
          <cell r="B697">
            <v>62.64</v>
          </cell>
        </row>
        <row r="698">
          <cell r="A698" t="str">
            <v>A . 6. 5.07.</v>
          </cell>
          <cell r="B698">
            <v>560.39</v>
          </cell>
        </row>
        <row r="699">
          <cell r="A699" t="str">
            <v>A . 6. 5.08.</v>
          </cell>
          <cell r="B699">
            <v>280.10000000000002</v>
          </cell>
        </row>
        <row r="700">
          <cell r="A700" t="str">
            <v>A . 6. 5.09.</v>
          </cell>
          <cell r="B700">
            <v>244.99</v>
          </cell>
        </row>
        <row r="701">
          <cell r="A701" t="str">
            <v>A . 6. 5.10.</v>
          </cell>
          <cell r="B701">
            <v>3.16</v>
          </cell>
        </row>
        <row r="702">
          <cell r="A702" t="str">
            <v>A . 6. 5.11.</v>
          </cell>
          <cell r="B702">
            <v>307.19</v>
          </cell>
        </row>
        <row r="703">
          <cell r="A703" t="str">
            <v>A . 6. 5.12.</v>
          </cell>
          <cell r="B703">
            <v>0</v>
          </cell>
        </row>
        <row r="704">
          <cell r="A704" t="str">
            <v>A . 6. 5.13.</v>
          </cell>
          <cell r="B704">
            <v>0</v>
          </cell>
        </row>
        <row r="705">
          <cell r="A705" t="str">
            <v>A . 6. 5.14.</v>
          </cell>
          <cell r="B705">
            <v>0</v>
          </cell>
        </row>
        <row r="706">
          <cell r="A706" t="str">
            <v>A . 6. 5.15.</v>
          </cell>
          <cell r="B706">
            <v>31.62</v>
          </cell>
        </row>
        <row r="707">
          <cell r="A707" t="str">
            <v>A . 6. 5.16.</v>
          </cell>
          <cell r="B707">
            <v>20701.8</v>
          </cell>
        </row>
        <row r="708">
          <cell r="A708" t="str">
            <v>A . 6. 5.17.</v>
          </cell>
          <cell r="B708">
            <v>0</v>
          </cell>
        </row>
        <row r="709">
          <cell r="A709" t="str">
            <v>A . 6. 5.18.</v>
          </cell>
          <cell r="B709">
            <v>1</v>
          </cell>
        </row>
        <row r="710">
          <cell r="A710" t="str">
            <v>A . 6. 5.19.</v>
          </cell>
          <cell r="B710">
            <v>4522.3900000000003</v>
          </cell>
        </row>
        <row r="711">
          <cell r="A711" t="str">
            <v>A . 6. 5.20.</v>
          </cell>
          <cell r="B711">
            <v>51</v>
          </cell>
        </row>
        <row r="712">
          <cell r="A712" t="str">
            <v>A . 6. 5.21.</v>
          </cell>
          <cell r="B712">
            <v>102</v>
          </cell>
        </row>
        <row r="713">
          <cell r="A713" t="str">
            <v>A . 6. 5.22.</v>
          </cell>
          <cell r="B713">
            <v>129</v>
          </cell>
        </row>
        <row r="714">
          <cell r="A714" t="str">
            <v>A . 6. 5.23.</v>
          </cell>
          <cell r="B714">
            <v>54</v>
          </cell>
        </row>
        <row r="715">
          <cell r="A715" t="str">
            <v>A . 6. 5.24.</v>
          </cell>
          <cell r="B715">
            <v>128</v>
          </cell>
        </row>
        <row r="716">
          <cell r="A716" t="str">
            <v>A . 6. 5.25.</v>
          </cell>
          <cell r="B716">
            <v>4522.3900000000003</v>
          </cell>
        </row>
        <row r="717">
          <cell r="A717" t="str">
            <v>A . 6. 5.27.</v>
          </cell>
          <cell r="B717">
            <v>308.33999999999997</v>
          </cell>
        </row>
        <row r="718">
          <cell r="A718" t="str">
            <v>A . 6. 5.28.</v>
          </cell>
          <cell r="B718">
            <v>211.89</v>
          </cell>
        </row>
        <row r="719">
          <cell r="A719" t="str">
            <v>A . 6. 5.29.</v>
          </cell>
          <cell r="B719">
            <v>136.4</v>
          </cell>
        </row>
        <row r="720">
          <cell r="A720" t="str">
            <v>A . 6. 5.30.</v>
          </cell>
          <cell r="B720">
            <v>267.56</v>
          </cell>
        </row>
        <row r="721">
          <cell r="A721" t="str">
            <v>A . 6. 5.31.</v>
          </cell>
          <cell r="B721">
            <v>2</v>
          </cell>
        </row>
        <row r="722">
          <cell r="A722" t="str">
            <v>A . 6. 5.32.</v>
          </cell>
          <cell r="B722">
            <v>2.2999999999999998</v>
          </cell>
        </row>
        <row r="723">
          <cell r="A723" t="str">
            <v>A . 6. 5.33.</v>
          </cell>
          <cell r="B723">
            <v>1</v>
          </cell>
        </row>
        <row r="724">
          <cell r="A724" t="str">
            <v>A . 6. 5.34.</v>
          </cell>
          <cell r="B724">
            <v>98</v>
          </cell>
        </row>
        <row r="725">
          <cell r="A725" t="str">
            <v>A . 6. 5.35.</v>
          </cell>
          <cell r="B725">
            <v>41.32</v>
          </cell>
        </row>
        <row r="726">
          <cell r="B726" t="e">
            <v>#N/A</v>
          </cell>
        </row>
        <row r="727">
          <cell r="A727" t="str">
            <v>A . 6. 6.  .</v>
          </cell>
          <cell r="B727">
            <v>0</v>
          </cell>
        </row>
        <row r="728">
          <cell r="A728" t="str">
            <v>A . 6. 6.01.</v>
          </cell>
          <cell r="B728">
            <v>2</v>
          </cell>
        </row>
        <row r="729">
          <cell r="A729" t="str">
            <v>A . 6. 6.02.</v>
          </cell>
          <cell r="B729">
            <v>3</v>
          </cell>
        </row>
        <row r="730">
          <cell r="A730" t="str">
            <v>A . 6. 6.03.</v>
          </cell>
          <cell r="B730">
            <v>4</v>
          </cell>
        </row>
        <row r="731">
          <cell r="A731" t="str">
            <v>A . 6. 6.04.</v>
          </cell>
          <cell r="B731">
            <v>0</v>
          </cell>
        </row>
        <row r="732">
          <cell r="A732" t="str">
            <v>A . 6. 6.05.</v>
          </cell>
          <cell r="B732">
            <v>11</v>
          </cell>
        </row>
        <row r="733">
          <cell r="A733" t="str">
            <v>A . 6. 6.06.</v>
          </cell>
          <cell r="B733">
            <v>5</v>
          </cell>
        </row>
        <row r="734">
          <cell r="A734" t="str">
            <v>A . 6. 6.07.</v>
          </cell>
          <cell r="B734">
            <v>48</v>
          </cell>
        </row>
        <row r="735">
          <cell r="A735" t="str">
            <v>A . 6. 6.08.</v>
          </cell>
          <cell r="B735">
            <v>408.9</v>
          </cell>
        </row>
        <row r="736">
          <cell r="A736" t="str">
            <v>A . 6. 6.08.01</v>
          </cell>
          <cell r="B736">
            <v>428.8</v>
          </cell>
        </row>
        <row r="737">
          <cell r="A737" t="str">
            <v>A . 6. 6.09.</v>
          </cell>
          <cell r="B737">
            <v>415.2</v>
          </cell>
        </row>
        <row r="738">
          <cell r="A738" t="str">
            <v>A . 6. 6.10.</v>
          </cell>
          <cell r="B738">
            <v>1612.8</v>
          </cell>
        </row>
        <row r="739">
          <cell r="A739" t="str">
            <v>A . 6. 6.11.</v>
          </cell>
          <cell r="B739">
            <v>2209.37</v>
          </cell>
        </row>
        <row r="740">
          <cell r="A740" t="str">
            <v>A . 6. 6.12.</v>
          </cell>
          <cell r="B740">
            <v>34.9</v>
          </cell>
        </row>
        <row r="741">
          <cell r="A741" t="str">
            <v>A . 6. 6.13.</v>
          </cell>
          <cell r="B741">
            <v>97.5</v>
          </cell>
        </row>
        <row r="742">
          <cell r="A742" t="str">
            <v>A . 6. 6.14.</v>
          </cell>
          <cell r="B742">
            <v>270.8</v>
          </cell>
        </row>
        <row r="743">
          <cell r="A743" t="str">
            <v>A . 6. 6.15.</v>
          </cell>
          <cell r="B743">
            <v>9855</v>
          </cell>
        </row>
        <row r="744">
          <cell r="A744" t="str">
            <v>A . 6. 6.16.</v>
          </cell>
          <cell r="B744">
            <v>11564.5</v>
          </cell>
        </row>
        <row r="745">
          <cell r="A745" t="str">
            <v>A . 6. 6.17.</v>
          </cell>
          <cell r="B745">
            <v>2763</v>
          </cell>
        </row>
        <row r="746">
          <cell r="A746" t="str">
            <v>A . 6. 6.18.</v>
          </cell>
          <cell r="B746">
            <v>1435.4</v>
          </cell>
        </row>
        <row r="747">
          <cell r="A747" t="str">
            <v>A . 6. 6.19.</v>
          </cell>
          <cell r="B747">
            <v>3576.4</v>
          </cell>
        </row>
        <row r="748">
          <cell r="A748" t="str">
            <v>A . 6. 6.20.</v>
          </cell>
          <cell r="B748">
            <v>3398</v>
          </cell>
        </row>
        <row r="749">
          <cell r="A749" t="str">
            <v>A . 6. 6.21.</v>
          </cell>
          <cell r="B749">
            <v>0</v>
          </cell>
        </row>
        <row r="750">
          <cell r="A750" t="str">
            <v>A . 6. 6.22.</v>
          </cell>
          <cell r="B750">
            <v>73.2</v>
          </cell>
        </row>
        <row r="751">
          <cell r="A751" t="str">
            <v>A . 6. 6.23.</v>
          </cell>
          <cell r="B751">
            <v>73.2</v>
          </cell>
        </row>
        <row r="752">
          <cell r="B752" t="e">
            <v>#N/A</v>
          </cell>
        </row>
        <row r="753">
          <cell r="A753" t="str">
            <v>A . 6. 7.  .</v>
          </cell>
          <cell r="B753">
            <v>0</v>
          </cell>
        </row>
        <row r="754">
          <cell r="A754" t="str">
            <v>A . 6. 7.01.</v>
          </cell>
          <cell r="B754">
            <v>84</v>
          </cell>
        </row>
        <row r="755">
          <cell r="A755" t="str">
            <v>A . 6. 7.02.</v>
          </cell>
          <cell r="B755">
            <v>9</v>
          </cell>
        </row>
        <row r="756">
          <cell r="A756" t="str">
            <v>A . 6. 7.03.</v>
          </cell>
          <cell r="B756">
            <v>0</v>
          </cell>
        </row>
        <row r="757">
          <cell r="A757" t="str">
            <v>A . 6. 7.04.</v>
          </cell>
          <cell r="B757">
            <v>1</v>
          </cell>
        </row>
        <row r="758">
          <cell r="B758" t="e">
            <v>#N/A</v>
          </cell>
        </row>
        <row r="759">
          <cell r="A759" t="str">
            <v>A . 6. 8.  .</v>
          </cell>
          <cell r="B759">
            <v>0</v>
          </cell>
        </row>
        <row r="760">
          <cell r="A760" t="str">
            <v>A . 6. 8.01.</v>
          </cell>
          <cell r="B760">
            <v>1</v>
          </cell>
        </row>
        <row r="761">
          <cell r="A761" t="str">
            <v>A . 6. 8.02.</v>
          </cell>
          <cell r="B761">
            <v>1</v>
          </cell>
        </row>
        <row r="762">
          <cell r="A762" t="str">
            <v>A . 6. 8.03.</v>
          </cell>
          <cell r="B762">
            <v>1</v>
          </cell>
        </row>
        <row r="763">
          <cell r="A763" t="str">
            <v>A . 6. 8.04.</v>
          </cell>
          <cell r="B763">
            <v>1</v>
          </cell>
        </row>
        <row r="764">
          <cell r="A764" t="str">
            <v>A . 6. 8.05.</v>
          </cell>
          <cell r="B764">
            <v>1</v>
          </cell>
        </row>
        <row r="765">
          <cell r="A765" t="str">
            <v>A . 6. 8.06.</v>
          </cell>
          <cell r="B765">
            <v>1</v>
          </cell>
        </row>
        <row r="766">
          <cell r="A766" t="str">
            <v>A . 6. 8.07.</v>
          </cell>
          <cell r="B766">
            <v>1</v>
          </cell>
        </row>
        <row r="767">
          <cell r="A767" t="str">
            <v>A . 6. 8.08.</v>
          </cell>
          <cell r="B767">
            <v>1</v>
          </cell>
        </row>
        <row r="768">
          <cell r="A768" t="str">
            <v>A . 6. 8.09.</v>
          </cell>
          <cell r="B768">
            <v>1</v>
          </cell>
        </row>
        <row r="769">
          <cell r="A769" t="str">
            <v>A . 6. 8.10.</v>
          </cell>
          <cell r="B769">
            <v>1</v>
          </cell>
        </row>
        <row r="770">
          <cell r="A770" t="str">
            <v>A . 6. 8.11.</v>
          </cell>
          <cell r="B770">
            <v>1</v>
          </cell>
        </row>
        <row r="771">
          <cell r="A771" t="str">
            <v>A . 6. 8.12.</v>
          </cell>
          <cell r="B771">
            <v>1</v>
          </cell>
        </row>
        <row r="772">
          <cell r="A772" t="str">
            <v>A . 6. 8.13.</v>
          </cell>
          <cell r="B772">
            <v>1</v>
          </cell>
        </row>
        <row r="773">
          <cell r="A773" t="str">
            <v>A . 6. 8.14.</v>
          </cell>
          <cell r="B773">
            <v>1</v>
          </cell>
        </row>
        <row r="774">
          <cell r="A774" t="str">
            <v>A . 6. 8.15.</v>
          </cell>
          <cell r="B774">
            <v>1</v>
          </cell>
        </row>
        <row r="775">
          <cell r="A775" t="str">
            <v>A . 6. 8.16.</v>
          </cell>
          <cell r="B775">
            <v>1</v>
          </cell>
        </row>
        <row r="776">
          <cell r="A776" t="str">
            <v>A . 6. 8.17.</v>
          </cell>
          <cell r="B776">
            <v>1</v>
          </cell>
        </row>
        <row r="777">
          <cell r="A777" t="str">
            <v>A . 6. 8.18.</v>
          </cell>
          <cell r="B777">
            <v>1</v>
          </cell>
        </row>
        <row r="778">
          <cell r="A778" t="str">
            <v>A . 6. 8.19.</v>
          </cell>
          <cell r="B778">
            <v>1</v>
          </cell>
        </row>
        <row r="779">
          <cell r="A779" t="str">
            <v>A . 6. 8.20.</v>
          </cell>
          <cell r="B779">
            <v>1</v>
          </cell>
        </row>
        <row r="780">
          <cell r="A780" t="str">
            <v>A . 6. 8.21.</v>
          </cell>
          <cell r="B780">
            <v>1</v>
          </cell>
        </row>
        <row r="781">
          <cell r="A781" t="str">
            <v>A . 6. 8.22.</v>
          </cell>
          <cell r="B781">
            <v>1</v>
          </cell>
        </row>
        <row r="782">
          <cell r="A782" t="str">
            <v>A . 6. 8.23.</v>
          </cell>
          <cell r="B782">
            <v>1</v>
          </cell>
        </row>
        <row r="783">
          <cell r="A783" t="str">
            <v>A . 6. 8.24.</v>
          </cell>
          <cell r="B783">
            <v>1</v>
          </cell>
        </row>
        <row r="784">
          <cell r="A784" t="str">
            <v>A . 6. 8.25.</v>
          </cell>
          <cell r="B784">
            <v>1</v>
          </cell>
        </row>
        <row r="785">
          <cell r="A785" t="str">
            <v>A . 6. 8.26.</v>
          </cell>
          <cell r="B785">
            <v>1</v>
          </cell>
        </row>
        <row r="786">
          <cell r="A786" t="str">
            <v>A . 6. 8.27.</v>
          </cell>
          <cell r="B786">
            <v>1</v>
          </cell>
        </row>
        <row r="787">
          <cell r="A787" t="str">
            <v>A . 6. 8.28.</v>
          </cell>
          <cell r="B787">
            <v>1</v>
          </cell>
        </row>
        <row r="788">
          <cell r="A788" t="str">
            <v>A . 6. 8.29.</v>
          </cell>
          <cell r="B788">
            <v>1</v>
          </cell>
        </row>
        <row r="789">
          <cell r="A789" t="str">
            <v>A . 6. 8.30.</v>
          </cell>
          <cell r="B789">
            <v>1</v>
          </cell>
        </row>
        <row r="790">
          <cell r="A790" t="str">
            <v>A . 6. 8.31.</v>
          </cell>
          <cell r="B790">
            <v>1</v>
          </cell>
        </row>
        <row r="791">
          <cell r="A791" t="str">
            <v>A . 6. 8.32.</v>
          </cell>
          <cell r="B791">
            <v>1</v>
          </cell>
        </row>
        <row r="792">
          <cell r="A792" t="str">
            <v>A . 6. 8.33.</v>
          </cell>
          <cell r="B792">
            <v>1</v>
          </cell>
        </row>
        <row r="793">
          <cell r="A793" t="str">
            <v>A . 6. 8.34.</v>
          </cell>
          <cell r="B793">
            <v>1</v>
          </cell>
        </row>
        <row r="794">
          <cell r="A794" t="str">
            <v>A . 6. 8.35.</v>
          </cell>
          <cell r="B794">
            <v>1</v>
          </cell>
        </row>
        <row r="795">
          <cell r="A795" t="str">
            <v>A . 6. 8.36.</v>
          </cell>
          <cell r="B795">
            <v>1</v>
          </cell>
        </row>
        <row r="796">
          <cell r="A796" t="str">
            <v>A . 6. 8.37.</v>
          </cell>
          <cell r="B796">
            <v>1</v>
          </cell>
        </row>
        <row r="797">
          <cell r="A797" t="str">
            <v>A . 6. 8.38.</v>
          </cell>
          <cell r="B797">
            <v>1</v>
          </cell>
        </row>
        <row r="798">
          <cell r="A798" t="str">
            <v>A . 6. 8.39.</v>
          </cell>
          <cell r="B798">
            <v>1</v>
          </cell>
        </row>
        <row r="799">
          <cell r="A799" t="str">
            <v>A . 6. 8.40.</v>
          </cell>
          <cell r="B799">
            <v>1</v>
          </cell>
        </row>
        <row r="800">
          <cell r="A800" t="str">
            <v>A . 6. 8.41.</v>
          </cell>
          <cell r="B800">
            <v>1</v>
          </cell>
        </row>
        <row r="801">
          <cell r="A801" t="str">
            <v>A . 6. 8.42.</v>
          </cell>
          <cell r="B801">
            <v>1</v>
          </cell>
        </row>
        <row r="802">
          <cell r="A802" t="str">
            <v>A . 6. 8.43.</v>
          </cell>
          <cell r="B802">
            <v>1</v>
          </cell>
        </row>
        <row r="803">
          <cell r="A803" t="str">
            <v>A . 6. 8.44.</v>
          </cell>
          <cell r="B803">
            <v>1</v>
          </cell>
        </row>
        <row r="804">
          <cell r="A804" t="str">
            <v>A . 6. 8.45.</v>
          </cell>
          <cell r="B804">
            <v>1</v>
          </cell>
        </row>
        <row r="805">
          <cell r="A805" t="str">
            <v>A . 6. 8.46.</v>
          </cell>
          <cell r="B805">
            <v>1</v>
          </cell>
        </row>
        <row r="806">
          <cell r="A806" t="str">
            <v>A . 6. 8.47.</v>
          </cell>
          <cell r="B806">
            <v>1</v>
          </cell>
        </row>
        <row r="807">
          <cell r="A807" t="str">
            <v>A . 6. 8.48.</v>
          </cell>
          <cell r="B807">
            <v>1</v>
          </cell>
        </row>
        <row r="808">
          <cell r="A808" t="str">
            <v>A . 6. 8.49.</v>
          </cell>
          <cell r="B808">
            <v>1</v>
          </cell>
        </row>
        <row r="809">
          <cell r="A809" t="str">
            <v>A . 6. 8.50.</v>
          </cell>
          <cell r="B809">
            <v>1</v>
          </cell>
        </row>
        <row r="810">
          <cell r="A810" t="str">
            <v>A . 6. 8.51.</v>
          </cell>
          <cell r="B810">
            <v>1</v>
          </cell>
        </row>
        <row r="811">
          <cell r="A811" t="str">
            <v>A . 6. 8.52.</v>
          </cell>
          <cell r="B811">
            <v>1</v>
          </cell>
        </row>
        <row r="812">
          <cell r="A812" t="str">
            <v>A . 6. 8.53.</v>
          </cell>
          <cell r="B812">
            <v>1</v>
          </cell>
        </row>
        <row r="813">
          <cell r="A813" t="str">
            <v>A . 6. 8.54.</v>
          </cell>
          <cell r="B813">
            <v>1</v>
          </cell>
        </row>
        <row r="814">
          <cell r="A814" t="str">
            <v>A . 6. 8.55.</v>
          </cell>
          <cell r="B814">
            <v>1</v>
          </cell>
        </row>
        <row r="815">
          <cell r="A815" t="str">
            <v>A . 6. 8.56.</v>
          </cell>
          <cell r="B815">
            <v>1</v>
          </cell>
        </row>
        <row r="816">
          <cell r="A816" t="str">
            <v>A . 6. 8.57.</v>
          </cell>
          <cell r="B816">
            <v>1</v>
          </cell>
        </row>
        <row r="817">
          <cell r="A817" t="str">
            <v>A . 6. 8.58.</v>
          </cell>
          <cell r="B817">
            <v>1</v>
          </cell>
        </row>
        <row r="818">
          <cell r="A818" t="str">
            <v>A . 6. 8.59.</v>
          </cell>
          <cell r="B818">
            <v>1</v>
          </cell>
        </row>
        <row r="819">
          <cell r="A819" t="str">
            <v>A . 6. 8.60.</v>
          </cell>
          <cell r="B819">
            <v>1</v>
          </cell>
        </row>
        <row r="820">
          <cell r="A820" t="str">
            <v>A . 6. 8.61.</v>
          </cell>
          <cell r="B820">
            <v>1</v>
          </cell>
        </row>
        <row r="821">
          <cell r="A821" t="str">
            <v>A . 6. 8.62.</v>
          </cell>
          <cell r="B821">
            <v>1</v>
          </cell>
        </row>
        <row r="822">
          <cell r="A822" t="str">
            <v>A . 6. 8.63.</v>
          </cell>
          <cell r="B822">
            <v>1</v>
          </cell>
        </row>
        <row r="823">
          <cell r="A823" t="str">
            <v>A . 6. 8.64.</v>
          </cell>
          <cell r="B823">
            <v>1</v>
          </cell>
        </row>
        <row r="824">
          <cell r="A824" t="str">
            <v>A . 6. 8.65.</v>
          </cell>
          <cell r="B824">
            <v>1</v>
          </cell>
        </row>
        <row r="825">
          <cell r="A825" t="str">
            <v>A . 6. 8.66.</v>
          </cell>
          <cell r="B825">
            <v>1</v>
          </cell>
        </row>
        <row r="826">
          <cell r="A826" t="str">
            <v>A . 6. 8.67.</v>
          </cell>
          <cell r="B826">
            <v>1</v>
          </cell>
        </row>
        <row r="827">
          <cell r="A827" t="str">
            <v>A . 6. 8.68.</v>
          </cell>
          <cell r="B827">
            <v>1</v>
          </cell>
        </row>
        <row r="828">
          <cell r="A828" t="str">
            <v>A . 6. 8.69.</v>
          </cell>
          <cell r="B828">
            <v>1</v>
          </cell>
        </row>
        <row r="829">
          <cell r="A829" t="str">
            <v>A . 6. 8.70.</v>
          </cell>
          <cell r="B829">
            <v>1</v>
          </cell>
        </row>
        <row r="830">
          <cell r="A830" t="str">
            <v>A . 6. 8.71.</v>
          </cell>
          <cell r="B830">
            <v>1</v>
          </cell>
        </row>
        <row r="831">
          <cell r="A831" t="str">
            <v>A . 6. 8.72.</v>
          </cell>
          <cell r="B831">
            <v>1</v>
          </cell>
        </row>
        <row r="832">
          <cell r="A832" t="str">
            <v>A . 6. 8.73.</v>
          </cell>
          <cell r="B832">
            <v>1</v>
          </cell>
        </row>
        <row r="833">
          <cell r="A833" t="str">
            <v>A . 6. 8.74.</v>
          </cell>
          <cell r="B833">
            <v>1</v>
          </cell>
        </row>
        <row r="834">
          <cell r="A834" t="str">
            <v>A . 6. 8.75.</v>
          </cell>
          <cell r="B834">
            <v>1</v>
          </cell>
        </row>
        <row r="835">
          <cell r="B835" t="e">
            <v>#N/A</v>
          </cell>
        </row>
        <row r="836">
          <cell r="A836" t="str">
            <v>A . 7. 0.  .</v>
          </cell>
          <cell r="B836">
            <v>0</v>
          </cell>
        </row>
        <row r="837">
          <cell r="A837" t="str">
            <v>A . 7. 1.00.</v>
          </cell>
          <cell r="B837">
            <v>0</v>
          </cell>
        </row>
        <row r="838">
          <cell r="A838" t="str">
            <v>A . 7. 1.01.</v>
          </cell>
          <cell r="B838">
            <v>0</v>
          </cell>
        </row>
        <row r="839">
          <cell r="A839" t="str">
            <v>A . 7. 1.02.</v>
          </cell>
          <cell r="B839">
            <v>0</v>
          </cell>
        </row>
        <row r="840">
          <cell r="A840" t="str">
            <v>A . 7. 1.03.</v>
          </cell>
          <cell r="B840">
            <v>0</v>
          </cell>
        </row>
        <row r="841">
          <cell r="A841" t="str">
            <v>A . 7. 1.04.</v>
          </cell>
          <cell r="B841">
            <v>0</v>
          </cell>
        </row>
        <row r="842">
          <cell r="B842" t="e">
            <v>#N/A</v>
          </cell>
        </row>
        <row r="843">
          <cell r="A843" t="str">
            <v>A . 7. 2.  .</v>
          </cell>
          <cell r="B843">
            <v>0</v>
          </cell>
        </row>
        <row r="844">
          <cell r="A844" t="str">
            <v>A . 7. 2. 1.</v>
          </cell>
          <cell r="B844">
            <v>0</v>
          </cell>
        </row>
        <row r="845">
          <cell r="A845" t="str">
            <v>A . 7. 2. 2.</v>
          </cell>
          <cell r="B845">
            <v>0</v>
          </cell>
        </row>
        <row r="846">
          <cell r="B846" t="e">
            <v>#N/A</v>
          </cell>
        </row>
        <row r="847">
          <cell r="A847" t="str">
            <v>A . 7. 4.  .</v>
          </cell>
          <cell r="B847">
            <v>0</v>
          </cell>
        </row>
        <row r="848">
          <cell r="A848" t="str">
            <v>A . 7. 4.01.</v>
          </cell>
          <cell r="B848">
            <v>0</v>
          </cell>
        </row>
        <row r="849">
          <cell r="A849" t="str">
            <v>A . 7. 4.02.</v>
          </cell>
          <cell r="B849">
            <v>0</v>
          </cell>
        </row>
        <row r="850">
          <cell r="A850" t="str">
            <v>A . 7. 4.03.</v>
          </cell>
          <cell r="B850">
            <v>0</v>
          </cell>
        </row>
        <row r="851">
          <cell r="A851" t="str">
            <v>A . 7. 4.04.</v>
          </cell>
          <cell r="B851">
            <v>0</v>
          </cell>
        </row>
        <row r="852">
          <cell r="B852" t="e">
            <v>#N/A</v>
          </cell>
        </row>
        <row r="853">
          <cell r="A853" t="str">
            <v>A . 7. 5.  .</v>
          </cell>
          <cell r="B853">
            <v>0</v>
          </cell>
        </row>
        <row r="854">
          <cell r="A854" t="str">
            <v>A . 7. 5.01.</v>
          </cell>
          <cell r="B854">
            <v>0</v>
          </cell>
        </row>
        <row r="855">
          <cell r="B855" t="e">
            <v>#N/A</v>
          </cell>
        </row>
        <row r="856">
          <cell r="A856" t="str">
            <v>A . 7. 7.  .</v>
          </cell>
          <cell r="B856">
            <v>0</v>
          </cell>
        </row>
        <row r="857">
          <cell r="A857" t="str">
            <v>A . 7. 7.01.</v>
          </cell>
          <cell r="B857">
            <v>0</v>
          </cell>
        </row>
        <row r="858">
          <cell r="B858" t="e">
            <v>#N/A</v>
          </cell>
        </row>
        <row r="859">
          <cell r="A859" t="str">
            <v>A . 8. 0.  .</v>
          </cell>
          <cell r="B859">
            <v>0</v>
          </cell>
        </row>
        <row r="860">
          <cell r="A860" t="str">
            <v>A . 8. 1.00.</v>
          </cell>
          <cell r="B860">
            <v>0</v>
          </cell>
        </row>
        <row r="861">
          <cell r="A861" t="str">
            <v>A . 8. 1.01.</v>
          </cell>
          <cell r="B861">
            <v>105.1</v>
          </cell>
        </row>
        <row r="862">
          <cell r="A862" t="str">
            <v>A . 8. 1.02.</v>
          </cell>
          <cell r="B862">
            <v>4.25</v>
          </cell>
        </row>
        <row r="863">
          <cell r="A863" t="str">
            <v>A . 8. 1.03.</v>
          </cell>
          <cell r="B863">
            <v>160.9</v>
          </cell>
        </row>
        <row r="864">
          <cell r="A864" t="str">
            <v>A . 8. 1.04.</v>
          </cell>
          <cell r="B864">
            <v>380.83</v>
          </cell>
        </row>
        <row r="865">
          <cell r="A865" t="str">
            <v>A . 8. 1.04.01</v>
          </cell>
          <cell r="B865">
            <v>39.770000000000003</v>
          </cell>
        </row>
        <row r="866">
          <cell r="A866" t="str">
            <v>A . 8. 1.05.</v>
          </cell>
          <cell r="B866">
            <v>165.95</v>
          </cell>
        </row>
        <row r="867">
          <cell r="A867" t="str">
            <v>A . 8. 1.06.</v>
          </cell>
          <cell r="B867">
            <v>37.35</v>
          </cell>
        </row>
        <row r="868">
          <cell r="A868" t="str">
            <v>A . 8. 1.07.</v>
          </cell>
          <cell r="B868">
            <v>53.17</v>
          </cell>
        </row>
        <row r="869">
          <cell r="A869" t="str">
            <v>A . 8. 1.08.</v>
          </cell>
          <cell r="B869">
            <v>30.48</v>
          </cell>
        </row>
        <row r="870">
          <cell r="A870" t="str">
            <v>A . 8. 1.09.</v>
          </cell>
          <cell r="B870">
            <v>15.09</v>
          </cell>
        </row>
        <row r="871">
          <cell r="A871" t="str">
            <v>A . 8. 1.10.</v>
          </cell>
          <cell r="B871">
            <v>17.64</v>
          </cell>
        </row>
        <row r="872">
          <cell r="A872" t="str">
            <v>A . 8. 1.11.</v>
          </cell>
          <cell r="B872">
            <v>164.78</v>
          </cell>
        </row>
        <row r="873">
          <cell r="A873" t="str">
            <v>A . 8. 1.12.</v>
          </cell>
          <cell r="B873">
            <v>0</v>
          </cell>
        </row>
        <row r="874">
          <cell r="B874" t="e">
            <v>#N/A</v>
          </cell>
        </row>
        <row r="875">
          <cell r="A875" t="str">
            <v>A . 8. 2.  .</v>
          </cell>
          <cell r="B875">
            <v>0</v>
          </cell>
        </row>
        <row r="876">
          <cell r="A876" t="str">
            <v>A . 8. 2. 1.</v>
          </cell>
          <cell r="B876">
            <v>98.71</v>
          </cell>
        </row>
        <row r="877">
          <cell r="A877" t="str">
            <v>A . 8. 2. 2.</v>
          </cell>
          <cell r="B877">
            <v>21.48</v>
          </cell>
        </row>
        <row r="878">
          <cell r="A878" t="str">
            <v>A . 8. 2. 3.</v>
          </cell>
          <cell r="B878">
            <v>0</v>
          </cell>
        </row>
        <row r="879">
          <cell r="B879" t="e">
            <v>#N/A</v>
          </cell>
        </row>
        <row r="880">
          <cell r="A880" t="str">
            <v>A . 8. 3.00.</v>
          </cell>
          <cell r="B880">
            <v>0</v>
          </cell>
        </row>
        <row r="881">
          <cell r="A881" t="str">
            <v>A . 8. 3.01.</v>
          </cell>
          <cell r="B881">
            <v>501.54</v>
          </cell>
        </row>
        <row r="882">
          <cell r="A882" t="str">
            <v>A . 8. 3.02.</v>
          </cell>
          <cell r="B882">
            <v>160.11000000000001</v>
          </cell>
        </row>
        <row r="883">
          <cell r="A883" t="str">
            <v>A . 8. 3.03.</v>
          </cell>
          <cell r="B883">
            <v>44.01</v>
          </cell>
        </row>
        <row r="884">
          <cell r="A884" t="str">
            <v>A . 8. 3.04.</v>
          </cell>
          <cell r="B884">
            <v>1</v>
          </cell>
        </row>
        <row r="885">
          <cell r="A885" t="str">
            <v>A . 8. 3.05.</v>
          </cell>
          <cell r="B885">
            <v>7</v>
          </cell>
        </row>
        <row r="886">
          <cell r="A886" t="str">
            <v>A . 8. 3.06.</v>
          </cell>
          <cell r="B886">
            <v>0</v>
          </cell>
        </row>
        <row r="887">
          <cell r="A887" t="str">
            <v>A . 8. 3.07.</v>
          </cell>
          <cell r="B887">
            <v>1</v>
          </cell>
        </row>
        <row r="888">
          <cell r="A888" t="str">
            <v>A . 8. 3.08.</v>
          </cell>
          <cell r="B888">
            <v>36.380000000000003</v>
          </cell>
        </row>
        <row r="889">
          <cell r="B889" t="e">
            <v>#N/A</v>
          </cell>
        </row>
        <row r="890">
          <cell r="A890" t="str">
            <v>A . 8. 4.  .</v>
          </cell>
          <cell r="B890">
            <v>0</v>
          </cell>
        </row>
        <row r="891">
          <cell r="A891" t="str">
            <v>A . 8. 4.01.</v>
          </cell>
          <cell r="B891">
            <v>8.4</v>
          </cell>
        </row>
        <row r="892">
          <cell r="A892" t="str">
            <v>A . 8. 4.02.</v>
          </cell>
          <cell r="B892">
            <v>10.76</v>
          </cell>
        </row>
        <row r="893">
          <cell r="A893" t="str">
            <v>A . 8. 4.03.</v>
          </cell>
          <cell r="B893">
            <v>0</v>
          </cell>
        </row>
        <row r="894">
          <cell r="A894" t="str">
            <v>A . 8. 4.04.</v>
          </cell>
          <cell r="B894">
            <v>1</v>
          </cell>
        </row>
        <row r="895">
          <cell r="A895" t="str">
            <v>A . 8. 4.05.</v>
          </cell>
          <cell r="B895">
            <v>2</v>
          </cell>
        </row>
        <row r="896">
          <cell r="A896" t="str">
            <v>A . 8. 4.06.</v>
          </cell>
          <cell r="B896">
            <v>2</v>
          </cell>
        </row>
        <row r="897">
          <cell r="A897" t="str">
            <v>A . 8. 4.07.</v>
          </cell>
          <cell r="B897">
            <v>1</v>
          </cell>
        </row>
        <row r="898">
          <cell r="A898" t="str">
            <v>A . 8. 4.08.</v>
          </cell>
          <cell r="B898">
            <v>10.85</v>
          </cell>
        </row>
        <row r="899">
          <cell r="A899" t="str">
            <v>A . 8. 4.09.</v>
          </cell>
          <cell r="B899">
            <v>1</v>
          </cell>
        </row>
        <row r="900">
          <cell r="A900" t="str">
            <v>A . 8. 4.10.</v>
          </cell>
          <cell r="B900">
            <v>9</v>
          </cell>
        </row>
        <row r="901">
          <cell r="A901" t="str">
            <v>A . 8. 4.11.</v>
          </cell>
          <cell r="B901">
            <v>1</v>
          </cell>
        </row>
        <row r="902">
          <cell r="A902" t="str">
            <v>A . 8. 4.12.</v>
          </cell>
          <cell r="B902">
            <v>0</v>
          </cell>
        </row>
        <row r="903">
          <cell r="A903" t="str">
            <v>A . 8. 4.13.</v>
          </cell>
          <cell r="B903">
            <v>2</v>
          </cell>
        </row>
        <row r="904">
          <cell r="A904" t="str">
            <v>A . 8. 4.14.</v>
          </cell>
          <cell r="B904">
            <v>1</v>
          </cell>
        </row>
        <row r="905">
          <cell r="A905" t="str">
            <v>A . 8. 4.15.</v>
          </cell>
          <cell r="B905">
            <v>0</v>
          </cell>
        </row>
        <row r="906">
          <cell r="B906" t="e">
            <v>#N/A</v>
          </cell>
        </row>
        <row r="907">
          <cell r="A907" t="str">
            <v>A . 8. 5.  .</v>
          </cell>
          <cell r="B907">
            <v>0</v>
          </cell>
        </row>
        <row r="908">
          <cell r="A908" t="str">
            <v>A . 8. 5.01.</v>
          </cell>
          <cell r="B908">
            <v>199.18</v>
          </cell>
        </row>
        <row r="909">
          <cell r="A909" t="str">
            <v>A . 8. 5.02.</v>
          </cell>
          <cell r="B909">
            <v>372.79</v>
          </cell>
        </row>
        <row r="910">
          <cell r="A910" t="str">
            <v>A . 8. 5.03.</v>
          </cell>
          <cell r="B910">
            <v>237.75</v>
          </cell>
        </row>
        <row r="911">
          <cell r="A911" t="str">
            <v>A . 8. 5.04.</v>
          </cell>
          <cell r="B911">
            <v>7.48</v>
          </cell>
        </row>
        <row r="912">
          <cell r="A912" t="str">
            <v>A . 8. 5.05.</v>
          </cell>
          <cell r="B912">
            <v>0.7</v>
          </cell>
        </row>
        <row r="913">
          <cell r="A913" t="str">
            <v>A . 8. 5.06.</v>
          </cell>
          <cell r="B913">
            <v>112.03</v>
          </cell>
        </row>
        <row r="914">
          <cell r="A914" t="str">
            <v>A . 8. 5.07.</v>
          </cell>
          <cell r="B914">
            <v>0</v>
          </cell>
        </row>
        <row r="915">
          <cell r="A915" t="str">
            <v>A . 8. 5.08.</v>
          </cell>
          <cell r="B915">
            <v>0</v>
          </cell>
        </row>
        <row r="916">
          <cell r="A916" t="str">
            <v>A . 8. 5.09.</v>
          </cell>
          <cell r="B916">
            <v>0</v>
          </cell>
        </row>
        <row r="917">
          <cell r="A917" t="str">
            <v>A . 8. 5.10.</v>
          </cell>
          <cell r="B917">
            <v>0</v>
          </cell>
        </row>
        <row r="918">
          <cell r="A918" t="str">
            <v>A . 8. 5.11.</v>
          </cell>
          <cell r="B918">
            <v>3366.77</v>
          </cell>
        </row>
        <row r="919">
          <cell r="A919" t="str">
            <v>A . 8. 5.12.</v>
          </cell>
          <cell r="B919">
            <v>0</v>
          </cell>
        </row>
        <row r="920">
          <cell r="A920" t="str">
            <v>A . 8. 5.13.</v>
          </cell>
          <cell r="B920">
            <v>1020.76</v>
          </cell>
        </row>
        <row r="921">
          <cell r="A921" t="str">
            <v>A . 8. 5.14.</v>
          </cell>
          <cell r="B921">
            <v>7</v>
          </cell>
        </row>
        <row r="922">
          <cell r="A922" t="str">
            <v>A . 8. 5.15.</v>
          </cell>
          <cell r="B922">
            <v>4</v>
          </cell>
        </row>
        <row r="923">
          <cell r="A923" t="str">
            <v>A . 8. 5.16.</v>
          </cell>
          <cell r="B923">
            <v>43</v>
          </cell>
        </row>
        <row r="924">
          <cell r="A924" t="str">
            <v>A . 8. 5.17.</v>
          </cell>
          <cell r="B924">
            <v>52</v>
          </cell>
        </row>
        <row r="925">
          <cell r="A925" t="str">
            <v>A . 8. 5.18.</v>
          </cell>
          <cell r="B925">
            <v>19</v>
          </cell>
        </row>
        <row r="926">
          <cell r="A926" t="str">
            <v>A . 8. 5.19.</v>
          </cell>
          <cell r="B926">
            <v>36</v>
          </cell>
        </row>
        <row r="927">
          <cell r="A927" t="str">
            <v>A . 8. 5.20.</v>
          </cell>
          <cell r="B927">
            <v>1020.76</v>
          </cell>
        </row>
        <row r="928">
          <cell r="A928" t="str">
            <v>A . 8. 5.21.</v>
          </cell>
          <cell r="B928">
            <v>64.28</v>
          </cell>
        </row>
        <row r="929">
          <cell r="A929" t="str">
            <v>A . 8. 5.22.</v>
          </cell>
          <cell r="B929">
            <v>12.59</v>
          </cell>
        </row>
        <row r="930">
          <cell r="A930" t="str">
            <v>A . 8. 5.23.</v>
          </cell>
          <cell r="B930">
            <v>2.42</v>
          </cell>
        </row>
        <row r="931">
          <cell r="A931" t="str">
            <v>A . 8. 5.24.</v>
          </cell>
          <cell r="B931">
            <v>11.55</v>
          </cell>
        </row>
        <row r="932">
          <cell r="A932" t="str">
            <v>A . 8. 5.25.</v>
          </cell>
          <cell r="B932">
            <v>1</v>
          </cell>
        </row>
        <row r="933">
          <cell r="B933" t="e">
            <v>#N/A</v>
          </cell>
        </row>
        <row r="934">
          <cell r="A934" t="str">
            <v>A . 8. 6.  .</v>
          </cell>
          <cell r="B934">
            <v>0</v>
          </cell>
        </row>
        <row r="935">
          <cell r="A935" t="str">
            <v>A . 8. 6.01.</v>
          </cell>
          <cell r="B935">
            <v>4</v>
          </cell>
        </row>
        <row r="936">
          <cell r="A936" t="str">
            <v>A . 8. 6.02.</v>
          </cell>
          <cell r="B936">
            <v>1</v>
          </cell>
        </row>
        <row r="937">
          <cell r="A937" t="str">
            <v>A . 8. 6.03.</v>
          </cell>
          <cell r="B937">
            <v>2</v>
          </cell>
        </row>
        <row r="938">
          <cell r="A938" t="str">
            <v>A . 8. 6.04.</v>
          </cell>
          <cell r="B938">
            <v>2</v>
          </cell>
        </row>
        <row r="939">
          <cell r="A939" t="str">
            <v>A . 8. 6.05.</v>
          </cell>
          <cell r="B939">
            <v>2</v>
          </cell>
        </row>
        <row r="940">
          <cell r="A940" t="str">
            <v>A . 8. 6.06.</v>
          </cell>
          <cell r="B940">
            <v>22</v>
          </cell>
        </row>
        <row r="941">
          <cell r="A941" t="str">
            <v>A . 8. 6.07.</v>
          </cell>
          <cell r="B941">
            <v>4</v>
          </cell>
        </row>
        <row r="942">
          <cell r="A942" t="str">
            <v>A . 8. 6.08.</v>
          </cell>
          <cell r="B942">
            <v>55</v>
          </cell>
        </row>
        <row r="943">
          <cell r="A943" t="str">
            <v>A . 8. 6.09.</v>
          </cell>
          <cell r="B943">
            <v>1</v>
          </cell>
        </row>
        <row r="944">
          <cell r="A944" t="str">
            <v>A . 8. 6.10.</v>
          </cell>
          <cell r="B944">
            <v>217.6</v>
          </cell>
        </row>
        <row r="945">
          <cell r="A945" t="str">
            <v>A . 8. 6.10.01</v>
          </cell>
          <cell r="B945">
            <v>168.7</v>
          </cell>
        </row>
        <row r="946">
          <cell r="A946" t="str">
            <v>A . 8. 6.11.</v>
          </cell>
          <cell r="B946">
            <v>117.4</v>
          </cell>
        </row>
        <row r="947">
          <cell r="A947" t="str">
            <v>A . 8. 6.12.</v>
          </cell>
          <cell r="B947">
            <v>219.6</v>
          </cell>
        </row>
        <row r="948">
          <cell r="A948" t="str">
            <v>A . 8. 6.13.</v>
          </cell>
          <cell r="B948">
            <v>490.72</v>
          </cell>
        </row>
        <row r="949">
          <cell r="A949" t="str">
            <v>A . 8. 6.14.</v>
          </cell>
          <cell r="B949">
            <v>19.399999999999999</v>
          </cell>
        </row>
        <row r="950">
          <cell r="A950" t="str">
            <v>A . 8. 6.15.</v>
          </cell>
          <cell r="B950">
            <v>46.7</v>
          </cell>
        </row>
        <row r="951">
          <cell r="A951" t="str">
            <v>A . 8. 6.16.</v>
          </cell>
          <cell r="B951">
            <v>314.5</v>
          </cell>
        </row>
        <row r="952">
          <cell r="A952" t="str">
            <v>A . 8. 6.17.</v>
          </cell>
          <cell r="B952">
            <v>2574</v>
          </cell>
        </row>
        <row r="953">
          <cell r="A953" t="str">
            <v>A . 8. 6.18.</v>
          </cell>
          <cell r="B953">
            <v>2727</v>
          </cell>
        </row>
        <row r="954">
          <cell r="A954" t="str">
            <v>A . 8. 6.19.</v>
          </cell>
          <cell r="B954">
            <v>230</v>
          </cell>
        </row>
        <row r="955">
          <cell r="A955" t="str">
            <v>A . 8. 6.20.</v>
          </cell>
          <cell r="B955">
            <v>1551.66</v>
          </cell>
        </row>
        <row r="956">
          <cell r="A956" t="str">
            <v>A . 8. 6.21.</v>
          </cell>
          <cell r="B956">
            <v>853.4</v>
          </cell>
        </row>
        <row r="957">
          <cell r="A957" t="str">
            <v>A . 8. 6.22.</v>
          </cell>
          <cell r="B957">
            <v>1264</v>
          </cell>
        </row>
        <row r="958">
          <cell r="A958" t="str">
            <v>A . 8. 6.23.</v>
          </cell>
          <cell r="B958">
            <v>9</v>
          </cell>
        </row>
        <row r="959">
          <cell r="A959" t="str">
            <v>A . 8. 6.24.</v>
          </cell>
          <cell r="B959">
            <v>0</v>
          </cell>
        </row>
        <row r="960">
          <cell r="A960" t="str">
            <v>A . 8. 6.25.</v>
          </cell>
          <cell r="B960">
            <v>34.200000000000003</v>
          </cell>
        </row>
        <row r="961">
          <cell r="B961" t="e">
            <v>#N/A</v>
          </cell>
        </row>
        <row r="962">
          <cell r="A962" t="str">
            <v>A . 8. 7.  .</v>
          </cell>
          <cell r="B962">
            <v>0</v>
          </cell>
        </row>
        <row r="963">
          <cell r="A963" t="str">
            <v>A . 8. 7.01.</v>
          </cell>
          <cell r="B963">
            <v>25</v>
          </cell>
        </row>
        <row r="964">
          <cell r="A964" t="str">
            <v>A . 8. 7.02.</v>
          </cell>
          <cell r="B964">
            <v>0</v>
          </cell>
        </row>
        <row r="965">
          <cell r="A965" t="str">
            <v>A . 8. 7.03.</v>
          </cell>
          <cell r="B965">
            <v>0</v>
          </cell>
        </row>
        <row r="966">
          <cell r="A966" t="str">
            <v>A . 8. 7.04.</v>
          </cell>
          <cell r="B966">
            <v>1</v>
          </cell>
        </row>
        <row r="967">
          <cell r="B967" t="e">
            <v>#N/A</v>
          </cell>
        </row>
        <row r="968">
          <cell r="A968" t="str">
            <v>A . 8. 8.  .</v>
          </cell>
          <cell r="B968">
            <v>0</v>
          </cell>
        </row>
        <row r="969">
          <cell r="A969" t="str">
            <v>A . 8. 8.01.</v>
          </cell>
          <cell r="B969">
            <v>1</v>
          </cell>
        </row>
        <row r="970">
          <cell r="A970" t="str">
            <v>A . 8. 8.02.</v>
          </cell>
          <cell r="B970">
            <v>1</v>
          </cell>
        </row>
        <row r="971">
          <cell r="A971" t="str">
            <v>A . 8. 8.03.</v>
          </cell>
          <cell r="B971">
            <v>1</v>
          </cell>
        </row>
        <row r="972">
          <cell r="A972" t="str">
            <v>A . 8. 8.04.</v>
          </cell>
          <cell r="B972">
            <v>1</v>
          </cell>
        </row>
        <row r="973">
          <cell r="A973" t="str">
            <v>A . 8. 8.05.</v>
          </cell>
          <cell r="B973">
            <v>1</v>
          </cell>
        </row>
        <row r="974">
          <cell r="A974" t="str">
            <v>A . 8. 8.06.</v>
          </cell>
          <cell r="B974">
            <v>1</v>
          </cell>
        </row>
        <row r="975">
          <cell r="A975" t="str">
            <v>A . 8. 8.07.</v>
          </cell>
          <cell r="B975">
            <v>1</v>
          </cell>
        </row>
        <row r="976">
          <cell r="A976" t="str">
            <v>A . 8. 8.08.</v>
          </cell>
          <cell r="B976">
            <v>1</v>
          </cell>
        </row>
        <row r="977">
          <cell r="A977" t="str">
            <v>A . 8. 8.09.</v>
          </cell>
          <cell r="B977">
            <v>1</v>
          </cell>
        </row>
        <row r="978">
          <cell r="A978" t="str">
            <v>A . 8. 8.10.</v>
          </cell>
          <cell r="B978">
            <v>1</v>
          </cell>
        </row>
        <row r="979">
          <cell r="A979" t="str">
            <v>A . 8. 8.11.</v>
          </cell>
          <cell r="B979">
            <v>1</v>
          </cell>
        </row>
        <row r="980">
          <cell r="A980" t="str">
            <v>A . 8. 8.12.</v>
          </cell>
          <cell r="B980">
            <v>1</v>
          </cell>
        </row>
        <row r="981">
          <cell r="A981" t="str">
            <v>A . 8. 8.13.</v>
          </cell>
          <cell r="B981">
            <v>1</v>
          </cell>
        </row>
        <row r="982">
          <cell r="A982" t="str">
            <v>A . 8. 8.14.</v>
          </cell>
          <cell r="B982">
            <v>1</v>
          </cell>
        </row>
        <row r="983">
          <cell r="A983" t="str">
            <v>A . 8. 8.15.</v>
          </cell>
          <cell r="B983">
            <v>1</v>
          </cell>
        </row>
        <row r="984">
          <cell r="A984" t="str">
            <v>A . 8. 8.16.</v>
          </cell>
          <cell r="B984">
            <v>1</v>
          </cell>
        </row>
        <row r="985">
          <cell r="A985" t="str">
            <v>A . 8. 8.17.</v>
          </cell>
          <cell r="B985">
            <v>1</v>
          </cell>
        </row>
        <row r="986">
          <cell r="A986" t="str">
            <v>A . 8. 8.18.</v>
          </cell>
          <cell r="B986">
            <v>1</v>
          </cell>
        </row>
        <row r="987">
          <cell r="A987" t="str">
            <v>A . 8. 8.19.</v>
          </cell>
          <cell r="B987">
            <v>1</v>
          </cell>
        </row>
        <row r="988">
          <cell r="A988" t="str">
            <v>A . 8. 8.20.</v>
          </cell>
          <cell r="B988">
            <v>1</v>
          </cell>
        </row>
        <row r="989">
          <cell r="A989" t="str">
            <v>A . 8. 8.21.</v>
          </cell>
          <cell r="B989">
            <v>1</v>
          </cell>
        </row>
        <row r="990">
          <cell r="A990" t="str">
            <v>A . 8. 8.22.</v>
          </cell>
          <cell r="B990">
            <v>1</v>
          </cell>
        </row>
        <row r="991">
          <cell r="A991" t="str">
            <v>A . 8. 8.23.</v>
          </cell>
          <cell r="B991">
            <v>1</v>
          </cell>
        </row>
        <row r="992">
          <cell r="A992" t="str">
            <v>A . 8. 8.24.</v>
          </cell>
          <cell r="B992">
            <v>1</v>
          </cell>
        </row>
        <row r="993">
          <cell r="A993" t="str">
            <v>A . 8. 8.25.</v>
          </cell>
          <cell r="B993">
            <v>1</v>
          </cell>
        </row>
        <row r="994">
          <cell r="A994" t="str">
            <v>A . 8. 8.26.</v>
          </cell>
          <cell r="B994">
            <v>1</v>
          </cell>
        </row>
        <row r="995">
          <cell r="A995" t="str">
            <v>A . 8. 8.27.</v>
          </cell>
          <cell r="B995">
            <v>1</v>
          </cell>
        </row>
        <row r="996">
          <cell r="A996" t="str">
            <v>A . 8. 8.28.</v>
          </cell>
          <cell r="B996">
            <v>1</v>
          </cell>
        </row>
        <row r="997">
          <cell r="A997" t="str">
            <v>A . 8. 8.29.</v>
          </cell>
          <cell r="B997">
            <v>1</v>
          </cell>
        </row>
        <row r="998">
          <cell r="A998" t="str">
            <v>A . 8. 8.30.</v>
          </cell>
          <cell r="B998">
            <v>1</v>
          </cell>
        </row>
        <row r="999">
          <cell r="A999" t="str">
            <v>A . 8. 8.31.</v>
          </cell>
          <cell r="B999">
            <v>1</v>
          </cell>
        </row>
        <row r="1000">
          <cell r="A1000" t="str">
            <v>A . 8. 8.32.</v>
          </cell>
          <cell r="B1000">
            <v>1</v>
          </cell>
        </row>
        <row r="1001">
          <cell r="A1001" t="str">
            <v>A . 8. 8.33.</v>
          </cell>
          <cell r="B1001">
            <v>1</v>
          </cell>
        </row>
        <row r="1002">
          <cell r="B1002" t="e">
            <v>#N/A</v>
          </cell>
        </row>
        <row r="1003">
          <cell r="A1003" t="str">
            <v>A . 9. 0.  .</v>
          </cell>
          <cell r="B1003">
            <v>0</v>
          </cell>
        </row>
        <row r="1004">
          <cell r="A1004" t="str">
            <v>A . 9. 1.00.</v>
          </cell>
          <cell r="B1004">
            <v>0</v>
          </cell>
        </row>
        <row r="1005">
          <cell r="A1005" t="str">
            <v>A . 9. 1.01.</v>
          </cell>
          <cell r="B1005">
            <v>64.2</v>
          </cell>
        </row>
        <row r="1006">
          <cell r="A1006" t="str">
            <v>A . 9. 1.02.</v>
          </cell>
          <cell r="B1006">
            <v>183.37</v>
          </cell>
        </row>
        <row r="1007">
          <cell r="A1007" t="str">
            <v>A . 9. 1.03.</v>
          </cell>
          <cell r="B1007">
            <v>1</v>
          </cell>
        </row>
        <row r="1008">
          <cell r="A1008" t="str">
            <v>A . 9. 1.04.</v>
          </cell>
          <cell r="B1008">
            <v>376.5</v>
          </cell>
        </row>
        <row r="1009">
          <cell r="A1009" t="str">
            <v>A . 9. 1.05.</v>
          </cell>
          <cell r="B1009">
            <v>322.66000000000003</v>
          </cell>
        </row>
        <row r="1010">
          <cell r="A1010" t="str">
            <v>A . 9. 1.06.</v>
          </cell>
          <cell r="B1010">
            <v>29449.49</v>
          </cell>
        </row>
        <row r="1011">
          <cell r="A1011" t="str">
            <v>A . 9. 1.06.01</v>
          </cell>
          <cell r="B1011">
            <v>131.66</v>
          </cell>
        </row>
        <row r="1012">
          <cell r="A1012" t="str">
            <v>A . 9. 1.07.</v>
          </cell>
          <cell r="B1012">
            <v>10362.15</v>
          </cell>
        </row>
        <row r="1013">
          <cell r="A1013" t="str">
            <v>A . 9. 1.08.</v>
          </cell>
          <cell r="B1013">
            <v>651.13</v>
          </cell>
        </row>
        <row r="1014">
          <cell r="A1014" t="str">
            <v>A . 9. 1.09.</v>
          </cell>
          <cell r="B1014">
            <v>1479.11</v>
          </cell>
        </row>
        <row r="1015">
          <cell r="A1015" t="str">
            <v>A . 9. 1.10.</v>
          </cell>
          <cell r="B1015">
            <v>88.79</v>
          </cell>
        </row>
        <row r="1016">
          <cell r="A1016" t="str">
            <v>A . 9. 1.11.</v>
          </cell>
          <cell r="B1016">
            <v>27.42</v>
          </cell>
        </row>
        <row r="1017">
          <cell r="A1017" t="str">
            <v>A . 9. 1.12.</v>
          </cell>
          <cell r="B1017">
            <v>469.62</v>
          </cell>
        </row>
        <row r="1018">
          <cell r="A1018" t="str">
            <v>A . 9. 1.13.</v>
          </cell>
          <cell r="B1018">
            <v>251.43</v>
          </cell>
        </row>
        <row r="1019">
          <cell r="A1019" t="str">
            <v>A . 9. 1.14.</v>
          </cell>
          <cell r="B1019">
            <v>94.6</v>
          </cell>
        </row>
        <row r="1020">
          <cell r="A1020" t="str">
            <v>A . 9. 1.15.</v>
          </cell>
          <cell r="B1020">
            <v>53.63</v>
          </cell>
        </row>
        <row r="1021">
          <cell r="A1021" t="str">
            <v>A . 9. 1.16.</v>
          </cell>
          <cell r="B1021">
            <v>194.2</v>
          </cell>
        </row>
        <row r="1022">
          <cell r="A1022" t="str">
            <v>A . 9. 1.17</v>
          </cell>
          <cell r="B1022">
            <v>47.31</v>
          </cell>
        </row>
        <row r="1023">
          <cell r="A1023" t="str">
            <v>A . 9. 1.18</v>
          </cell>
          <cell r="B1023">
            <v>0</v>
          </cell>
        </row>
        <row r="1024">
          <cell r="A1024" t="str">
            <v>A . 9. 1.19</v>
          </cell>
          <cell r="B1024">
            <v>37.06</v>
          </cell>
        </row>
        <row r="1025">
          <cell r="A1025" t="str">
            <v>A . 9. 1.20</v>
          </cell>
          <cell r="B1025">
            <v>23.67</v>
          </cell>
        </row>
        <row r="1026">
          <cell r="B1026" t="e">
            <v>#N/A</v>
          </cell>
        </row>
        <row r="1027">
          <cell r="A1027" t="str">
            <v>A . 9. 2.  .</v>
          </cell>
          <cell r="B1027">
            <v>0</v>
          </cell>
        </row>
        <row r="1028">
          <cell r="A1028" t="str">
            <v>A . 9. 2. 1.</v>
          </cell>
          <cell r="B1028">
            <v>81.86</v>
          </cell>
        </row>
        <row r="1029">
          <cell r="A1029" t="str">
            <v>A . 9. 2. 2.</v>
          </cell>
          <cell r="B1029">
            <v>81.05</v>
          </cell>
        </row>
        <row r="1030">
          <cell r="A1030" t="str">
            <v>A . 9. 2. 3.</v>
          </cell>
          <cell r="B1030">
            <v>0</v>
          </cell>
        </row>
        <row r="1031">
          <cell r="A1031" t="str">
            <v>A . 9. 2. 4.</v>
          </cell>
          <cell r="B1031">
            <v>0</v>
          </cell>
        </row>
        <row r="1032">
          <cell r="B1032" t="e">
            <v>#N/A</v>
          </cell>
        </row>
        <row r="1033">
          <cell r="A1033" t="str">
            <v>A . 9. 3.00.</v>
          </cell>
          <cell r="B1033">
            <v>0</v>
          </cell>
        </row>
        <row r="1034">
          <cell r="A1034" t="str">
            <v>A . 9. 3.01.</v>
          </cell>
          <cell r="B1034">
            <v>87.01</v>
          </cell>
        </row>
        <row r="1035">
          <cell r="A1035" t="str">
            <v>A . 9. 3.02.</v>
          </cell>
          <cell r="B1035">
            <v>82.95</v>
          </cell>
        </row>
        <row r="1036">
          <cell r="A1036" t="str">
            <v>A . 9. 3.03.</v>
          </cell>
          <cell r="B1036">
            <v>36.6</v>
          </cell>
        </row>
        <row r="1037">
          <cell r="A1037" t="str">
            <v>A . 9. 3.04.</v>
          </cell>
          <cell r="B1037">
            <v>1</v>
          </cell>
        </row>
        <row r="1038">
          <cell r="A1038" t="str">
            <v>A . 9. 3.05.</v>
          </cell>
          <cell r="B1038">
            <v>4</v>
          </cell>
        </row>
        <row r="1039">
          <cell r="A1039" t="str">
            <v>A . 9. 3.06.</v>
          </cell>
          <cell r="B1039">
            <v>0</v>
          </cell>
        </row>
        <row r="1040">
          <cell r="A1040" t="str">
            <v>A . 9. 3.07.</v>
          </cell>
          <cell r="B1040">
            <v>1</v>
          </cell>
        </row>
        <row r="1041">
          <cell r="A1041" t="str">
            <v>A . 9. 3.08.</v>
          </cell>
          <cell r="B1041">
            <v>16.98</v>
          </cell>
        </row>
        <row r="1042">
          <cell r="A1042" t="str">
            <v>A . 9. 3.09.</v>
          </cell>
          <cell r="B1042">
            <v>5.42</v>
          </cell>
        </row>
        <row r="1043">
          <cell r="A1043" t="str">
            <v>A . 9. 3.10.</v>
          </cell>
          <cell r="B1043">
            <v>4.41</v>
          </cell>
        </row>
        <row r="1044">
          <cell r="A1044" t="str">
            <v>A . 9. 3.11.</v>
          </cell>
          <cell r="B1044">
            <v>4.08</v>
          </cell>
        </row>
        <row r="1045">
          <cell r="A1045" t="str">
            <v>A . 9. 3.12.</v>
          </cell>
          <cell r="B1045">
            <v>1</v>
          </cell>
        </row>
        <row r="1046">
          <cell r="B1046" t="e">
            <v>#N/A</v>
          </cell>
        </row>
        <row r="1047">
          <cell r="A1047" t="str">
            <v>A . 9. 4.  .</v>
          </cell>
          <cell r="B1047">
            <v>0</v>
          </cell>
        </row>
        <row r="1048">
          <cell r="A1048" t="str">
            <v>A . 9. 4.01.</v>
          </cell>
          <cell r="B1048">
            <v>375.48</v>
          </cell>
        </row>
        <row r="1049">
          <cell r="A1049" t="str">
            <v>A . 9. 4.02.</v>
          </cell>
          <cell r="B1049">
            <v>37.75</v>
          </cell>
        </row>
        <row r="1050">
          <cell r="A1050" t="str">
            <v>A . 9. 4.03.</v>
          </cell>
          <cell r="B1050">
            <v>25.01</v>
          </cell>
        </row>
        <row r="1051">
          <cell r="A1051" t="str">
            <v>A . 9. 4.04.</v>
          </cell>
          <cell r="B1051">
            <v>3</v>
          </cell>
        </row>
        <row r="1052">
          <cell r="A1052" t="str">
            <v>A . 9. 4.05.</v>
          </cell>
          <cell r="B1052">
            <v>0</v>
          </cell>
        </row>
        <row r="1053">
          <cell r="A1053" t="str">
            <v>A . 9. 4.06.</v>
          </cell>
          <cell r="B1053">
            <v>1</v>
          </cell>
        </row>
        <row r="1054">
          <cell r="A1054" t="str">
            <v>A . 9. 4.07.</v>
          </cell>
          <cell r="B1054">
            <v>6</v>
          </cell>
        </row>
        <row r="1055">
          <cell r="A1055" t="str">
            <v>A . 9. 4.08.</v>
          </cell>
          <cell r="B1055">
            <v>1</v>
          </cell>
        </row>
        <row r="1056">
          <cell r="A1056" t="str">
            <v>A . 9. 4.09.</v>
          </cell>
          <cell r="B1056">
            <v>0</v>
          </cell>
        </row>
        <row r="1057">
          <cell r="A1057" t="str">
            <v>A . 9. 4.10.</v>
          </cell>
          <cell r="B1057">
            <v>0</v>
          </cell>
        </row>
        <row r="1058">
          <cell r="A1058" t="str">
            <v>A . 9. 4.11</v>
          </cell>
          <cell r="B1058">
            <v>1</v>
          </cell>
        </row>
        <row r="1059">
          <cell r="A1059" t="str">
            <v>A . 9. 4.12</v>
          </cell>
          <cell r="B1059">
            <v>0.15</v>
          </cell>
        </row>
        <row r="1060">
          <cell r="A1060" t="str">
            <v>A . 9. 4.13</v>
          </cell>
          <cell r="B1060">
            <v>0</v>
          </cell>
        </row>
        <row r="1061">
          <cell r="B1061" t="e">
            <v>#N/A</v>
          </cell>
        </row>
        <row r="1062">
          <cell r="A1062" t="str">
            <v>A . 9. 5.  .</v>
          </cell>
          <cell r="B1062">
            <v>0</v>
          </cell>
        </row>
        <row r="1063">
          <cell r="A1063" t="str">
            <v>A . 9. 5.01.</v>
          </cell>
          <cell r="B1063">
            <v>606.96</v>
          </cell>
        </row>
        <row r="1064">
          <cell r="A1064" t="str">
            <v>A . 9. 5.02.</v>
          </cell>
          <cell r="B1064">
            <v>563.97</v>
          </cell>
        </row>
        <row r="1065">
          <cell r="A1065" t="str">
            <v>A . 9. 5.03.</v>
          </cell>
          <cell r="B1065">
            <v>316.36</v>
          </cell>
        </row>
        <row r="1066">
          <cell r="A1066" t="str">
            <v>A . 9. 5.04.</v>
          </cell>
          <cell r="B1066">
            <v>5.09</v>
          </cell>
        </row>
        <row r="1067">
          <cell r="A1067" t="str">
            <v>A . 9. 5.05.</v>
          </cell>
          <cell r="B1067">
            <v>253.5</v>
          </cell>
        </row>
        <row r="1068">
          <cell r="A1068" t="str">
            <v>A . 9. 5.06.</v>
          </cell>
          <cell r="B1068">
            <v>3.82</v>
          </cell>
        </row>
        <row r="1069">
          <cell r="A1069" t="str">
            <v>A . 9. 5.07.</v>
          </cell>
          <cell r="B1069">
            <v>0</v>
          </cell>
        </row>
        <row r="1070">
          <cell r="A1070" t="str">
            <v>A . 9. 5.08.</v>
          </cell>
          <cell r="B1070">
            <v>138.47</v>
          </cell>
        </row>
        <row r="1071">
          <cell r="A1071" t="str">
            <v>A . 9. 5.09.</v>
          </cell>
          <cell r="B1071">
            <v>2.5499999999999998</v>
          </cell>
        </row>
        <row r="1072">
          <cell r="A1072" t="str">
            <v>A . 9. 5.10.</v>
          </cell>
          <cell r="B1072">
            <v>199.47</v>
          </cell>
        </row>
        <row r="1073">
          <cell r="A1073" t="str">
            <v>A . 9. 5.11.</v>
          </cell>
          <cell r="B1073">
            <v>28.13</v>
          </cell>
        </row>
        <row r="1074">
          <cell r="A1074" t="str">
            <v>A . 9. 5.12.</v>
          </cell>
          <cell r="B1074">
            <v>138.11000000000001</v>
          </cell>
        </row>
        <row r="1075">
          <cell r="A1075" t="str">
            <v>A . 9. 5.13.</v>
          </cell>
          <cell r="B1075">
            <v>36314.53</v>
          </cell>
        </row>
        <row r="1076">
          <cell r="A1076" t="str">
            <v>A . 9. 5.14.</v>
          </cell>
          <cell r="B1076">
            <v>0</v>
          </cell>
        </row>
        <row r="1077">
          <cell r="A1077" t="str">
            <v>A . 9. 5.15.</v>
          </cell>
          <cell r="B1077">
            <v>1</v>
          </cell>
        </row>
        <row r="1078">
          <cell r="A1078" t="str">
            <v>A . 9. 5.16.</v>
          </cell>
          <cell r="B1078">
            <v>2177.5100000000002</v>
          </cell>
        </row>
        <row r="1079">
          <cell r="A1079" t="str">
            <v>A . 9. 5.17.</v>
          </cell>
          <cell r="B1079">
            <v>29</v>
          </cell>
        </row>
        <row r="1080">
          <cell r="A1080" t="str">
            <v>A . 9. 5.18.</v>
          </cell>
          <cell r="B1080">
            <v>29</v>
          </cell>
        </row>
        <row r="1081">
          <cell r="A1081" t="str">
            <v>A . 9. 5.19.</v>
          </cell>
          <cell r="B1081">
            <v>42</v>
          </cell>
        </row>
        <row r="1082">
          <cell r="A1082" t="str">
            <v>A . 9. 5.20.</v>
          </cell>
          <cell r="B1082">
            <v>35</v>
          </cell>
        </row>
        <row r="1083">
          <cell r="A1083" t="str">
            <v>A . 9. 5.21.</v>
          </cell>
          <cell r="B1083">
            <v>39</v>
          </cell>
        </row>
        <row r="1084">
          <cell r="A1084" t="str">
            <v>A . 9. 5.22.</v>
          </cell>
          <cell r="B1084">
            <v>31</v>
          </cell>
        </row>
        <row r="1085">
          <cell r="A1085" t="str">
            <v>A . 9. 5.23.</v>
          </cell>
          <cell r="B1085">
            <v>2177.5100000000002</v>
          </cell>
        </row>
        <row r="1086">
          <cell r="A1086" t="str">
            <v>A . 9. 5.24.</v>
          </cell>
          <cell r="B1086">
            <v>1.1499999999999999</v>
          </cell>
        </row>
        <row r="1087">
          <cell r="A1087" t="str">
            <v>A . 9. 5.25.</v>
          </cell>
          <cell r="B1087">
            <v>11.17</v>
          </cell>
        </row>
        <row r="1088">
          <cell r="A1088" t="str">
            <v>A . 9. 5.26.</v>
          </cell>
          <cell r="B1088">
            <v>111.05</v>
          </cell>
        </row>
        <row r="1089">
          <cell r="A1089" t="str">
            <v>A . 9. 5.27.</v>
          </cell>
          <cell r="B1089">
            <v>8.8800000000000008</v>
          </cell>
        </row>
        <row r="1090">
          <cell r="A1090" t="str">
            <v>A . 9. 5.28.</v>
          </cell>
          <cell r="B1090">
            <v>1</v>
          </cell>
        </row>
        <row r="1091">
          <cell r="B1091" t="e">
            <v>#N/A</v>
          </cell>
        </row>
        <row r="1092">
          <cell r="A1092" t="str">
            <v>A . 9. 6.  .</v>
          </cell>
          <cell r="B1092">
            <v>0</v>
          </cell>
        </row>
        <row r="1093">
          <cell r="A1093" t="str">
            <v>A . 9. 6.01.</v>
          </cell>
          <cell r="B1093">
            <v>1</v>
          </cell>
        </row>
        <row r="1094">
          <cell r="A1094" t="str">
            <v>A . 9. 6.02.</v>
          </cell>
          <cell r="B1094">
            <v>2</v>
          </cell>
        </row>
        <row r="1095">
          <cell r="A1095" t="str">
            <v>A . 9. 6.03.</v>
          </cell>
          <cell r="B1095">
            <v>2</v>
          </cell>
        </row>
        <row r="1096">
          <cell r="A1096" t="str">
            <v>A . 9. 6.04.</v>
          </cell>
          <cell r="B1096">
            <v>10</v>
          </cell>
        </row>
        <row r="1097">
          <cell r="A1097" t="str">
            <v>A . 9. 6.05.</v>
          </cell>
          <cell r="B1097">
            <v>4</v>
          </cell>
        </row>
        <row r="1098">
          <cell r="A1098" t="str">
            <v>A . 9. 6.05.01</v>
          </cell>
          <cell r="B1098">
            <v>0</v>
          </cell>
        </row>
        <row r="1099">
          <cell r="A1099" t="str">
            <v>A . 9. 6.05.02</v>
          </cell>
          <cell r="B1099">
            <v>1</v>
          </cell>
        </row>
        <row r="1100">
          <cell r="A1100" t="str">
            <v>A . 9. 6.06.</v>
          </cell>
          <cell r="B1100">
            <v>59</v>
          </cell>
        </row>
        <row r="1101">
          <cell r="A1101" t="str">
            <v>A . 9. 6.07.</v>
          </cell>
          <cell r="B1101">
            <v>1</v>
          </cell>
        </row>
        <row r="1102">
          <cell r="A1102" t="str">
            <v>A . 9. 6.07.01</v>
          </cell>
          <cell r="B1102">
            <v>620.20000000000005</v>
          </cell>
        </row>
        <row r="1103">
          <cell r="A1103" t="str">
            <v>A . 9. 6.07.02</v>
          </cell>
          <cell r="B1103">
            <v>6</v>
          </cell>
        </row>
        <row r="1104">
          <cell r="A1104" t="str">
            <v>A . 9. 6.08.</v>
          </cell>
          <cell r="B1104">
            <v>0</v>
          </cell>
        </row>
        <row r="1105">
          <cell r="A1105" t="str">
            <v>A . 9. 6.09.</v>
          </cell>
          <cell r="B1105">
            <v>1029.7</v>
          </cell>
        </row>
        <row r="1106">
          <cell r="A1106" t="str">
            <v>A . 9. 6.10.</v>
          </cell>
          <cell r="B1106">
            <v>2937</v>
          </cell>
        </row>
        <row r="1107">
          <cell r="A1107" t="str">
            <v>A . 9. 6.11.</v>
          </cell>
          <cell r="B1107">
            <v>94</v>
          </cell>
        </row>
        <row r="1108">
          <cell r="A1108" t="str">
            <v>A . 9. 6.12.</v>
          </cell>
          <cell r="B1108">
            <v>59.15</v>
          </cell>
        </row>
        <row r="1109">
          <cell r="A1109" t="str">
            <v>A . 9. 6.13.</v>
          </cell>
          <cell r="B1109">
            <v>406.75</v>
          </cell>
        </row>
        <row r="1110">
          <cell r="A1110" t="str">
            <v>A . 9. 6.14.</v>
          </cell>
          <cell r="B1110">
            <v>3219.4</v>
          </cell>
        </row>
        <row r="1111">
          <cell r="A1111" t="str">
            <v>A . 9. 6.15.</v>
          </cell>
          <cell r="B1111">
            <v>5344</v>
          </cell>
        </row>
        <row r="1112">
          <cell r="A1112" t="str">
            <v>A . 9. 6.16.</v>
          </cell>
          <cell r="B1112">
            <v>2453.6999999999998</v>
          </cell>
        </row>
        <row r="1113">
          <cell r="A1113" t="str">
            <v>A . 9. 6.17.</v>
          </cell>
          <cell r="B1113">
            <v>202</v>
          </cell>
        </row>
        <row r="1114">
          <cell r="A1114" t="str">
            <v>A . 9. 6.18.</v>
          </cell>
          <cell r="B1114">
            <v>4167</v>
          </cell>
        </row>
        <row r="1115">
          <cell r="A1115" t="str">
            <v>A . 9. 6.19.</v>
          </cell>
          <cell r="B1115">
            <v>2741.7</v>
          </cell>
        </row>
        <row r="1116">
          <cell r="A1116" t="str">
            <v>A . 9. 6.20.</v>
          </cell>
          <cell r="B1116">
            <v>1440</v>
          </cell>
        </row>
        <row r="1117">
          <cell r="A1117" t="str">
            <v>A . 9. 6.21.</v>
          </cell>
          <cell r="B1117">
            <v>4</v>
          </cell>
        </row>
        <row r="1118">
          <cell r="A1118" t="str">
            <v>A . 9. 6.22.</v>
          </cell>
          <cell r="B1118">
            <v>0</v>
          </cell>
        </row>
        <row r="1119">
          <cell r="A1119" t="str">
            <v>A . 9. 6.23.</v>
          </cell>
          <cell r="B1119">
            <v>223.6</v>
          </cell>
        </row>
        <row r="1120">
          <cell r="A1120" t="str">
            <v>A . 9. 6.24.</v>
          </cell>
          <cell r="B1120">
            <v>766.52</v>
          </cell>
        </row>
        <row r="1121">
          <cell r="A1121" t="str">
            <v>A . 9. 6.25.</v>
          </cell>
          <cell r="B1121">
            <v>10.3</v>
          </cell>
        </row>
        <row r="1122">
          <cell r="B1122" t="e">
            <v>#N/A</v>
          </cell>
        </row>
        <row r="1123">
          <cell r="A1123" t="str">
            <v>A . 9. 7.  .</v>
          </cell>
          <cell r="B1123">
            <v>0</v>
          </cell>
        </row>
        <row r="1124">
          <cell r="A1124" t="str">
            <v>A . 9. 7.01.</v>
          </cell>
          <cell r="B1124">
            <v>26</v>
          </cell>
        </row>
        <row r="1125">
          <cell r="A1125" t="str">
            <v>A . 9. 7.02.</v>
          </cell>
          <cell r="B1125">
            <v>1</v>
          </cell>
        </row>
        <row r="1126">
          <cell r="A1126" t="str">
            <v>A . 9. 7.03.</v>
          </cell>
          <cell r="B1126">
            <v>1</v>
          </cell>
        </row>
        <row r="1127">
          <cell r="B1127" t="e">
            <v>#N/A</v>
          </cell>
        </row>
        <row r="1128">
          <cell r="A1128" t="str">
            <v>A . 9. 8.  .</v>
          </cell>
          <cell r="B1128">
            <v>0</v>
          </cell>
        </row>
        <row r="1129">
          <cell r="A1129" t="str">
            <v>A . 9. 8.01.</v>
          </cell>
          <cell r="B1129">
            <v>1</v>
          </cell>
        </row>
        <row r="1130">
          <cell r="A1130" t="str">
            <v>A . 9. 8.02.</v>
          </cell>
          <cell r="B1130">
            <v>1</v>
          </cell>
        </row>
        <row r="1131">
          <cell r="A1131" t="str">
            <v>A . 9. 8.03.</v>
          </cell>
          <cell r="B1131">
            <v>1</v>
          </cell>
        </row>
        <row r="1132">
          <cell r="A1132" t="str">
            <v>A . 9. 8.04.</v>
          </cell>
          <cell r="B1132">
            <v>1</v>
          </cell>
        </row>
        <row r="1133">
          <cell r="A1133" t="str">
            <v>A . 9. 8.05.</v>
          </cell>
          <cell r="B1133">
            <v>1</v>
          </cell>
        </row>
        <row r="1134">
          <cell r="A1134" t="str">
            <v>A . 9. 8.06.</v>
          </cell>
          <cell r="B1134">
            <v>1</v>
          </cell>
        </row>
        <row r="1135">
          <cell r="A1135" t="str">
            <v>A . 9. 8.07.</v>
          </cell>
          <cell r="B1135">
            <v>1</v>
          </cell>
        </row>
        <row r="1136">
          <cell r="A1136" t="str">
            <v>A . 9. 8.08.</v>
          </cell>
          <cell r="B1136">
            <v>1</v>
          </cell>
        </row>
        <row r="1137">
          <cell r="A1137" t="str">
            <v>A . 9. 8.09.</v>
          </cell>
          <cell r="B1137">
            <v>1</v>
          </cell>
        </row>
        <row r="1138">
          <cell r="A1138" t="str">
            <v>A . 9. 8.10.</v>
          </cell>
          <cell r="B1138">
            <v>1</v>
          </cell>
        </row>
        <row r="1139">
          <cell r="A1139" t="str">
            <v>A . 9. 8.11.</v>
          </cell>
          <cell r="B1139">
            <v>1</v>
          </cell>
        </row>
        <row r="1140">
          <cell r="A1140" t="str">
            <v>A . 9. 8.12.</v>
          </cell>
          <cell r="B1140">
            <v>1</v>
          </cell>
        </row>
        <row r="1141">
          <cell r="A1141" t="str">
            <v>A . 9. 8.13.</v>
          </cell>
          <cell r="B1141">
            <v>1</v>
          </cell>
        </row>
        <row r="1142">
          <cell r="A1142" t="str">
            <v>A . 9. 8.14.</v>
          </cell>
          <cell r="B1142">
            <v>1</v>
          </cell>
        </row>
        <row r="1143">
          <cell r="A1143" t="str">
            <v>A . 9. 8.15.</v>
          </cell>
          <cell r="B1143">
            <v>1</v>
          </cell>
        </row>
        <row r="1144">
          <cell r="A1144" t="str">
            <v>A . 9. 8.16.</v>
          </cell>
          <cell r="B1144">
            <v>1</v>
          </cell>
        </row>
        <row r="1145">
          <cell r="A1145" t="str">
            <v>A . 9. 8.17.</v>
          </cell>
          <cell r="B1145">
            <v>1</v>
          </cell>
        </row>
        <row r="1146">
          <cell r="A1146" t="str">
            <v>A . 9. 8.18.</v>
          </cell>
          <cell r="B1146">
            <v>1</v>
          </cell>
        </row>
        <row r="1147">
          <cell r="A1147" t="str">
            <v>A . 9. 8.19.</v>
          </cell>
          <cell r="B1147">
            <v>1</v>
          </cell>
        </row>
        <row r="1148">
          <cell r="A1148" t="str">
            <v>A . 9. 8.20.</v>
          </cell>
          <cell r="B1148">
            <v>1</v>
          </cell>
        </row>
        <row r="1149">
          <cell r="A1149" t="str">
            <v>A . 9. 8.21.</v>
          </cell>
          <cell r="B1149">
            <v>1</v>
          </cell>
        </row>
        <row r="1150">
          <cell r="A1150" t="str">
            <v>A . 9. 8.22.</v>
          </cell>
          <cell r="B1150">
            <v>1</v>
          </cell>
        </row>
        <row r="1151">
          <cell r="A1151" t="str">
            <v>A . 9. 8.23.</v>
          </cell>
          <cell r="B1151">
            <v>1</v>
          </cell>
        </row>
        <row r="1152">
          <cell r="A1152" t="str">
            <v>A . 9. 8.24.</v>
          </cell>
          <cell r="B1152">
            <v>1</v>
          </cell>
        </row>
        <row r="1153">
          <cell r="A1153" t="str">
            <v>A . 9. 8.25.</v>
          </cell>
          <cell r="B1153">
            <v>1</v>
          </cell>
        </row>
        <row r="1154">
          <cell r="A1154" t="str">
            <v>A . 9. 8.26.</v>
          </cell>
          <cell r="B1154">
            <v>1</v>
          </cell>
        </row>
        <row r="1155">
          <cell r="A1155" t="str">
            <v>A . 9. 8.27.</v>
          </cell>
          <cell r="B1155">
            <v>1</v>
          </cell>
        </row>
        <row r="1156">
          <cell r="A1156" t="str">
            <v>A . 9. 8.28.</v>
          </cell>
          <cell r="B1156">
            <v>1</v>
          </cell>
        </row>
        <row r="1157">
          <cell r="A1157" t="str">
            <v>A . 9. 8.29.</v>
          </cell>
          <cell r="B1157">
            <v>1</v>
          </cell>
        </row>
        <row r="1158">
          <cell r="A1158" t="str">
            <v>A . 9. 8.30.</v>
          </cell>
          <cell r="B1158">
            <v>1</v>
          </cell>
        </row>
        <row r="1159">
          <cell r="A1159" t="str">
            <v>A . 9. 8.31.</v>
          </cell>
          <cell r="B1159">
            <v>1</v>
          </cell>
        </row>
        <row r="1160">
          <cell r="A1160" t="str">
            <v>A . 9. 8.32.</v>
          </cell>
          <cell r="B1160">
            <v>1</v>
          </cell>
        </row>
        <row r="1161">
          <cell r="A1161" t="str">
            <v>A . 9. 8.33.</v>
          </cell>
          <cell r="B1161">
            <v>1</v>
          </cell>
        </row>
        <row r="1162">
          <cell r="A1162" t="str">
            <v>A . 9. 8.34.</v>
          </cell>
          <cell r="B1162">
            <v>1</v>
          </cell>
        </row>
        <row r="1163">
          <cell r="A1163" t="str">
            <v>A . 9. 8.35.</v>
          </cell>
          <cell r="B1163">
            <v>1</v>
          </cell>
        </row>
        <row r="1164">
          <cell r="A1164" t="str">
            <v>A . 9. 8.36.</v>
          </cell>
          <cell r="B1164">
            <v>1</v>
          </cell>
        </row>
        <row r="1165">
          <cell r="A1165" t="str">
            <v>A . 9. 8.37.</v>
          </cell>
          <cell r="B1165">
            <v>1</v>
          </cell>
        </row>
        <row r="1166">
          <cell r="A1166" t="str">
            <v>A . 9. 8.38.</v>
          </cell>
          <cell r="B1166">
            <v>1</v>
          </cell>
        </row>
        <row r="1167">
          <cell r="A1167" t="str">
            <v>A . 9. 8.39.</v>
          </cell>
          <cell r="B1167">
            <v>1</v>
          </cell>
        </row>
        <row r="1168">
          <cell r="A1168" t="str">
            <v>A . 9. 8.40.</v>
          </cell>
          <cell r="B1168">
            <v>1</v>
          </cell>
        </row>
        <row r="1169">
          <cell r="A1169" t="str">
            <v>A . 9. 8.41.</v>
          </cell>
          <cell r="B1169">
            <v>1</v>
          </cell>
        </row>
        <row r="1170">
          <cell r="A1170" t="str">
            <v>A . 9. 8.42.</v>
          </cell>
          <cell r="B1170">
            <v>1</v>
          </cell>
        </row>
        <row r="1171">
          <cell r="A1171" t="str">
            <v>A . 9. 8.43.</v>
          </cell>
          <cell r="B1171">
            <v>1</v>
          </cell>
        </row>
        <row r="1172">
          <cell r="A1172" t="str">
            <v>A . 9. 8.44.</v>
          </cell>
          <cell r="B1172">
            <v>1</v>
          </cell>
        </row>
        <row r="1173">
          <cell r="A1173" t="str">
            <v>A . 9. 8.45.</v>
          </cell>
          <cell r="B1173">
            <v>1</v>
          </cell>
        </row>
        <row r="1174">
          <cell r="A1174" t="str">
            <v>A . 9. 8.46.</v>
          </cell>
          <cell r="B1174">
            <v>1</v>
          </cell>
        </row>
        <row r="1175">
          <cell r="A1175" t="str">
            <v>A . 9. 8.47.</v>
          </cell>
          <cell r="B1175">
            <v>1</v>
          </cell>
        </row>
        <row r="1176">
          <cell r="A1176" t="str">
            <v>A . 9. 8.48.</v>
          </cell>
          <cell r="B1176">
            <v>1</v>
          </cell>
        </row>
        <row r="1177">
          <cell r="A1177" t="str">
            <v>A . 9. 8.49.</v>
          </cell>
          <cell r="B1177">
            <v>1</v>
          </cell>
        </row>
        <row r="1178">
          <cell r="A1178" t="str">
            <v>A . 9. 8.50.</v>
          </cell>
          <cell r="B1178">
            <v>1</v>
          </cell>
        </row>
        <row r="1179">
          <cell r="A1179" t="str">
            <v>A . 9. 8.51.</v>
          </cell>
          <cell r="B1179">
            <v>1</v>
          </cell>
        </row>
        <row r="1180">
          <cell r="A1180" t="str">
            <v>A . 9. 8.52.</v>
          </cell>
          <cell r="B1180">
            <v>1</v>
          </cell>
        </row>
        <row r="1181">
          <cell r="A1181" t="str">
            <v>A . 9. 8.53.</v>
          </cell>
          <cell r="B1181">
            <v>1</v>
          </cell>
        </row>
        <row r="1182">
          <cell r="A1182" t="str">
            <v>A . 9. 8.54.</v>
          </cell>
          <cell r="B1182">
            <v>1</v>
          </cell>
        </row>
        <row r="1183">
          <cell r="A1183" t="str">
            <v>A . 9. 8.55.</v>
          </cell>
          <cell r="B1183">
            <v>1</v>
          </cell>
        </row>
        <row r="1184">
          <cell r="A1184" t="str">
            <v>A . 9. 8.56.</v>
          </cell>
          <cell r="B1184">
            <v>1</v>
          </cell>
        </row>
        <row r="1185">
          <cell r="A1185" t="str">
            <v>A . 9. 8.57.</v>
          </cell>
          <cell r="B1185">
            <v>1</v>
          </cell>
        </row>
        <row r="1186">
          <cell r="A1186" t="str">
            <v>A . 9. 8.58.</v>
          </cell>
          <cell r="B1186">
            <v>1</v>
          </cell>
        </row>
        <row r="1187">
          <cell r="A1187" t="str">
            <v>A . 9. 8.59.</v>
          </cell>
          <cell r="B1187">
            <v>1</v>
          </cell>
        </row>
        <row r="1188">
          <cell r="B1188" t="e">
            <v>#N/A</v>
          </cell>
        </row>
        <row r="1189">
          <cell r="A1189" t="str">
            <v>A .10. 0.  .</v>
          </cell>
          <cell r="B1189">
            <v>0</v>
          </cell>
        </row>
        <row r="1190">
          <cell r="A1190" t="str">
            <v>A .10. 1.00.</v>
          </cell>
          <cell r="B1190">
            <v>0</v>
          </cell>
        </row>
        <row r="1191">
          <cell r="A1191" t="str">
            <v>A .10. 1.01.</v>
          </cell>
          <cell r="B1191">
            <v>0</v>
          </cell>
        </row>
        <row r="1192">
          <cell r="A1192" t="str">
            <v>A .10. 1.02.</v>
          </cell>
          <cell r="B1192">
            <v>0</v>
          </cell>
        </row>
        <row r="1193">
          <cell r="B1193" t="e">
            <v>#N/A</v>
          </cell>
        </row>
        <row r="1194">
          <cell r="A1194" t="str">
            <v>A .11.  .  .</v>
          </cell>
          <cell r="B1194">
            <v>0</v>
          </cell>
        </row>
        <row r="1195">
          <cell r="A1195" t="str">
            <v>A .11. 4.  .</v>
          </cell>
          <cell r="B1195">
            <v>0</v>
          </cell>
        </row>
        <row r="1196">
          <cell r="A1196" t="str">
            <v>A .11. 4.01.</v>
          </cell>
          <cell r="B1196">
            <v>0</v>
          </cell>
        </row>
        <row r="1197">
          <cell r="A1197" t="str">
            <v>A .11. 4.02.</v>
          </cell>
          <cell r="B1197">
            <v>1</v>
          </cell>
        </row>
        <row r="1198">
          <cell r="B1198" t="e">
            <v>#N/A</v>
          </cell>
        </row>
        <row r="1199">
          <cell r="A1199" t="str">
            <v>A .11. 5.  .</v>
          </cell>
          <cell r="B1199">
            <v>0</v>
          </cell>
        </row>
        <row r="1200">
          <cell r="A1200" t="str">
            <v>A .11. 5.01.</v>
          </cell>
          <cell r="B1200">
            <v>0</v>
          </cell>
        </row>
        <row r="1201">
          <cell r="A1201" t="str">
            <v>A .11. 5.02.</v>
          </cell>
          <cell r="B1201">
            <v>0</v>
          </cell>
        </row>
        <row r="1202">
          <cell r="B1202" t="e">
            <v>#N/A</v>
          </cell>
        </row>
        <row r="1203">
          <cell r="A1203" t="str">
            <v>A .11. 7.  .</v>
          </cell>
          <cell r="B1203">
            <v>0</v>
          </cell>
        </row>
        <row r="1204">
          <cell r="A1204" t="str">
            <v>A .11. 7. 1.</v>
          </cell>
          <cell r="B1204">
            <v>0</v>
          </cell>
        </row>
        <row r="1205">
          <cell r="B1205" t="e">
            <v>#N/A</v>
          </cell>
        </row>
        <row r="1206">
          <cell r="A1206" t="str">
            <v>A .12. 0.  .</v>
          </cell>
          <cell r="B1206">
            <v>0</v>
          </cell>
        </row>
        <row r="1207">
          <cell r="A1207" t="str">
            <v>A .12. 1.00.</v>
          </cell>
          <cell r="B1207">
            <v>0</v>
          </cell>
        </row>
        <row r="1208">
          <cell r="A1208" t="str">
            <v>A .12. 1.01.</v>
          </cell>
          <cell r="B1208">
            <v>20.89</v>
          </cell>
        </row>
        <row r="1209">
          <cell r="A1209" t="str">
            <v>A .12. 1.02.</v>
          </cell>
          <cell r="B1209">
            <v>366.67</v>
          </cell>
        </row>
        <row r="1210">
          <cell r="A1210" t="str">
            <v>A .12. 1.03.</v>
          </cell>
          <cell r="B1210">
            <v>115.73</v>
          </cell>
        </row>
        <row r="1211">
          <cell r="A1211" t="str">
            <v>A .12. 1.04.</v>
          </cell>
          <cell r="B1211">
            <v>45.91</v>
          </cell>
        </row>
        <row r="1212">
          <cell r="A1212" t="str">
            <v>A .12. 1.05.</v>
          </cell>
          <cell r="B1212">
            <v>47.92</v>
          </cell>
        </row>
        <row r="1213">
          <cell r="A1213" t="str">
            <v>A .12. 1.06.</v>
          </cell>
          <cell r="B1213">
            <v>1.76</v>
          </cell>
        </row>
        <row r="1214">
          <cell r="A1214" t="str">
            <v>A .12. 1.07.</v>
          </cell>
          <cell r="B1214">
            <v>28.61</v>
          </cell>
        </row>
        <row r="1215">
          <cell r="A1215" t="str">
            <v>A .12. 1.08.</v>
          </cell>
          <cell r="B1215">
            <v>23.25</v>
          </cell>
        </row>
        <row r="1216">
          <cell r="A1216" t="str">
            <v>A .12. 1.09.</v>
          </cell>
          <cell r="B1216">
            <v>34.130000000000003</v>
          </cell>
        </row>
        <row r="1217">
          <cell r="A1217" t="str">
            <v>A .12. 1.10.</v>
          </cell>
          <cell r="B1217">
            <v>3.87</v>
          </cell>
        </row>
        <row r="1218">
          <cell r="A1218" t="str">
            <v>A .12. 1.11.</v>
          </cell>
          <cell r="B1218">
            <v>8.64</v>
          </cell>
        </row>
        <row r="1219">
          <cell r="A1219" t="str">
            <v>A .12. 1.12.</v>
          </cell>
          <cell r="B1219">
            <v>6.93</v>
          </cell>
        </row>
        <row r="1220">
          <cell r="A1220" t="str">
            <v>A .12. 1.13.</v>
          </cell>
          <cell r="B1220">
            <v>11.58</v>
          </cell>
        </row>
        <row r="1221">
          <cell r="B1221" t="e">
            <v>#N/A</v>
          </cell>
        </row>
        <row r="1222">
          <cell r="A1222" t="str">
            <v>A .12. 2.  .</v>
          </cell>
          <cell r="B1222">
            <v>0</v>
          </cell>
        </row>
        <row r="1223">
          <cell r="A1223" t="str">
            <v>A .12. 2. 1.</v>
          </cell>
          <cell r="B1223">
            <v>6.58</v>
          </cell>
        </row>
        <row r="1224">
          <cell r="A1224" t="str">
            <v>A .12. 2. 2.</v>
          </cell>
          <cell r="B1224">
            <v>2.5499999999999998</v>
          </cell>
        </row>
        <row r="1225">
          <cell r="A1225" t="str">
            <v>A .12. 2. 3.</v>
          </cell>
          <cell r="B1225">
            <v>0</v>
          </cell>
        </row>
        <row r="1226">
          <cell r="B1226" t="e">
            <v>#N/A</v>
          </cell>
        </row>
        <row r="1227">
          <cell r="A1227" t="str">
            <v>A .12. 3.00.</v>
          </cell>
          <cell r="B1227">
            <v>0</v>
          </cell>
        </row>
        <row r="1228">
          <cell r="A1228" t="str">
            <v>A .12. 3.01.</v>
          </cell>
          <cell r="B1228">
            <v>0</v>
          </cell>
        </row>
        <row r="1229">
          <cell r="A1229" t="str">
            <v>A .12. 3.02.</v>
          </cell>
          <cell r="B1229">
            <v>82.83</v>
          </cell>
        </row>
        <row r="1230">
          <cell r="A1230" t="str">
            <v>A .12. 3.03.</v>
          </cell>
          <cell r="B1230">
            <v>99.89</v>
          </cell>
        </row>
        <row r="1231">
          <cell r="A1231" t="str">
            <v>A .12. 3.04.</v>
          </cell>
          <cell r="B1231">
            <v>1</v>
          </cell>
        </row>
        <row r="1232">
          <cell r="A1232" t="str">
            <v>A .12. 3.05.</v>
          </cell>
          <cell r="B1232">
            <v>0</v>
          </cell>
        </row>
        <row r="1233">
          <cell r="A1233" t="str">
            <v>A .12. 3.06.</v>
          </cell>
          <cell r="B1233">
            <v>14.19</v>
          </cell>
        </row>
        <row r="1234">
          <cell r="A1234" t="str">
            <v>A .12. 3.07.</v>
          </cell>
          <cell r="B1234">
            <v>2</v>
          </cell>
        </row>
        <row r="1235">
          <cell r="A1235" t="str">
            <v>A .12. 3.08.</v>
          </cell>
          <cell r="B1235">
            <v>0</v>
          </cell>
        </row>
        <row r="1236">
          <cell r="B1236" t="e">
            <v>#N/A</v>
          </cell>
        </row>
        <row r="1237">
          <cell r="A1237" t="str">
            <v>A .12. 4.  .</v>
          </cell>
          <cell r="B1237">
            <v>0</v>
          </cell>
        </row>
        <row r="1238">
          <cell r="A1238" t="str">
            <v>A .12. 4.01.</v>
          </cell>
          <cell r="B1238">
            <v>0</v>
          </cell>
        </row>
        <row r="1239">
          <cell r="A1239" t="str">
            <v>A .12. 4.02.</v>
          </cell>
          <cell r="B1239">
            <v>1</v>
          </cell>
        </row>
        <row r="1240">
          <cell r="B1240" t="e">
            <v>#N/A</v>
          </cell>
        </row>
        <row r="1241">
          <cell r="A1241" t="str">
            <v>A .12. 6.  .</v>
          </cell>
          <cell r="B1241">
            <v>0</v>
          </cell>
        </row>
        <row r="1242">
          <cell r="A1242" t="str">
            <v>A .12. 6.01.</v>
          </cell>
          <cell r="B1242">
            <v>1</v>
          </cell>
        </row>
        <row r="1243">
          <cell r="A1243" t="str">
            <v>A .12. 6.02.</v>
          </cell>
          <cell r="B1243">
            <v>4</v>
          </cell>
        </row>
        <row r="1244">
          <cell r="A1244" t="str">
            <v>A .12. 6.03.</v>
          </cell>
          <cell r="B1244">
            <v>0</v>
          </cell>
        </row>
        <row r="1245">
          <cell r="A1245" t="str">
            <v>A .12. 6.04.</v>
          </cell>
          <cell r="B1245">
            <v>2</v>
          </cell>
        </row>
        <row r="1246">
          <cell r="A1246" t="str">
            <v>A .12. 6.05.</v>
          </cell>
          <cell r="B1246">
            <v>0</v>
          </cell>
        </row>
        <row r="1247">
          <cell r="A1247" t="str">
            <v>A .12. 6.06.</v>
          </cell>
          <cell r="B1247">
            <v>1</v>
          </cell>
        </row>
        <row r="1248">
          <cell r="A1248" t="str">
            <v>A .12. 6.07.</v>
          </cell>
          <cell r="B1248">
            <v>8</v>
          </cell>
        </row>
        <row r="1249">
          <cell r="A1249" t="str">
            <v>A .12. 6.08.</v>
          </cell>
          <cell r="B1249">
            <v>3</v>
          </cell>
        </row>
        <row r="1250">
          <cell r="A1250" t="str">
            <v>A .12. 6.09.</v>
          </cell>
          <cell r="B1250">
            <v>31</v>
          </cell>
        </row>
        <row r="1251">
          <cell r="A1251" t="str">
            <v>A .12. 6.10.</v>
          </cell>
          <cell r="B1251">
            <v>3</v>
          </cell>
        </row>
        <row r="1252">
          <cell r="A1252" t="str">
            <v>A .12. 6.11.</v>
          </cell>
          <cell r="B1252">
            <v>3</v>
          </cell>
        </row>
        <row r="1253">
          <cell r="A1253" t="str">
            <v>A .12. 6.11.01</v>
          </cell>
          <cell r="B1253">
            <v>112.1</v>
          </cell>
        </row>
        <row r="1254">
          <cell r="A1254" t="str">
            <v>A .12. 6.12.</v>
          </cell>
          <cell r="B1254">
            <v>16.2</v>
          </cell>
        </row>
        <row r="1255">
          <cell r="A1255" t="str">
            <v>A .12. 6.13.</v>
          </cell>
          <cell r="B1255">
            <v>66.099999999999994</v>
          </cell>
        </row>
        <row r="1256">
          <cell r="A1256" t="str">
            <v>A .12. 6.14.</v>
          </cell>
          <cell r="B1256">
            <v>81.900000000000006</v>
          </cell>
        </row>
        <row r="1257">
          <cell r="A1257" t="str">
            <v>A .12. 6.15.</v>
          </cell>
          <cell r="B1257">
            <v>83.87</v>
          </cell>
        </row>
        <row r="1258">
          <cell r="A1258" t="str">
            <v>A .12. 6.16.</v>
          </cell>
          <cell r="B1258">
            <v>107.2</v>
          </cell>
        </row>
        <row r="1259">
          <cell r="A1259" t="str">
            <v>A .12. 6.17.</v>
          </cell>
          <cell r="B1259">
            <v>198.06</v>
          </cell>
        </row>
        <row r="1260">
          <cell r="A1260" t="str">
            <v>A .12. 6.18.</v>
          </cell>
          <cell r="B1260">
            <v>109.2</v>
          </cell>
        </row>
        <row r="1261">
          <cell r="A1261" t="str">
            <v>A .12. 6.19.</v>
          </cell>
          <cell r="B1261">
            <v>798</v>
          </cell>
        </row>
        <row r="1262">
          <cell r="A1262" t="str">
            <v>A .12. 6.20.</v>
          </cell>
          <cell r="B1262">
            <v>664</v>
          </cell>
        </row>
        <row r="1263">
          <cell r="A1263" t="str">
            <v>A .12. 6.21.</v>
          </cell>
          <cell r="B1263">
            <v>736</v>
          </cell>
        </row>
        <row r="1264">
          <cell r="A1264" t="str">
            <v>A .12. 6.22.</v>
          </cell>
          <cell r="B1264">
            <v>1277</v>
          </cell>
        </row>
        <row r="1265">
          <cell r="A1265" t="str">
            <v>A .12. 6.23.</v>
          </cell>
          <cell r="B1265">
            <v>1157.0999999999999</v>
          </cell>
        </row>
        <row r="1266">
          <cell r="A1266" t="str">
            <v>A .12. 6.24.</v>
          </cell>
          <cell r="B1266">
            <v>238</v>
          </cell>
        </row>
        <row r="1267">
          <cell r="A1267" t="str">
            <v>A .12. 6.25.</v>
          </cell>
          <cell r="B1267">
            <v>16</v>
          </cell>
        </row>
        <row r="1268">
          <cell r="A1268" t="str">
            <v>A .12. 6.26.</v>
          </cell>
          <cell r="B1268">
            <v>1364</v>
          </cell>
        </row>
        <row r="1269">
          <cell r="A1269" t="str">
            <v>A .12. 6.27.</v>
          </cell>
          <cell r="B1269">
            <v>58.2</v>
          </cell>
        </row>
        <row r="1270">
          <cell r="A1270" t="str">
            <v>A .12. 6.28.</v>
          </cell>
          <cell r="B1270">
            <v>170</v>
          </cell>
        </row>
        <row r="1271">
          <cell r="A1271" t="str">
            <v>A .12. 6.29.</v>
          </cell>
          <cell r="B1271">
            <v>9</v>
          </cell>
        </row>
        <row r="1272">
          <cell r="A1272" t="str">
            <v>A .12. 6.30.</v>
          </cell>
          <cell r="B1272">
            <v>97.3</v>
          </cell>
        </row>
        <row r="1273">
          <cell r="B1273" t="e">
            <v>#N/A</v>
          </cell>
        </row>
        <row r="1274">
          <cell r="A1274" t="str">
            <v>A . 12. 8.  .</v>
          </cell>
          <cell r="B1274">
            <v>0</v>
          </cell>
        </row>
        <row r="1275">
          <cell r="A1275" t="str">
            <v>A . 12. 8.01.</v>
          </cell>
          <cell r="B1275">
            <v>1</v>
          </cell>
        </row>
        <row r="1276">
          <cell r="A1276" t="str">
            <v>A . 12. 8.02.</v>
          </cell>
          <cell r="B1276">
            <v>1</v>
          </cell>
        </row>
        <row r="1277">
          <cell r="A1277" t="str">
            <v>A . 12. 8.03.</v>
          </cell>
          <cell r="B1277">
            <v>1</v>
          </cell>
        </row>
        <row r="1278">
          <cell r="A1278" t="str">
            <v>A . 12. 8.04.</v>
          </cell>
          <cell r="B1278">
            <v>1</v>
          </cell>
        </row>
        <row r="1279">
          <cell r="A1279" t="str">
            <v>A . 12. 8.05.</v>
          </cell>
          <cell r="B1279">
            <v>1</v>
          </cell>
        </row>
        <row r="1280">
          <cell r="A1280" t="str">
            <v>A . 12. 8.06.</v>
          </cell>
          <cell r="B1280">
            <v>1</v>
          </cell>
        </row>
        <row r="1281">
          <cell r="A1281" t="str">
            <v>A . 12. 8.07.</v>
          </cell>
          <cell r="B1281">
            <v>1</v>
          </cell>
        </row>
        <row r="1282">
          <cell r="A1282" t="str">
            <v>A . 12. 8.08.</v>
          </cell>
          <cell r="B1282">
            <v>1</v>
          </cell>
        </row>
        <row r="1283">
          <cell r="A1283" t="str">
            <v>A . 12. 8.09.</v>
          </cell>
          <cell r="B1283">
            <v>1</v>
          </cell>
        </row>
        <row r="1284">
          <cell r="A1284" t="str">
            <v>A . 12. 8.10.</v>
          </cell>
          <cell r="B1284">
            <v>1</v>
          </cell>
        </row>
        <row r="1285">
          <cell r="A1285" t="str">
            <v>A . 12. 8.11.</v>
          </cell>
          <cell r="B1285">
            <v>1</v>
          </cell>
        </row>
        <row r="1286">
          <cell r="A1286" t="str">
            <v>A . 12. 8.12.</v>
          </cell>
          <cell r="B1286">
            <v>1</v>
          </cell>
        </row>
        <row r="1287">
          <cell r="A1287" t="str">
            <v>A . 12. 8.13.</v>
          </cell>
          <cell r="B1287">
            <v>1</v>
          </cell>
        </row>
        <row r="1288">
          <cell r="A1288" t="str">
            <v>A . 12. 8.14.</v>
          </cell>
          <cell r="B1288">
            <v>1</v>
          </cell>
        </row>
        <row r="1289">
          <cell r="B1289" t="e">
            <v>#N/A</v>
          </cell>
        </row>
        <row r="1290">
          <cell r="A1290" t="str">
            <v>A .13.  .  .</v>
          </cell>
          <cell r="B1290">
            <v>0</v>
          </cell>
        </row>
        <row r="1291">
          <cell r="A1291" t="str">
            <v>A .13. 1.01.0</v>
          </cell>
          <cell r="B1291">
            <v>3094</v>
          </cell>
        </row>
        <row r="1292">
          <cell r="A1292" t="str">
            <v>A .13. 1.02.0</v>
          </cell>
          <cell r="B1292">
            <v>22590.69</v>
          </cell>
        </row>
        <row r="1293">
          <cell r="A1293" t="str">
            <v>A .13. 1.03.0</v>
          </cell>
          <cell r="B1293">
            <v>59984.38</v>
          </cell>
        </row>
        <row r="1294">
          <cell r="A1294" t="str">
            <v>A .13. 1.04.0</v>
          </cell>
          <cell r="B1294">
            <v>32540.61</v>
          </cell>
        </row>
        <row r="1295">
          <cell r="A1295" t="str">
            <v>A .13. 1.05.0</v>
          </cell>
          <cell r="B1295">
            <v>1950</v>
          </cell>
        </row>
        <row r="1296">
          <cell r="A1296" t="str">
            <v>A .13. 1.06.0</v>
          </cell>
          <cell r="B1296">
            <v>4095</v>
          </cell>
        </row>
        <row r="1297">
          <cell r="A1297" t="str">
            <v>A .13. 1.07.0</v>
          </cell>
          <cell r="B1297">
            <v>19</v>
          </cell>
        </row>
        <row r="1298">
          <cell r="A1298" t="str">
            <v>A .13. 1.08.0</v>
          </cell>
          <cell r="B1298">
            <v>2132</v>
          </cell>
        </row>
        <row r="1299">
          <cell r="B1299" t="e">
            <v>#N/A</v>
          </cell>
        </row>
        <row r="1300">
          <cell r="A1300" t="str">
            <v>A .14.  .  .</v>
          </cell>
          <cell r="B1300">
            <v>0</v>
          </cell>
        </row>
        <row r="1301">
          <cell r="A1301" t="str">
            <v>A .14. 1.01.</v>
          </cell>
          <cell r="B1301">
            <v>1414.54</v>
          </cell>
        </row>
        <row r="1302">
          <cell r="B1302" t="e">
            <v>#N/A</v>
          </cell>
        </row>
        <row r="1303">
          <cell r="A1303" t="str">
            <v>A .15.  .  .</v>
          </cell>
          <cell r="B1303">
            <v>0</v>
          </cell>
        </row>
        <row r="1304">
          <cell r="B1304" t="e">
            <v>#N/A</v>
          </cell>
        </row>
        <row r="1305">
          <cell r="A1305" t="str">
            <v>A .15. 1 .  .</v>
          </cell>
          <cell r="B1305">
            <v>0</v>
          </cell>
        </row>
        <row r="1306">
          <cell r="A1306" t="str">
            <v>A .15. 1. 1.</v>
          </cell>
          <cell r="B1306">
            <v>10</v>
          </cell>
        </row>
        <row r="1307">
          <cell r="A1307" t="str">
            <v>A .15. 1. 2.</v>
          </cell>
          <cell r="B1307">
            <v>1</v>
          </cell>
        </row>
        <row r="1308">
          <cell r="A1308" t="str">
            <v>A .15. 1. 3.</v>
          </cell>
          <cell r="B1308">
            <v>6429</v>
          </cell>
        </row>
        <row r="1309">
          <cell r="B1309" t="e">
            <v>#N/A</v>
          </cell>
        </row>
        <row r="1310">
          <cell r="A1310" t="str">
            <v>A .15. 2 .  .</v>
          </cell>
          <cell r="B1310">
            <v>0</v>
          </cell>
        </row>
        <row r="1311">
          <cell r="A1311" t="str">
            <v>A .15. 2. 1.</v>
          </cell>
          <cell r="B1311">
            <v>202.88</v>
          </cell>
        </row>
        <row r="1312">
          <cell r="A1312" t="str">
            <v>A .15. 2. 2.</v>
          </cell>
          <cell r="B1312">
            <v>142.19</v>
          </cell>
        </row>
        <row r="1313">
          <cell r="A1313" t="str">
            <v>A .15. 2. 3.</v>
          </cell>
          <cell r="B1313">
            <v>149.03</v>
          </cell>
        </row>
        <row r="1314">
          <cell r="A1314" t="str">
            <v>A .15. 2. 4.</v>
          </cell>
          <cell r="B1314">
            <v>673.9</v>
          </cell>
        </row>
        <row r="1315">
          <cell r="B1315" t="e">
            <v>#N/A</v>
          </cell>
        </row>
        <row r="1316">
          <cell r="A1316" t="str">
            <v>A .15. 3 .  .</v>
          </cell>
          <cell r="B1316">
            <v>0</v>
          </cell>
        </row>
        <row r="1317">
          <cell r="A1317" t="str">
            <v>A .15. 3. 1.</v>
          </cell>
          <cell r="B1317">
            <v>0</v>
          </cell>
        </row>
        <row r="1318">
          <cell r="B1318" t="e">
            <v>#N/A</v>
          </cell>
        </row>
        <row r="1319">
          <cell r="A1319" t="str">
            <v>A .16.  .  .</v>
          </cell>
          <cell r="B1319">
            <v>0</v>
          </cell>
        </row>
        <row r="1320">
          <cell r="B1320" t="e">
            <v>#N/A</v>
          </cell>
        </row>
        <row r="1321">
          <cell r="A1321" t="str">
            <v>A.16.1</v>
          </cell>
          <cell r="B1321">
            <v>0</v>
          </cell>
        </row>
        <row r="1322">
          <cell r="A1322" t="str">
            <v>A.16.1.1</v>
          </cell>
          <cell r="B1322">
            <v>0</v>
          </cell>
        </row>
        <row r="1323">
          <cell r="A1323" t="str">
            <v>A.16.1.2</v>
          </cell>
          <cell r="B1323">
            <v>0</v>
          </cell>
        </row>
        <row r="1324">
          <cell r="A1324" t="str">
            <v>A.16.1.3</v>
          </cell>
          <cell r="B1324">
            <v>0</v>
          </cell>
        </row>
        <row r="1325">
          <cell r="A1325" t="str">
            <v>A.16.1.4</v>
          </cell>
          <cell r="B1325">
            <v>0</v>
          </cell>
        </row>
        <row r="1326">
          <cell r="A1326" t="str">
            <v>A.16.1.5</v>
          </cell>
          <cell r="B1326">
            <v>0</v>
          </cell>
        </row>
        <row r="1327">
          <cell r="A1327" t="str">
            <v>A.16.1.6</v>
          </cell>
          <cell r="B1327">
            <v>0</v>
          </cell>
        </row>
        <row r="1328">
          <cell r="B1328" t="e">
            <v>#N/A</v>
          </cell>
        </row>
        <row r="1329">
          <cell r="A1329" t="str">
            <v>A.16.2</v>
          </cell>
          <cell r="B1329">
            <v>0</v>
          </cell>
        </row>
        <row r="1330">
          <cell r="A1330" t="str">
            <v>A.16.2.1</v>
          </cell>
          <cell r="B1330">
            <v>523.29999999999995</v>
          </cell>
        </row>
        <row r="1331">
          <cell r="B1331" t="e">
            <v>#N/A</v>
          </cell>
        </row>
        <row r="1332">
          <cell r="A1332" t="str">
            <v>A.16.3</v>
          </cell>
          <cell r="B1332">
            <v>0</v>
          </cell>
        </row>
        <row r="1333">
          <cell r="A1333" t="str">
            <v>A.16.3.1</v>
          </cell>
          <cell r="B1333">
            <v>2665.23</v>
          </cell>
        </row>
        <row r="1334">
          <cell r="A1334" t="str">
            <v>A.16.3.2</v>
          </cell>
          <cell r="B1334">
            <v>2054.29</v>
          </cell>
        </row>
        <row r="1335">
          <cell r="B1335" t="e">
            <v>#N/A</v>
          </cell>
        </row>
        <row r="1336">
          <cell r="A1336" t="str">
            <v>A.16.4</v>
          </cell>
          <cell r="B1336">
            <v>0</v>
          </cell>
        </row>
        <row r="1337">
          <cell r="A1337" t="str">
            <v>A.16.4.1</v>
          </cell>
          <cell r="B1337">
            <v>1</v>
          </cell>
        </row>
        <row r="1338">
          <cell r="A1338" t="str">
            <v>A.16.4.2</v>
          </cell>
          <cell r="B1338">
            <v>1</v>
          </cell>
        </row>
        <row r="1339">
          <cell r="A1339" t="str">
            <v>A.16.4.3</v>
          </cell>
          <cell r="B1339">
            <v>628.6</v>
          </cell>
        </row>
        <row r="1340">
          <cell r="A1340" t="str">
            <v>A.16.4.4</v>
          </cell>
          <cell r="B1340">
            <v>67.8</v>
          </cell>
        </row>
        <row r="1341">
          <cell r="A1341" t="str">
            <v>A.16.4.5</v>
          </cell>
          <cell r="B1341">
            <v>44.5</v>
          </cell>
        </row>
        <row r="1342">
          <cell r="A1342" t="str">
            <v>A.16.4.6</v>
          </cell>
          <cell r="B1342">
            <v>4430</v>
          </cell>
        </row>
        <row r="1343">
          <cell r="A1343" t="str">
            <v>A.16.4.7</v>
          </cell>
          <cell r="B1343">
            <v>18</v>
          </cell>
        </row>
        <row r="1344">
          <cell r="A1344" t="str">
            <v>A.16.4.8</v>
          </cell>
          <cell r="B1344">
            <v>56</v>
          </cell>
        </row>
        <row r="1345">
          <cell r="A1345" t="str">
            <v>A.16.4.9</v>
          </cell>
          <cell r="B1345">
            <v>62.5</v>
          </cell>
        </row>
        <row r="1346">
          <cell r="A1346" t="str">
            <v>A.16.4.10</v>
          </cell>
          <cell r="B1346">
            <v>1</v>
          </cell>
        </row>
        <row r="1347">
          <cell r="A1347" t="str">
            <v>A.16.4.11</v>
          </cell>
          <cell r="B1347">
            <v>13</v>
          </cell>
        </row>
        <row r="1348">
          <cell r="B1348" t="e">
            <v>#N/A</v>
          </cell>
        </row>
        <row r="1349">
          <cell r="A1349" t="str">
            <v>A.17.</v>
          </cell>
          <cell r="B1349">
            <v>0</v>
          </cell>
        </row>
        <row r="1350">
          <cell r="A1350" t="str">
            <v>A.17.1</v>
          </cell>
          <cell r="B1350">
            <v>0</v>
          </cell>
        </row>
        <row r="1351">
          <cell r="A1351" t="str">
            <v>A.17.1.1</v>
          </cell>
          <cell r="B1351">
            <v>14.48</v>
          </cell>
        </row>
        <row r="1352">
          <cell r="A1352" t="str">
            <v>A.17.1.2</v>
          </cell>
          <cell r="B1352">
            <v>7.81</v>
          </cell>
        </row>
        <row r="1353">
          <cell r="A1353" t="str">
            <v>A.17.1.3</v>
          </cell>
          <cell r="B1353">
            <v>27.18</v>
          </cell>
        </row>
        <row r="1354">
          <cell r="A1354" t="str">
            <v>A.17.1.4</v>
          </cell>
          <cell r="B1354">
            <v>7.04</v>
          </cell>
        </row>
        <row r="1355">
          <cell r="B1355" t="e">
            <v>#N/A</v>
          </cell>
        </row>
        <row r="1356">
          <cell r="A1356" t="str">
            <v>A.17.2</v>
          </cell>
          <cell r="B1356">
            <v>0</v>
          </cell>
        </row>
        <row r="1357">
          <cell r="A1357" t="str">
            <v>A.17.2.1</v>
          </cell>
          <cell r="B1357">
            <v>10.94</v>
          </cell>
        </row>
        <row r="1358">
          <cell r="A1358" t="str">
            <v>A.17.2.2</v>
          </cell>
          <cell r="B1358">
            <v>0.51</v>
          </cell>
        </row>
        <row r="1359">
          <cell r="A1359" t="str">
            <v>A.17.2.3</v>
          </cell>
          <cell r="B1359">
            <v>0</v>
          </cell>
        </row>
        <row r="1360">
          <cell r="B1360" t="e">
            <v>#N/A</v>
          </cell>
        </row>
        <row r="1361">
          <cell r="A1361" t="str">
            <v>A.17.3</v>
          </cell>
          <cell r="B1361">
            <v>0</v>
          </cell>
        </row>
        <row r="1362">
          <cell r="A1362" t="str">
            <v>A.17.3.1</v>
          </cell>
          <cell r="B1362">
            <v>2662.89</v>
          </cell>
        </row>
        <row r="1363">
          <cell r="A1363" t="str">
            <v>A.17.3.2</v>
          </cell>
          <cell r="B1363">
            <v>1008</v>
          </cell>
        </row>
        <row r="1364">
          <cell r="A1364" t="str">
            <v>A.17.3.3</v>
          </cell>
          <cell r="B1364">
            <v>648.35</v>
          </cell>
        </row>
        <row r="1365">
          <cell r="A1365" t="str">
            <v>B . 1. 1.01.</v>
          </cell>
          <cell r="B1365">
            <v>0</v>
          </cell>
        </row>
        <row r="1366">
          <cell r="A1366" t="str">
            <v>B . 1. 1.02.</v>
          </cell>
          <cell r="B1366">
            <v>0</v>
          </cell>
        </row>
        <row r="1367">
          <cell r="A1367" t="str">
            <v>B . 1. 1.03.</v>
          </cell>
          <cell r="B1367">
            <v>0</v>
          </cell>
        </row>
        <row r="1368">
          <cell r="A1368" t="str">
            <v>B . 1. 1.04.</v>
          </cell>
          <cell r="B1368">
            <v>2.79</v>
          </cell>
        </row>
        <row r="1369">
          <cell r="A1369" t="str">
            <v>B . 1. 1.05.</v>
          </cell>
          <cell r="B1369">
            <v>10.76</v>
          </cell>
        </row>
        <row r="1370">
          <cell r="A1370" t="str">
            <v>B . 1. 1.06.</v>
          </cell>
          <cell r="B1370">
            <v>29.24</v>
          </cell>
        </row>
        <row r="1371">
          <cell r="A1371" t="str">
            <v>B . 1. 1.07.</v>
          </cell>
          <cell r="B1371">
            <v>5.88</v>
          </cell>
        </row>
        <row r="1372">
          <cell r="A1372" t="str">
            <v>B . 1. 1.08.</v>
          </cell>
          <cell r="B1372">
            <v>3.54</v>
          </cell>
        </row>
        <row r="1373">
          <cell r="A1373" t="str">
            <v>B . 1. 1.09.</v>
          </cell>
          <cell r="B1373">
            <v>10.58</v>
          </cell>
        </row>
        <row r="1374">
          <cell r="A1374" t="str">
            <v>B . 1. 1.10.</v>
          </cell>
          <cell r="B1374">
            <v>3.3</v>
          </cell>
        </row>
        <row r="1375">
          <cell r="A1375" t="str">
            <v>B . 1. 1.11.</v>
          </cell>
          <cell r="B1375">
            <v>18.14</v>
          </cell>
        </row>
        <row r="1376">
          <cell r="A1376" t="str">
            <v>B . 1. 1.11.</v>
          </cell>
          <cell r="B1376">
            <v>18.14</v>
          </cell>
        </row>
        <row r="1377">
          <cell r="B1377" t="e">
            <v>#N/A</v>
          </cell>
        </row>
        <row r="1378">
          <cell r="A1378" t="str">
            <v>B . 1. 2.  .</v>
          </cell>
          <cell r="B1378">
            <v>0</v>
          </cell>
        </row>
        <row r="1379">
          <cell r="A1379" t="str">
            <v>B . 1. 2.01.</v>
          </cell>
          <cell r="B1379">
            <v>2639</v>
          </cell>
        </row>
        <row r="1380">
          <cell r="A1380" t="str">
            <v>B . 1. 2.02.</v>
          </cell>
          <cell r="B1380">
            <v>1166</v>
          </cell>
        </row>
        <row r="1381">
          <cell r="A1381" t="str">
            <v>B . 1. 2.03.</v>
          </cell>
          <cell r="B1381">
            <v>1072</v>
          </cell>
        </row>
        <row r="1382">
          <cell r="A1382" t="str">
            <v>B . 1. 2.04.</v>
          </cell>
          <cell r="B1382">
            <v>507</v>
          </cell>
        </row>
        <row r="1383">
          <cell r="A1383" t="str">
            <v>B . 1. 2.05.</v>
          </cell>
          <cell r="B1383">
            <v>548</v>
          </cell>
        </row>
        <row r="1384">
          <cell r="A1384" t="str">
            <v>B . 1. 2.06.</v>
          </cell>
          <cell r="B1384">
            <v>0</v>
          </cell>
        </row>
        <row r="1385">
          <cell r="B1385" t="e">
            <v>#N/A</v>
          </cell>
        </row>
        <row r="1386">
          <cell r="A1386" t="str">
            <v>B . 1. 4.  .</v>
          </cell>
          <cell r="B1386">
            <v>0</v>
          </cell>
        </row>
        <row r="1387">
          <cell r="A1387" t="str">
            <v>B . 1. 4.01.</v>
          </cell>
          <cell r="B1387">
            <v>6</v>
          </cell>
        </row>
        <row r="1388">
          <cell r="A1388" t="str">
            <v>B . 1. 4.02.</v>
          </cell>
          <cell r="B1388">
            <v>645.6</v>
          </cell>
        </row>
        <row r="1389">
          <cell r="A1389" t="str">
            <v>B . 1. 4.03.</v>
          </cell>
          <cell r="B1389">
            <v>2</v>
          </cell>
        </row>
        <row r="1390">
          <cell r="A1390" t="str">
            <v>B . 1. 4.04.</v>
          </cell>
          <cell r="B1390">
            <v>1</v>
          </cell>
        </row>
        <row r="1391">
          <cell r="A1391" t="str">
            <v>B . 1. 4.05.</v>
          </cell>
          <cell r="B1391">
            <v>204</v>
          </cell>
        </row>
        <row r="1392">
          <cell r="A1392" t="str">
            <v>B . 1. 4.06.</v>
          </cell>
          <cell r="B1392">
            <v>1</v>
          </cell>
        </row>
        <row r="1393">
          <cell r="A1393" t="str">
            <v>B . 1. 4.07.</v>
          </cell>
          <cell r="B1393">
            <v>1</v>
          </cell>
        </row>
        <row r="1394">
          <cell r="A1394" t="str">
            <v>B . 1. 4.08.</v>
          </cell>
          <cell r="B1394">
            <v>1</v>
          </cell>
        </row>
        <row r="1395">
          <cell r="A1395" t="str">
            <v>B . 1. 4.09.</v>
          </cell>
          <cell r="B1395">
            <v>3</v>
          </cell>
        </row>
        <row r="1396">
          <cell r="A1396" t="str">
            <v>B . 1. 4.10.</v>
          </cell>
          <cell r="B1396">
            <v>2</v>
          </cell>
        </row>
        <row r="1397">
          <cell r="A1397" t="str">
            <v>B . 1. 4.11.</v>
          </cell>
          <cell r="B1397">
            <v>140.85</v>
          </cell>
        </row>
        <row r="1398">
          <cell r="B1398" t="e">
            <v>#N/A</v>
          </cell>
        </row>
        <row r="1399">
          <cell r="A1399" t="str">
            <v>B . 1. 5.  .</v>
          </cell>
          <cell r="B1399">
            <v>0</v>
          </cell>
        </row>
        <row r="1400">
          <cell r="A1400" t="str">
            <v>B . 1. 5.01.</v>
          </cell>
          <cell r="B1400">
            <v>8.9</v>
          </cell>
        </row>
        <row r="1401">
          <cell r="A1401" t="str">
            <v>B . 1. 5.02.</v>
          </cell>
          <cell r="B1401">
            <v>38.74</v>
          </cell>
        </row>
        <row r="1402">
          <cell r="A1402" t="str">
            <v>B . 1. 5.03.</v>
          </cell>
          <cell r="B1402">
            <v>25.87</v>
          </cell>
        </row>
        <row r="1403">
          <cell r="A1403" t="str">
            <v>B . 1. 5.04.</v>
          </cell>
          <cell r="B1403">
            <v>83.24</v>
          </cell>
        </row>
        <row r="1404">
          <cell r="A1404" t="str">
            <v>B . 1. 5.05.</v>
          </cell>
          <cell r="B1404">
            <v>0</v>
          </cell>
        </row>
        <row r="1405">
          <cell r="A1405" t="str">
            <v>B . 1. 5.06.</v>
          </cell>
          <cell r="B1405">
            <v>0</v>
          </cell>
        </row>
        <row r="1406">
          <cell r="A1406" t="str">
            <v>B . 1. 5.07.</v>
          </cell>
          <cell r="B1406">
            <v>39</v>
          </cell>
        </row>
        <row r="1407">
          <cell r="A1407" t="str">
            <v>B . 1. 5.08.</v>
          </cell>
          <cell r="B1407">
            <v>12.41</v>
          </cell>
        </row>
        <row r="1408">
          <cell r="A1408" t="str">
            <v>B . 1. 5.09.</v>
          </cell>
          <cell r="B1408">
            <v>12.11</v>
          </cell>
        </row>
        <row r="1409">
          <cell r="A1409" t="str">
            <v>B . 1. 5.10.</v>
          </cell>
          <cell r="B1409">
            <v>11</v>
          </cell>
        </row>
        <row r="1410">
          <cell r="A1410" t="str">
            <v>B . 1. 5.11.</v>
          </cell>
          <cell r="B1410">
            <v>44</v>
          </cell>
        </row>
        <row r="1411">
          <cell r="A1411" t="str">
            <v>B . 1. 5.12.</v>
          </cell>
          <cell r="B1411">
            <v>1</v>
          </cell>
        </row>
        <row r="1412">
          <cell r="A1412" t="str">
            <v>B . 1. 5.13.</v>
          </cell>
          <cell r="B1412">
            <v>2</v>
          </cell>
        </row>
        <row r="1413">
          <cell r="A1413" t="str">
            <v>B . 1. 5.14.</v>
          </cell>
          <cell r="B1413">
            <v>27.38</v>
          </cell>
        </row>
        <row r="1414">
          <cell r="A1414" t="str">
            <v>B . 1. 5.15.</v>
          </cell>
          <cell r="B1414">
            <v>26.44</v>
          </cell>
        </row>
        <row r="1415">
          <cell r="A1415" t="str">
            <v>B . 1. 5.16.</v>
          </cell>
          <cell r="B1415">
            <v>6.25</v>
          </cell>
        </row>
        <row r="1416">
          <cell r="B1416" t="e">
            <v>#N/A</v>
          </cell>
        </row>
        <row r="1417">
          <cell r="A1417" t="str">
            <v>B . 1. 6.  .</v>
          </cell>
          <cell r="B1417">
            <v>0</v>
          </cell>
        </row>
        <row r="1418">
          <cell r="A1418" t="str">
            <v>B . 1. 6.01.</v>
          </cell>
          <cell r="B1418">
            <v>1</v>
          </cell>
        </row>
        <row r="1419">
          <cell r="A1419" t="str">
            <v>B . 1. 6.02.</v>
          </cell>
          <cell r="B1419">
            <v>6</v>
          </cell>
        </row>
        <row r="1420">
          <cell r="A1420" t="str">
            <v>B . 1. 6.03.</v>
          </cell>
          <cell r="B1420">
            <v>1</v>
          </cell>
        </row>
        <row r="1421">
          <cell r="A1421" t="str">
            <v>B . 1. 6.04.</v>
          </cell>
          <cell r="B1421">
            <v>6</v>
          </cell>
        </row>
        <row r="1422">
          <cell r="A1422" t="str">
            <v>B . 1. 6.05.</v>
          </cell>
          <cell r="B1422">
            <v>1046</v>
          </cell>
        </row>
        <row r="1423">
          <cell r="A1423" t="str">
            <v>B . 1. 6.06.</v>
          </cell>
          <cell r="B1423">
            <v>1048</v>
          </cell>
        </row>
        <row r="1424">
          <cell r="A1424" t="str">
            <v>B . 1. 6.07.</v>
          </cell>
          <cell r="B1424">
            <v>0</v>
          </cell>
        </row>
        <row r="1425">
          <cell r="A1425" t="str">
            <v>B . 1. 6.08.</v>
          </cell>
          <cell r="B1425">
            <v>48</v>
          </cell>
        </row>
        <row r="1426">
          <cell r="A1426" t="str">
            <v>B . 1. 6.09.</v>
          </cell>
          <cell r="B1426">
            <v>5.6</v>
          </cell>
        </row>
        <row r="1427">
          <cell r="A1427" t="str">
            <v>B . 1. 6.10.</v>
          </cell>
          <cell r="B1427">
            <v>74.099999999999994</v>
          </cell>
        </row>
        <row r="1428">
          <cell r="A1428" t="str">
            <v>B . 1. 6.11.</v>
          </cell>
          <cell r="B1428">
            <v>220</v>
          </cell>
        </row>
        <row r="1429">
          <cell r="A1429" t="str">
            <v>B . 1. 6.12.</v>
          </cell>
          <cell r="B1429">
            <v>0</v>
          </cell>
        </row>
        <row r="1430">
          <cell r="A1430" t="str">
            <v>B . 1. 6.13.</v>
          </cell>
          <cell r="B1430">
            <v>21</v>
          </cell>
        </row>
        <row r="1431">
          <cell r="A1431" t="str">
            <v>B . 1. 6.14.</v>
          </cell>
          <cell r="B1431">
            <v>178</v>
          </cell>
        </row>
        <row r="1432">
          <cell r="B1432" t="e">
            <v>#N/A</v>
          </cell>
        </row>
        <row r="1433">
          <cell r="A1433" t="str">
            <v>B . 1. 7.  .</v>
          </cell>
          <cell r="B1433">
            <v>0</v>
          </cell>
        </row>
        <row r="1434">
          <cell r="A1434" t="str">
            <v>B . 1. 7.01.</v>
          </cell>
          <cell r="B1434">
            <v>1</v>
          </cell>
        </row>
        <row r="1435">
          <cell r="A1435" t="str">
            <v>B . 1. 7.02.</v>
          </cell>
          <cell r="B1435">
            <v>1</v>
          </cell>
        </row>
        <row r="1436">
          <cell r="A1436" t="str">
            <v>B . 1. 7.03.</v>
          </cell>
          <cell r="B1436">
            <v>1</v>
          </cell>
        </row>
        <row r="1437">
          <cell r="A1437" t="str">
            <v>B . 1. 7.04.</v>
          </cell>
          <cell r="B1437">
            <v>1</v>
          </cell>
        </row>
        <row r="1438">
          <cell r="A1438" t="str">
            <v>B . 1. 7.05.</v>
          </cell>
          <cell r="B1438">
            <v>1</v>
          </cell>
        </row>
        <row r="1439">
          <cell r="A1439" t="str">
            <v>B . 1. 7.06.</v>
          </cell>
          <cell r="B1439">
            <v>2</v>
          </cell>
        </row>
        <row r="1440">
          <cell r="A1440" t="str">
            <v>B . 1. 7.07.</v>
          </cell>
          <cell r="B1440">
            <v>2</v>
          </cell>
        </row>
        <row r="1441">
          <cell r="A1441" t="str">
            <v>B . 1. 7.08.</v>
          </cell>
          <cell r="B1441">
            <v>24</v>
          </cell>
        </row>
        <row r="1442">
          <cell r="A1442" t="str">
            <v>B . 1. 7.09.</v>
          </cell>
          <cell r="B1442">
            <v>1</v>
          </cell>
        </row>
        <row r="1443">
          <cell r="A1443" t="str">
            <v>B . 1. 7.10.</v>
          </cell>
          <cell r="B1443">
            <v>0</v>
          </cell>
        </row>
        <row r="1444">
          <cell r="B1444" t="e">
            <v>#N/A</v>
          </cell>
        </row>
        <row r="1445">
          <cell r="A1445" t="str">
            <v>B . 1. 8.  .</v>
          </cell>
          <cell r="B1445">
            <v>0</v>
          </cell>
        </row>
        <row r="1446">
          <cell r="A1446" t="str">
            <v>B . 1. 8.01.</v>
          </cell>
          <cell r="B1446">
            <v>1</v>
          </cell>
        </row>
        <row r="1447">
          <cell r="B1447" t="e">
            <v>#N/A</v>
          </cell>
        </row>
        <row r="1448">
          <cell r="A1448" t="str">
            <v>B . 1. 9.  .</v>
          </cell>
          <cell r="B1448">
            <v>0</v>
          </cell>
        </row>
        <row r="1449">
          <cell r="A1449" t="str">
            <v>B . 1. 9.01.</v>
          </cell>
          <cell r="B1449">
            <v>1</v>
          </cell>
        </row>
        <row r="1450">
          <cell r="A1450" t="str">
            <v>B . 1. 9.02.</v>
          </cell>
          <cell r="B1450">
            <v>1</v>
          </cell>
        </row>
        <row r="1451">
          <cell r="A1451" t="str">
            <v>B . 1. 9.03.</v>
          </cell>
          <cell r="B1451">
            <v>1</v>
          </cell>
        </row>
        <row r="1452">
          <cell r="A1452" t="str">
            <v>B . 1. 9.04.</v>
          </cell>
          <cell r="B1452">
            <v>1</v>
          </cell>
        </row>
        <row r="1453">
          <cell r="A1453" t="str">
            <v>B . 1. 9.05.</v>
          </cell>
          <cell r="B1453">
            <v>1</v>
          </cell>
        </row>
        <row r="1454">
          <cell r="A1454" t="str">
            <v>B . 1. 9.06.</v>
          </cell>
          <cell r="B1454">
            <v>1</v>
          </cell>
        </row>
        <row r="1455">
          <cell r="A1455" t="str">
            <v>B . 1. 9.07.</v>
          </cell>
          <cell r="B1455">
            <v>1</v>
          </cell>
        </row>
        <row r="1456">
          <cell r="A1456" t="str">
            <v>B . 1. 9.08.</v>
          </cell>
          <cell r="B1456">
            <v>1</v>
          </cell>
        </row>
        <row r="1457">
          <cell r="A1457" t="str">
            <v>B . 1. 9.09.</v>
          </cell>
          <cell r="B1457">
            <v>1</v>
          </cell>
        </row>
        <row r="1458">
          <cell r="A1458" t="str">
            <v>C . 1. 4.01.</v>
          </cell>
          <cell r="B1458">
            <v>11750</v>
          </cell>
        </row>
        <row r="1459">
          <cell r="A1459" t="str">
            <v>C . 1. 4.02.</v>
          </cell>
          <cell r="B1459">
            <v>0</v>
          </cell>
        </row>
        <row r="1460">
          <cell r="A1460" t="str">
            <v>C . 1. 4.03.</v>
          </cell>
          <cell r="B1460">
            <v>2355</v>
          </cell>
        </row>
        <row r="1461">
          <cell r="A1461" t="str">
            <v>C . 1. 4.04.</v>
          </cell>
          <cell r="B1461">
            <v>2</v>
          </cell>
        </row>
        <row r="1462">
          <cell r="B1462" t="e">
            <v>#N/A</v>
          </cell>
        </row>
        <row r="1463">
          <cell r="A1463" t="str">
            <v>C . 1. 5.  .</v>
          </cell>
          <cell r="B1463">
            <v>0</v>
          </cell>
        </row>
        <row r="1464">
          <cell r="A1464" t="str">
            <v>C . 1. 5.01.</v>
          </cell>
          <cell r="B1464">
            <v>6.79</v>
          </cell>
        </row>
        <row r="1465">
          <cell r="A1465" t="str">
            <v>C . 1. 5.02.</v>
          </cell>
          <cell r="B1465">
            <v>2.3199999999999998</v>
          </cell>
        </row>
        <row r="1466">
          <cell r="A1466" t="str">
            <v>C . 1. 5.03.</v>
          </cell>
          <cell r="B1466">
            <v>25.07</v>
          </cell>
        </row>
        <row r="1467">
          <cell r="A1467" t="str">
            <v>C . 1. 5.04.</v>
          </cell>
          <cell r="B1467">
            <v>10.54</v>
          </cell>
        </row>
        <row r="1468">
          <cell r="A1468" t="str">
            <v>C . 1. 5.05.</v>
          </cell>
          <cell r="B1468">
            <v>2.4900000000000002</v>
          </cell>
        </row>
        <row r="1469">
          <cell r="A1469" t="str">
            <v>C . 1. 5.06.</v>
          </cell>
          <cell r="B1469">
            <v>32.6</v>
          </cell>
        </row>
        <row r="1470">
          <cell r="A1470" t="str">
            <v>C . 1. 5.07.</v>
          </cell>
          <cell r="B1470">
            <v>3.09</v>
          </cell>
        </row>
        <row r="1471">
          <cell r="A1471" t="str">
            <v>C . 1. 5.08.</v>
          </cell>
          <cell r="B1471">
            <v>3.03</v>
          </cell>
        </row>
        <row r="1472">
          <cell r="A1472" t="str">
            <v>C . 1. 5.09.</v>
          </cell>
          <cell r="B1472">
            <v>2</v>
          </cell>
        </row>
        <row r="1473">
          <cell r="A1473" t="str">
            <v>C . 1. 5.10.</v>
          </cell>
          <cell r="B1473">
            <v>1</v>
          </cell>
        </row>
        <row r="1474">
          <cell r="A1474" t="str">
            <v>C . 1. 5.11.</v>
          </cell>
          <cell r="B1474">
            <v>7</v>
          </cell>
        </row>
        <row r="1475">
          <cell r="A1475" t="str">
            <v>C . 1. 5.12.</v>
          </cell>
          <cell r="B1475">
            <v>3</v>
          </cell>
        </row>
        <row r="1476">
          <cell r="A1476" t="str">
            <v>C . 1. 5.13.</v>
          </cell>
          <cell r="B1476">
            <v>24.01</v>
          </cell>
        </row>
        <row r="1477">
          <cell r="A1477" t="str">
            <v>C . 1. 5.14.</v>
          </cell>
          <cell r="B1477">
            <v>1</v>
          </cell>
        </row>
        <row r="1478">
          <cell r="A1478" t="str">
            <v>C . 1. 5.15.</v>
          </cell>
          <cell r="B1478">
            <v>3</v>
          </cell>
        </row>
        <row r="1479">
          <cell r="A1479" t="str">
            <v>C . 1. 5.17.</v>
          </cell>
          <cell r="B1479">
            <v>5.5</v>
          </cell>
        </row>
        <row r="1480">
          <cell r="A1480" t="str">
            <v>C . 1. 5.18.</v>
          </cell>
          <cell r="B1480">
            <v>133</v>
          </cell>
        </row>
        <row r="1481">
          <cell r="A1481" t="str">
            <v>C . 1. 5.19.</v>
          </cell>
          <cell r="B1481">
            <v>478.8</v>
          </cell>
        </row>
        <row r="1482">
          <cell r="B1482" t="e">
            <v>#N/A</v>
          </cell>
        </row>
        <row r="1483">
          <cell r="A1483" t="str">
            <v>C . 1. 6.  .</v>
          </cell>
          <cell r="B1483">
            <v>0</v>
          </cell>
        </row>
        <row r="1484">
          <cell r="A1484" t="str">
            <v>C . 1. 6.01.</v>
          </cell>
          <cell r="B1484">
            <v>0</v>
          </cell>
        </row>
        <row r="1485">
          <cell r="A1485" t="str">
            <v>C . 1. 6.02.</v>
          </cell>
          <cell r="B1485">
            <v>3.4</v>
          </cell>
        </row>
        <row r="1486">
          <cell r="A1486" t="str">
            <v>C . 1. 6.03.</v>
          </cell>
          <cell r="B1486">
            <v>31.2</v>
          </cell>
        </row>
        <row r="1487">
          <cell r="A1487" t="str">
            <v>C . 1. 6.04.</v>
          </cell>
          <cell r="B1487">
            <v>400</v>
          </cell>
        </row>
        <row r="1488">
          <cell r="A1488" t="str">
            <v>C . 1. 6.05.</v>
          </cell>
          <cell r="B1488">
            <v>400</v>
          </cell>
        </row>
        <row r="1489">
          <cell r="A1489" t="str">
            <v>C . 1. 6.06.</v>
          </cell>
          <cell r="B1489">
            <v>400</v>
          </cell>
        </row>
        <row r="1490">
          <cell r="A1490" t="str">
            <v>C . 1. 6.07.</v>
          </cell>
          <cell r="B1490">
            <v>240</v>
          </cell>
        </row>
        <row r="1491">
          <cell r="A1491" t="str">
            <v>C . 1. 6.08.</v>
          </cell>
          <cell r="B1491">
            <v>0</v>
          </cell>
        </row>
        <row r="1492">
          <cell r="A1492" t="str">
            <v>C . 1. 6.09.</v>
          </cell>
          <cell r="B1492">
            <v>2</v>
          </cell>
        </row>
        <row r="1493">
          <cell r="A1493" t="str">
            <v>C . 1. 6.10.</v>
          </cell>
          <cell r="B1493">
            <v>80</v>
          </cell>
        </row>
        <row r="1494">
          <cell r="A1494" t="str">
            <v>C . 1. 6.11.</v>
          </cell>
          <cell r="B1494">
            <v>0</v>
          </cell>
        </row>
        <row r="1495">
          <cell r="B1495" t="e">
            <v>#N/A</v>
          </cell>
        </row>
        <row r="1496">
          <cell r="A1496" t="str">
            <v>C . 1. 7.  .</v>
          </cell>
          <cell r="B1496">
            <v>0</v>
          </cell>
        </row>
        <row r="1497">
          <cell r="A1497" t="str">
            <v>C . 1. 7.01.</v>
          </cell>
          <cell r="B1497">
            <v>1</v>
          </cell>
        </row>
        <row r="1498">
          <cell r="A1498" t="str">
            <v>C . 1. 7.02.</v>
          </cell>
          <cell r="B1498">
            <v>0</v>
          </cell>
        </row>
        <row r="1499">
          <cell r="A1499" t="str">
            <v>C . 1. 7.03.</v>
          </cell>
          <cell r="B1499">
            <v>0</v>
          </cell>
        </row>
        <row r="1500">
          <cell r="A1500" t="str">
            <v>C . 1. 7.04.</v>
          </cell>
          <cell r="B1500">
            <v>500</v>
          </cell>
        </row>
        <row r="1501">
          <cell r="A1501" t="str">
            <v>C . 1. 7.05.</v>
          </cell>
          <cell r="B1501">
            <v>0</v>
          </cell>
        </row>
        <row r="1502">
          <cell r="B1502" t="e">
            <v>#N/A</v>
          </cell>
        </row>
        <row r="1503">
          <cell r="A1503" t="str">
            <v>C . 1. 8.  .</v>
          </cell>
          <cell r="B1503">
            <v>0</v>
          </cell>
        </row>
        <row r="1504">
          <cell r="A1504" t="str">
            <v>C . 1. 8.01.</v>
          </cell>
          <cell r="B1504">
            <v>1</v>
          </cell>
        </row>
        <row r="1505">
          <cell r="B1505" t="e">
            <v>#N/A</v>
          </cell>
        </row>
        <row r="1506">
          <cell r="A1506" t="str">
            <v>C . 1. 9.  .</v>
          </cell>
          <cell r="B1506">
            <v>0</v>
          </cell>
        </row>
        <row r="1507">
          <cell r="A1507" t="str">
            <v>C . 1. 9.01.</v>
          </cell>
          <cell r="B1507">
            <v>1</v>
          </cell>
        </row>
        <row r="1508">
          <cell r="A1508" t="str">
            <v>C . 1. 9.02.</v>
          </cell>
          <cell r="B150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"/>
      <sheetName val="RESUMEN"/>
      <sheetName val="CURVA CUBT5"/>
      <sheetName val="Factor de Carga Loc SIR"/>
      <sheetName val="% AAPP"/>
      <sheetName val="SE -RO"/>
      <sheetName val="SE -RO (2)"/>
      <sheetName val="SE - BGTR"/>
      <sheetName val="SE - BGTR (2)"/>
      <sheetName val="SE -YURI"/>
      <sheetName val="SE -YURI (2)"/>
      <sheetName val="Censo"/>
      <sheetName val="Pob-viv"/>
      <sheetName val="C.E"/>
      <sheetName val="Graf. CE"/>
      <sheetName val="CE-Proy."/>
      <sheetName val="BTGR-05"/>
      <sheetName val="ELOR-05"/>
      <sheetName val="BTGR-04"/>
      <sheetName val="ELOR-04"/>
      <sheetName val="BR-CC-05"/>
      <sheetName val="E.CC-BELL-05"/>
      <sheetName val="Fac Coincidencia SIR"/>
      <sheetName val="F.COINC.YU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ANALISIS VENTAS"/>
      <sheetName val="2 TUCARI"/>
      <sheetName val="8  VOTORANTIN 501"/>
      <sheetName val="Datos"/>
      <sheetName val="__REF"/>
      <sheetName val="LINEAS"/>
      <sheetName val="RE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OT"/>
      <sheetName val="MEMORIA"/>
      <sheetName val="Hoja1"/>
      <sheetName val="_"/>
      <sheetName val="__"/>
      <sheetName val="___"/>
      <sheetName val="____"/>
      <sheetName val="_____"/>
    </sheetNames>
    <sheetDataSet>
      <sheetData sheetId="0">
        <row r="15">
          <cell r="A15" t="str">
            <v>ALIMENTADOR D0-01</v>
          </cell>
        </row>
        <row r="16">
          <cell r="A16" t="str">
            <v>Tramo 1</v>
          </cell>
          <cell r="C16" t="str">
            <v>: Alimentador DO-01, Nodos MT 123, 124, 193 - Ruta Cusco Abancay -  PLANO RP-DO01-01-02</v>
          </cell>
          <cell r="EN16" t="str">
            <v>Nodos MT 123, 124, 193</v>
          </cell>
        </row>
        <row r="17">
          <cell r="A17">
            <v>0</v>
          </cell>
        </row>
        <row r="18">
          <cell r="A18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 t="str">
            <v>SUB-TOTAL 1</v>
          </cell>
          <cell r="B24">
            <v>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</row>
        <row r="25">
          <cell r="A25" t="str">
            <v>Tramo 2</v>
          </cell>
          <cell r="C25" t="str">
            <v>: Alimentador DO-01, Nodos MT 196, 117, 195,  4423 - Cerro, SEDs  Antenas de TV - PLANO RP-DO01-02</v>
          </cell>
          <cell r="EN25" t="str">
            <v>Cerro - Antenas de TV</v>
          </cell>
        </row>
        <row r="26">
          <cell r="A26">
            <v>0</v>
          </cell>
        </row>
        <row r="28">
          <cell r="A28">
            <v>1</v>
          </cell>
        </row>
        <row r="29">
          <cell r="A29">
            <v>2</v>
          </cell>
        </row>
        <row r="30">
          <cell r="A30">
            <v>3</v>
          </cell>
        </row>
        <row r="31">
          <cell r="A31">
            <v>4</v>
          </cell>
        </row>
        <row r="32">
          <cell r="A32">
            <v>5</v>
          </cell>
        </row>
        <row r="33">
          <cell r="A33">
            <v>6</v>
          </cell>
        </row>
        <row r="34">
          <cell r="A34">
            <v>7</v>
          </cell>
        </row>
        <row r="35">
          <cell r="A35">
            <v>8</v>
          </cell>
        </row>
        <row r="36">
          <cell r="A36" t="str">
            <v>SUB-TOTAL 2</v>
          </cell>
          <cell r="B36">
            <v>1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</row>
        <row r="37">
          <cell r="A37" t="str">
            <v>Tramo 3</v>
          </cell>
          <cell r="C37" t="str">
            <v>: Alimentador DO-01, Derivacion a SED AGRICULTORES ARCOCCATA (0010483) - PLANO RP-DO01-03</v>
          </cell>
          <cell r="EN37" t="str">
            <v>AGRICULTORES ARCOCCATA</v>
          </cell>
        </row>
        <row r="38">
          <cell r="A38">
            <v>0</v>
          </cell>
        </row>
        <row r="40">
          <cell r="A40">
            <v>1</v>
          </cell>
        </row>
        <row r="41">
          <cell r="A41">
            <v>2</v>
          </cell>
        </row>
        <row r="42">
          <cell r="A42">
            <v>3</v>
          </cell>
        </row>
        <row r="44">
          <cell r="A44">
            <v>4</v>
          </cell>
        </row>
        <row r="46">
          <cell r="A46" t="str">
            <v>SUB-TOTAL 3</v>
          </cell>
          <cell r="B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</row>
        <row r="47">
          <cell r="A47" t="str">
            <v>Tramo 4</v>
          </cell>
          <cell r="C47" t="str">
            <v>: Alimentador DO-01, Nodos MT 150, 183, 186 - Ruta Cusco Abancay - PLANO RP-DO01-04</v>
          </cell>
          <cell r="EN47" t="str">
            <v>NODOS MT 150, 183, 186</v>
          </cell>
        </row>
        <row r="48">
          <cell r="A48">
            <v>0</v>
          </cell>
        </row>
        <row r="49">
          <cell r="A49">
            <v>1</v>
          </cell>
        </row>
        <row r="50">
          <cell r="A50">
            <v>2</v>
          </cell>
        </row>
        <row r="51">
          <cell r="A51">
            <v>3</v>
          </cell>
        </row>
        <row r="52">
          <cell r="A52">
            <v>4</v>
          </cell>
        </row>
        <row r="53">
          <cell r="A53" t="str">
            <v>SUB-TOTAL 4</v>
          </cell>
          <cell r="B53">
            <v>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</row>
        <row r="54">
          <cell r="A54" t="str">
            <v>ALIMENTADOR DO-02</v>
          </cell>
        </row>
        <row r="55">
          <cell r="A55" t="str">
            <v>Tramo 5</v>
          </cell>
          <cell r="C55" t="str">
            <v>: Alimentador DO-02,  PLANO RP-DO02-01</v>
          </cell>
          <cell r="EN55" t="str">
            <v>AV. GRAU</v>
          </cell>
        </row>
        <row r="56">
          <cell r="A56">
            <v>0</v>
          </cell>
        </row>
        <row r="57">
          <cell r="A57">
            <v>1</v>
          </cell>
        </row>
        <row r="58">
          <cell r="A58">
            <v>2</v>
          </cell>
        </row>
        <row r="59">
          <cell r="A59">
            <v>3</v>
          </cell>
        </row>
        <row r="61">
          <cell r="A61">
            <v>4</v>
          </cell>
        </row>
        <row r="62">
          <cell r="A62">
            <v>5</v>
          </cell>
        </row>
        <row r="64">
          <cell r="A64">
            <v>6</v>
          </cell>
        </row>
        <row r="66">
          <cell r="A66">
            <v>7</v>
          </cell>
        </row>
        <row r="67">
          <cell r="A67">
            <v>8</v>
          </cell>
        </row>
        <row r="69">
          <cell r="A69">
            <v>9</v>
          </cell>
        </row>
        <row r="70">
          <cell r="A70">
            <v>10</v>
          </cell>
        </row>
        <row r="71">
          <cell r="A71">
            <v>11</v>
          </cell>
        </row>
        <row r="73">
          <cell r="A73">
            <v>12</v>
          </cell>
        </row>
        <row r="74">
          <cell r="A74">
            <v>13</v>
          </cell>
        </row>
        <row r="75">
          <cell r="A75">
            <v>14</v>
          </cell>
        </row>
        <row r="76">
          <cell r="A76">
            <v>15</v>
          </cell>
        </row>
        <row r="78">
          <cell r="A78">
            <v>16</v>
          </cell>
        </row>
        <row r="80">
          <cell r="A80">
            <v>17</v>
          </cell>
        </row>
        <row r="81">
          <cell r="A81">
            <v>18</v>
          </cell>
        </row>
        <row r="83">
          <cell r="A83">
            <v>19</v>
          </cell>
        </row>
        <row r="84">
          <cell r="A84">
            <v>20</v>
          </cell>
        </row>
        <row r="85">
          <cell r="A85">
            <v>21</v>
          </cell>
        </row>
        <row r="86">
          <cell r="A86">
            <v>22</v>
          </cell>
        </row>
        <row r="87">
          <cell r="A87" t="str">
            <v>SUB-TOTAL 5</v>
          </cell>
          <cell r="B87">
            <v>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  <cell r="IL87">
            <v>0</v>
          </cell>
          <cell r="IM87">
            <v>0</v>
          </cell>
          <cell r="IN87">
            <v>0</v>
          </cell>
          <cell r="IO87">
            <v>0</v>
          </cell>
          <cell r="IP87">
            <v>0</v>
          </cell>
          <cell r="IQ87">
            <v>0</v>
          </cell>
          <cell r="IR87">
            <v>0</v>
          </cell>
          <cell r="IS87">
            <v>0</v>
          </cell>
          <cell r="IT87">
            <v>0</v>
          </cell>
          <cell r="IU87">
            <v>0</v>
          </cell>
          <cell r="IV87">
            <v>0</v>
          </cell>
        </row>
        <row r="88">
          <cell r="A88" t="str">
            <v>Tramo 6</v>
          </cell>
          <cell r="C88" t="str">
            <v>: Alimentador DO-02,  PLANO RP-DO02-02</v>
          </cell>
          <cell r="EN88" t="str">
            <v>MANAHUAÑONCCA IV, P. ALTA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4">
          <cell r="A94">
            <v>5</v>
          </cell>
        </row>
        <row r="96">
          <cell r="A96">
            <v>6</v>
          </cell>
        </row>
        <row r="97">
          <cell r="A97">
            <v>7</v>
          </cell>
        </row>
        <row r="99">
          <cell r="A99" t="str">
            <v>SUB-TOTAL 6</v>
          </cell>
          <cell r="B99">
            <v>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  <cell r="IL99">
            <v>0</v>
          </cell>
          <cell r="IM99">
            <v>0</v>
          </cell>
          <cell r="IN99">
            <v>0</v>
          </cell>
          <cell r="IO99">
            <v>0</v>
          </cell>
          <cell r="IP99">
            <v>0</v>
          </cell>
          <cell r="IQ99">
            <v>0</v>
          </cell>
          <cell r="IR99">
            <v>0</v>
          </cell>
          <cell r="IS99">
            <v>0</v>
          </cell>
          <cell r="IT99">
            <v>0</v>
          </cell>
          <cell r="IU99">
            <v>0</v>
          </cell>
          <cell r="IV99">
            <v>0</v>
          </cell>
        </row>
        <row r="100">
          <cell r="A100" t="str">
            <v>Tramo 7</v>
          </cell>
          <cell r="C100" t="str">
            <v>: Alimentador DO-02,  PLANO RP-DO02-03</v>
          </cell>
          <cell r="EN100" t="str">
            <v>JOSE OLAYA</v>
          </cell>
        </row>
        <row r="101">
          <cell r="A101">
            <v>1</v>
          </cell>
        </row>
        <row r="103">
          <cell r="A103">
            <v>2</v>
          </cell>
        </row>
        <row r="104">
          <cell r="A104">
            <v>3</v>
          </cell>
        </row>
        <row r="105">
          <cell r="A105">
            <v>4</v>
          </cell>
        </row>
        <row r="108">
          <cell r="A108">
            <v>5</v>
          </cell>
        </row>
        <row r="109">
          <cell r="A109">
            <v>6</v>
          </cell>
        </row>
        <row r="110">
          <cell r="A110">
            <v>7</v>
          </cell>
        </row>
        <row r="111">
          <cell r="A111">
            <v>8</v>
          </cell>
        </row>
        <row r="112">
          <cell r="A112" t="str">
            <v>SUB-TOTAL 7</v>
          </cell>
          <cell r="B112">
            <v>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  <cell r="IL112">
            <v>0</v>
          </cell>
          <cell r="IM112">
            <v>0</v>
          </cell>
          <cell r="IN112">
            <v>0</v>
          </cell>
          <cell r="IO112">
            <v>0</v>
          </cell>
          <cell r="IP112">
            <v>0</v>
          </cell>
          <cell r="IQ112">
            <v>0</v>
          </cell>
          <cell r="IR112">
            <v>0</v>
          </cell>
          <cell r="IS112">
            <v>0</v>
          </cell>
          <cell r="IT112">
            <v>0</v>
          </cell>
          <cell r="IU112">
            <v>0</v>
          </cell>
          <cell r="IV112">
            <v>0</v>
          </cell>
        </row>
        <row r="113">
          <cell r="A113" t="str">
            <v>Tramo 8</v>
          </cell>
          <cell r="C113" t="str">
            <v>: Alimentador DO-02,  PLANO RP-DO02-04</v>
          </cell>
          <cell r="EN113" t="str">
            <v>SIMON BOLIVAR</v>
          </cell>
        </row>
        <row r="114">
          <cell r="A114">
            <v>1</v>
          </cell>
        </row>
        <row r="116">
          <cell r="A116">
            <v>2</v>
          </cell>
        </row>
        <row r="117">
          <cell r="A117">
            <v>3</v>
          </cell>
        </row>
        <row r="118">
          <cell r="A118">
            <v>4</v>
          </cell>
        </row>
        <row r="119">
          <cell r="A119">
            <v>5</v>
          </cell>
        </row>
        <row r="123">
          <cell r="A123">
            <v>6</v>
          </cell>
        </row>
        <row r="124">
          <cell r="A124">
            <v>7</v>
          </cell>
        </row>
        <row r="125">
          <cell r="A125" t="str">
            <v>SUB-TOTAL 8</v>
          </cell>
          <cell r="B125">
            <v>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  <cell r="IL125">
            <v>0</v>
          </cell>
          <cell r="IM125">
            <v>0</v>
          </cell>
          <cell r="IN125">
            <v>0</v>
          </cell>
          <cell r="IO125">
            <v>0</v>
          </cell>
          <cell r="IP125">
            <v>0</v>
          </cell>
          <cell r="IQ125">
            <v>0</v>
          </cell>
          <cell r="IR125">
            <v>0</v>
          </cell>
          <cell r="IS125">
            <v>0</v>
          </cell>
          <cell r="IT125">
            <v>0</v>
          </cell>
          <cell r="IU125">
            <v>0</v>
          </cell>
          <cell r="IV125">
            <v>0</v>
          </cell>
        </row>
        <row r="126">
          <cell r="A126" t="str">
            <v>Tramo 9</v>
          </cell>
          <cell r="C126" t="str">
            <v>: Alimentador DO-02,  PLANO RP-DO02-05</v>
          </cell>
          <cell r="EN126" t="str">
            <v>RAMIRO PRIALE P. ALTA</v>
          </cell>
        </row>
        <row r="127">
          <cell r="A127">
            <v>1</v>
          </cell>
        </row>
        <row r="129">
          <cell r="A129">
            <v>2</v>
          </cell>
        </row>
        <row r="130">
          <cell r="A130">
            <v>3</v>
          </cell>
        </row>
        <row r="131">
          <cell r="A131">
            <v>4</v>
          </cell>
        </row>
        <row r="134">
          <cell r="A134">
            <v>5</v>
          </cell>
        </row>
        <row r="135">
          <cell r="A135">
            <v>6</v>
          </cell>
        </row>
        <row r="136">
          <cell r="A136">
            <v>7</v>
          </cell>
        </row>
        <row r="137">
          <cell r="A137">
            <v>8</v>
          </cell>
        </row>
        <row r="138">
          <cell r="A138" t="str">
            <v>SUB-TOTAL 9</v>
          </cell>
          <cell r="B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  <cell r="IL138">
            <v>0</v>
          </cell>
          <cell r="IM138">
            <v>0</v>
          </cell>
          <cell r="IN138">
            <v>0</v>
          </cell>
          <cell r="IO138">
            <v>0</v>
          </cell>
          <cell r="IP138">
            <v>0</v>
          </cell>
          <cell r="IQ138">
            <v>0</v>
          </cell>
          <cell r="IR138">
            <v>0</v>
          </cell>
          <cell r="IS138">
            <v>0</v>
          </cell>
          <cell r="IT138">
            <v>0</v>
          </cell>
          <cell r="IU138">
            <v>0</v>
          </cell>
          <cell r="IV138">
            <v>0</v>
          </cell>
        </row>
        <row r="139">
          <cell r="A139" t="str">
            <v>Tramo 10</v>
          </cell>
          <cell r="C139" t="str">
            <v>: Alimentador DO-02,  PLANO RP-DO02-06</v>
          </cell>
          <cell r="EN139" t="str">
            <v xml:space="preserve">AV. LIBERTAD P. BAJA ZARZUELA </v>
          </cell>
        </row>
        <row r="140">
          <cell r="A140">
            <v>1</v>
          </cell>
        </row>
        <row r="142">
          <cell r="A142">
            <v>2</v>
          </cell>
        </row>
        <row r="143">
          <cell r="A143">
            <v>3</v>
          </cell>
        </row>
        <row r="144">
          <cell r="A144">
            <v>4</v>
          </cell>
        </row>
        <row r="145">
          <cell r="A145">
            <v>5</v>
          </cell>
        </row>
        <row r="147">
          <cell r="A147" t="str">
            <v>SUB-TOTAL 10</v>
          </cell>
          <cell r="B147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  <cell r="IL147">
            <v>0</v>
          </cell>
          <cell r="IM147">
            <v>0</v>
          </cell>
          <cell r="IN147">
            <v>0</v>
          </cell>
          <cell r="IO147">
            <v>0</v>
          </cell>
          <cell r="IP147">
            <v>0</v>
          </cell>
          <cell r="IQ147">
            <v>0</v>
          </cell>
          <cell r="IR147">
            <v>0</v>
          </cell>
          <cell r="IS147">
            <v>0</v>
          </cell>
          <cell r="IT147">
            <v>0</v>
          </cell>
          <cell r="IU147">
            <v>0</v>
          </cell>
          <cell r="IV147">
            <v>0</v>
          </cell>
        </row>
        <row r="148">
          <cell r="A148" t="str">
            <v>Tramo 11</v>
          </cell>
          <cell r="C148" t="str">
            <v>: Alimentador DO-02,  PLANO RP-DO02-07</v>
          </cell>
          <cell r="EN148" t="str">
            <v>CALLE 28 DE JULIO - ZARZUELA</v>
          </cell>
        </row>
        <row r="149">
          <cell r="A149">
            <v>1</v>
          </cell>
        </row>
        <row r="150">
          <cell r="A150">
            <v>2</v>
          </cell>
        </row>
        <row r="151">
          <cell r="A151">
            <v>3</v>
          </cell>
        </row>
        <row r="153">
          <cell r="A153">
            <v>4</v>
          </cell>
        </row>
        <row r="155">
          <cell r="A155" t="str">
            <v>SUB-TOTAL 11</v>
          </cell>
          <cell r="B155">
            <v>1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  <cell r="IL155">
            <v>0</v>
          </cell>
          <cell r="IM155">
            <v>0</v>
          </cell>
          <cell r="IN155">
            <v>0</v>
          </cell>
          <cell r="IO155">
            <v>0</v>
          </cell>
          <cell r="IP155">
            <v>0</v>
          </cell>
          <cell r="IQ155">
            <v>0</v>
          </cell>
          <cell r="IR155">
            <v>0</v>
          </cell>
          <cell r="IS155">
            <v>0</v>
          </cell>
          <cell r="IT155">
            <v>0</v>
          </cell>
          <cell r="IU155">
            <v>0</v>
          </cell>
          <cell r="IV155">
            <v>0</v>
          </cell>
        </row>
        <row r="156">
          <cell r="A156" t="str">
            <v>Tramo 12</v>
          </cell>
          <cell r="C156" t="str">
            <v>: Alimentador DO-02,  Av. TEODOSIO SERRUDO -  PLANO RP-DO02-01</v>
          </cell>
          <cell r="EN156" t="str">
            <v>AV. TEODOCIO SERRUDO</v>
          </cell>
        </row>
        <row r="157">
          <cell r="A157">
            <v>1</v>
          </cell>
          <cell r="B157" t="str">
            <v>ATV8</v>
          </cell>
          <cell r="M157">
            <v>1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3</v>
          </cell>
          <cell r="BB157">
            <v>6</v>
          </cell>
          <cell r="BC157">
            <v>3</v>
          </cell>
          <cell r="BD157">
            <v>0</v>
          </cell>
          <cell r="BE157">
            <v>6</v>
          </cell>
          <cell r="BF157">
            <v>0</v>
          </cell>
          <cell r="BG157">
            <v>6</v>
          </cell>
          <cell r="BH157">
            <v>0</v>
          </cell>
          <cell r="BI157">
            <v>0</v>
          </cell>
          <cell r="BJ157">
            <v>0</v>
          </cell>
          <cell r="BK157">
            <v>3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7.5</v>
          </cell>
          <cell r="BZ157">
            <v>0</v>
          </cell>
          <cell r="CA157">
            <v>6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4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L157">
            <v>2</v>
          </cell>
          <cell r="EM157">
            <v>1.7</v>
          </cell>
          <cell r="EN157" t="str">
            <v>Adecuar Acometidas</v>
          </cell>
          <cell r="EO157">
            <v>1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1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  <cell r="IL157">
            <v>0</v>
          </cell>
          <cell r="IM157">
            <v>0</v>
          </cell>
          <cell r="IN157">
            <v>0</v>
          </cell>
          <cell r="IO157">
            <v>0</v>
          </cell>
          <cell r="IP157">
            <v>0</v>
          </cell>
          <cell r="IQ157">
            <v>0</v>
          </cell>
          <cell r="IR157">
            <v>0</v>
          </cell>
          <cell r="IS157">
            <v>0</v>
          </cell>
          <cell r="IT157">
            <v>0</v>
          </cell>
          <cell r="IU157">
            <v>0</v>
          </cell>
          <cell r="IV157">
            <v>0</v>
          </cell>
        </row>
        <row r="158">
          <cell r="A158">
            <v>2</v>
          </cell>
          <cell r="B158" t="str">
            <v>ATXE</v>
          </cell>
          <cell r="M158">
            <v>1</v>
          </cell>
          <cell r="Q158">
            <v>1</v>
          </cell>
          <cell r="S158">
            <v>3</v>
          </cell>
          <cell r="T158">
            <v>75.19</v>
          </cell>
          <cell r="U158" t="str">
            <v>AL35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225.57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3</v>
          </cell>
          <cell r="BB158">
            <v>0</v>
          </cell>
          <cell r="BC158">
            <v>3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3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7.5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3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L158">
            <v>1</v>
          </cell>
          <cell r="EM158">
            <v>0.85</v>
          </cell>
          <cell r="EO158">
            <v>1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1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  <cell r="IL158">
            <v>0</v>
          </cell>
          <cell r="IM158">
            <v>0</v>
          </cell>
          <cell r="IN158">
            <v>0</v>
          </cell>
          <cell r="IO158">
            <v>0</v>
          </cell>
          <cell r="IP158">
            <v>0</v>
          </cell>
          <cell r="IQ158">
            <v>0</v>
          </cell>
          <cell r="IR158">
            <v>0</v>
          </cell>
          <cell r="IS158">
            <v>0</v>
          </cell>
          <cell r="IT158">
            <v>0</v>
          </cell>
          <cell r="IU158">
            <v>0</v>
          </cell>
          <cell r="IV158">
            <v>0</v>
          </cell>
        </row>
        <row r="159">
          <cell r="A159">
            <v>3</v>
          </cell>
          <cell r="B159" t="str">
            <v>ATV8</v>
          </cell>
          <cell r="M159">
            <v>1</v>
          </cell>
          <cell r="Q159">
            <v>1</v>
          </cell>
          <cell r="S159">
            <v>3</v>
          </cell>
          <cell r="T159">
            <v>65.37</v>
          </cell>
          <cell r="U159" t="str">
            <v>AL35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196.11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3</v>
          </cell>
          <cell r="BB159">
            <v>6</v>
          </cell>
          <cell r="BC159">
            <v>3</v>
          </cell>
          <cell r="BD159">
            <v>0</v>
          </cell>
          <cell r="BE159">
            <v>6</v>
          </cell>
          <cell r="BF159">
            <v>0</v>
          </cell>
          <cell r="BG159">
            <v>6</v>
          </cell>
          <cell r="BH159">
            <v>0</v>
          </cell>
          <cell r="BI159">
            <v>0</v>
          </cell>
          <cell r="BJ159">
            <v>0</v>
          </cell>
          <cell r="BK159">
            <v>3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7.5</v>
          </cell>
          <cell r="BZ159">
            <v>0</v>
          </cell>
          <cell r="CA159">
            <v>6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2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L159">
            <v>1</v>
          </cell>
          <cell r="EM159">
            <v>0.85</v>
          </cell>
          <cell r="EO159">
            <v>1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1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  <cell r="IL159">
            <v>0</v>
          </cell>
          <cell r="IM159">
            <v>0</v>
          </cell>
          <cell r="IN159">
            <v>0</v>
          </cell>
          <cell r="IO159">
            <v>0</v>
          </cell>
          <cell r="IP159">
            <v>0</v>
          </cell>
          <cell r="IQ159">
            <v>0</v>
          </cell>
          <cell r="IR159">
            <v>0</v>
          </cell>
          <cell r="IS159">
            <v>0</v>
          </cell>
          <cell r="IT159">
            <v>0</v>
          </cell>
          <cell r="IU159">
            <v>0</v>
          </cell>
          <cell r="IV159">
            <v>0</v>
          </cell>
        </row>
        <row r="160">
          <cell r="A160">
            <v>4</v>
          </cell>
          <cell r="B160" t="str">
            <v>ATXE</v>
          </cell>
          <cell r="M160">
            <v>1</v>
          </cell>
          <cell r="Q160">
            <v>1</v>
          </cell>
          <cell r="S160">
            <v>3</v>
          </cell>
          <cell r="T160">
            <v>63.74</v>
          </cell>
          <cell r="U160" t="str">
            <v>AL35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191.22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3</v>
          </cell>
          <cell r="BB160">
            <v>0</v>
          </cell>
          <cell r="BC160">
            <v>3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3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7.5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3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L160">
            <v>1</v>
          </cell>
          <cell r="EM160">
            <v>0.85</v>
          </cell>
          <cell r="EO160">
            <v>1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1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  <cell r="IL160">
            <v>0</v>
          </cell>
          <cell r="IM160">
            <v>0</v>
          </cell>
          <cell r="IN160">
            <v>0</v>
          </cell>
          <cell r="IO160">
            <v>0</v>
          </cell>
          <cell r="IP160">
            <v>0</v>
          </cell>
          <cell r="IQ160">
            <v>0</v>
          </cell>
          <cell r="IR160">
            <v>0</v>
          </cell>
          <cell r="IS160">
            <v>0</v>
          </cell>
          <cell r="IT160">
            <v>0</v>
          </cell>
          <cell r="IU160">
            <v>0</v>
          </cell>
          <cell r="IV160">
            <v>0</v>
          </cell>
        </row>
        <row r="161">
          <cell r="A161">
            <v>5</v>
          </cell>
          <cell r="Q161">
            <v>1</v>
          </cell>
          <cell r="S161">
            <v>3</v>
          </cell>
          <cell r="U161" t="str">
            <v>AL35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M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  <cell r="IL161">
            <v>0</v>
          </cell>
          <cell r="IM161">
            <v>0</v>
          </cell>
          <cell r="IN161">
            <v>0</v>
          </cell>
          <cell r="IO161">
            <v>0</v>
          </cell>
          <cell r="IP161">
            <v>0</v>
          </cell>
          <cell r="IQ161">
            <v>0</v>
          </cell>
          <cell r="IR161">
            <v>0</v>
          </cell>
          <cell r="IS161">
            <v>0</v>
          </cell>
          <cell r="IT161">
            <v>0</v>
          </cell>
          <cell r="IU161">
            <v>0</v>
          </cell>
          <cell r="IV161">
            <v>0</v>
          </cell>
        </row>
        <row r="162">
          <cell r="A162">
            <v>6</v>
          </cell>
          <cell r="Q162">
            <v>1</v>
          </cell>
          <cell r="S162">
            <v>3</v>
          </cell>
          <cell r="U162" t="str">
            <v>AL35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M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  <cell r="IL162">
            <v>0</v>
          </cell>
          <cell r="IM162">
            <v>0</v>
          </cell>
          <cell r="IN162">
            <v>0</v>
          </cell>
          <cell r="IO162">
            <v>0</v>
          </cell>
          <cell r="IP162">
            <v>0</v>
          </cell>
          <cell r="IQ162">
            <v>0</v>
          </cell>
          <cell r="IR162">
            <v>0</v>
          </cell>
          <cell r="IS162">
            <v>0</v>
          </cell>
          <cell r="IT162">
            <v>0</v>
          </cell>
          <cell r="IU162">
            <v>0</v>
          </cell>
          <cell r="IV162">
            <v>0</v>
          </cell>
        </row>
        <row r="163">
          <cell r="A163" t="str">
            <v>SUB-TOTAL 12</v>
          </cell>
          <cell r="B163">
            <v>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4</v>
          </cell>
          <cell r="N163">
            <v>0</v>
          </cell>
          <cell r="O163">
            <v>0</v>
          </cell>
          <cell r="P163">
            <v>0</v>
          </cell>
          <cell r="Q163">
            <v>5</v>
          </cell>
          <cell r="R163">
            <v>0</v>
          </cell>
          <cell r="S163">
            <v>15</v>
          </cell>
          <cell r="T163">
            <v>204.3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655.8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12</v>
          </cell>
          <cell r="BB163">
            <v>12</v>
          </cell>
          <cell r="BC163">
            <v>12</v>
          </cell>
          <cell r="BD163">
            <v>0</v>
          </cell>
          <cell r="BE163">
            <v>12</v>
          </cell>
          <cell r="BF163">
            <v>0</v>
          </cell>
          <cell r="BG163">
            <v>12</v>
          </cell>
          <cell r="BH163">
            <v>0</v>
          </cell>
          <cell r="BI163">
            <v>0</v>
          </cell>
          <cell r="BJ163">
            <v>0</v>
          </cell>
          <cell r="BK163">
            <v>6</v>
          </cell>
          <cell r="BL163">
            <v>0</v>
          </cell>
          <cell r="BM163">
            <v>0</v>
          </cell>
          <cell r="BN163">
            <v>6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30</v>
          </cell>
          <cell r="BZ163">
            <v>0</v>
          </cell>
          <cell r="CA163">
            <v>12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12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1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5</v>
          </cell>
          <cell r="EM163">
            <v>4.25</v>
          </cell>
          <cell r="EO163">
            <v>4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2</v>
          </cell>
          <cell r="FJ163">
            <v>0</v>
          </cell>
          <cell r="FK163">
            <v>0</v>
          </cell>
          <cell r="FL163">
            <v>0</v>
          </cell>
          <cell r="FM163">
            <v>2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  <cell r="IL163">
            <v>0</v>
          </cell>
          <cell r="IM163">
            <v>0</v>
          </cell>
          <cell r="IN163">
            <v>0</v>
          </cell>
          <cell r="IO163">
            <v>0</v>
          </cell>
          <cell r="IP163">
            <v>0</v>
          </cell>
          <cell r="IQ163">
            <v>0</v>
          </cell>
          <cell r="IR163">
            <v>0</v>
          </cell>
          <cell r="IS163">
            <v>0</v>
          </cell>
          <cell r="IT163">
            <v>0</v>
          </cell>
          <cell r="IU163">
            <v>0</v>
          </cell>
          <cell r="IV163">
            <v>0</v>
          </cell>
        </row>
        <row r="164">
          <cell r="A164" t="str">
            <v>Tramo 13</v>
          </cell>
          <cell r="C164" t="str">
            <v>: Alimentador DO-02 y D09,  PLANO RP-DO02-DO09-09</v>
          </cell>
          <cell r="EN164" t="str">
            <v>SED 3 DE OCUTBRE - SED PLAZOLETA BELEN</v>
          </cell>
        </row>
        <row r="165">
          <cell r="A165">
            <v>1</v>
          </cell>
        </row>
        <row r="169">
          <cell r="A169">
            <v>2</v>
          </cell>
        </row>
        <row r="170">
          <cell r="A170">
            <v>3</v>
          </cell>
        </row>
        <row r="171">
          <cell r="A171">
            <v>4</v>
          </cell>
        </row>
        <row r="173">
          <cell r="A173">
            <v>5</v>
          </cell>
        </row>
        <row r="174">
          <cell r="A174">
            <v>6</v>
          </cell>
        </row>
        <row r="176">
          <cell r="A176">
            <v>7</v>
          </cell>
        </row>
        <row r="177">
          <cell r="A177">
            <v>8</v>
          </cell>
        </row>
        <row r="178">
          <cell r="A178">
            <v>9</v>
          </cell>
        </row>
        <row r="179">
          <cell r="A179">
            <v>10</v>
          </cell>
        </row>
        <row r="180">
          <cell r="A180" t="str">
            <v>SUB-TOTAL 13</v>
          </cell>
          <cell r="B180">
            <v>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  <cell r="IL180">
            <v>0</v>
          </cell>
          <cell r="IM180">
            <v>0</v>
          </cell>
          <cell r="IN180">
            <v>0</v>
          </cell>
          <cell r="IO180">
            <v>0</v>
          </cell>
          <cell r="IP180">
            <v>0</v>
          </cell>
          <cell r="IQ180">
            <v>0</v>
          </cell>
          <cell r="IR180">
            <v>0</v>
          </cell>
          <cell r="IS180">
            <v>0</v>
          </cell>
          <cell r="IT180">
            <v>0</v>
          </cell>
          <cell r="IU180">
            <v>0</v>
          </cell>
          <cell r="IV180">
            <v>0</v>
          </cell>
        </row>
        <row r="181">
          <cell r="A181" t="str">
            <v>ALIMENTADOR DO-04</v>
          </cell>
        </row>
        <row r="182">
          <cell r="A182" t="str">
            <v>Tramo 14</v>
          </cell>
          <cell r="C182" t="str">
            <v>: Alimentador  DO04, PLANO RP-DO04-01</v>
          </cell>
          <cell r="EN182" t="str">
            <v>SED ATOQSAYCUCHI - SED SAN MARCOS</v>
          </cell>
        </row>
        <row r="183">
          <cell r="A183">
            <v>1</v>
          </cell>
        </row>
        <row r="184">
          <cell r="A184">
            <v>2</v>
          </cell>
        </row>
        <row r="185">
          <cell r="A185">
            <v>3</v>
          </cell>
        </row>
        <row r="186">
          <cell r="A186">
            <v>4</v>
          </cell>
        </row>
        <row r="187">
          <cell r="A187">
            <v>5</v>
          </cell>
        </row>
        <row r="190">
          <cell r="A190">
            <v>6</v>
          </cell>
        </row>
        <row r="193">
          <cell r="A193">
            <v>7</v>
          </cell>
        </row>
        <row r="194">
          <cell r="A194">
            <v>8</v>
          </cell>
        </row>
        <row r="195">
          <cell r="A195">
            <v>9</v>
          </cell>
        </row>
        <row r="196">
          <cell r="A196">
            <v>10</v>
          </cell>
        </row>
        <row r="198">
          <cell r="A198">
            <v>11</v>
          </cell>
        </row>
        <row r="200">
          <cell r="A200" t="str">
            <v>SUB-TOTAL 14</v>
          </cell>
          <cell r="B200">
            <v>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  <cell r="IL200">
            <v>0</v>
          </cell>
          <cell r="IM200">
            <v>0</v>
          </cell>
          <cell r="IN200">
            <v>0</v>
          </cell>
          <cell r="IO200">
            <v>0</v>
          </cell>
          <cell r="IP200">
            <v>0</v>
          </cell>
          <cell r="IQ200">
            <v>0</v>
          </cell>
          <cell r="IR200">
            <v>0</v>
          </cell>
          <cell r="IS200">
            <v>0</v>
          </cell>
          <cell r="IT200">
            <v>0</v>
          </cell>
          <cell r="IU200">
            <v>0</v>
          </cell>
          <cell r="IV200">
            <v>0</v>
          </cell>
        </row>
        <row r="201">
          <cell r="A201" t="str">
            <v>ALIMENTADOR DO-05</v>
          </cell>
        </row>
        <row r="202">
          <cell r="A202" t="str">
            <v>Tramo 15</v>
          </cell>
          <cell r="C202" t="str">
            <v>: Alimentador  DO05,  PLANO RP-DO05-01</v>
          </cell>
          <cell r="EN202" t="str">
            <v>LAS ÑUSTAS</v>
          </cell>
        </row>
        <row r="203">
          <cell r="A203">
            <v>1</v>
          </cell>
        </row>
        <row r="205">
          <cell r="A205">
            <v>2</v>
          </cell>
        </row>
        <row r="206">
          <cell r="A206">
            <v>3</v>
          </cell>
        </row>
        <row r="207">
          <cell r="A207">
            <v>4</v>
          </cell>
        </row>
        <row r="208">
          <cell r="A208">
            <v>5</v>
          </cell>
        </row>
        <row r="209">
          <cell r="A209">
            <v>6</v>
          </cell>
        </row>
        <row r="210">
          <cell r="A210">
            <v>7</v>
          </cell>
        </row>
        <row r="212">
          <cell r="A212" t="str">
            <v>SUB-TOTAL 15</v>
          </cell>
          <cell r="B212">
            <v>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  <cell r="IL212">
            <v>0</v>
          </cell>
          <cell r="IM212">
            <v>0</v>
          </cell>
          <cell r="IN212">
            <v>0</v>
          </cell>
          <cell r="IO212">
            <v>0</v>
          </cell>
          <cell r="IP212">
            <v>0</v>
          </cell>
          <cell r="IQ212">
            <v>0</v>
          </cell>
          <cell r="IR212">
            <v>0</v>
          </cell>
          <cell r="IS212">
            <v>0</v>
          </cell>
          <cell r="IT212">
            <v>0</v>
          </cell>
          <cell r="IU212">
            <v>0</v>
          </cell>
          <cell r="IV212">
            <v>0</v>
          </cell>
        </row>
        <row r="213">
          <cell r="A213" t="str">
            <v>Tramo 16</v>
          </cell>
          <cell r="C213" t="str">
            <v>: Alimentador  DO05,  PLANO RP-DO05-02</v>
          </cell>
          <cell r="EN213" t="str">
            <v>SED UCCHULLO ALTO</v>
          </cell>
        </row>
        <row r="214">
          <cell r="A214">
            <v>1</v>
          </cell>
        </row>
        <row r="217">
          <cell r="A217">
            <v>2</v>
          </cell>
        </row>
        <row r="218">
          <cell r="A218">
            <v>3</v>
          </cell>
        </row>
        <row r="220">
          <cell r="A220" t="str">
            <v>SUB-TOTAL 16</v>
          </cell>
          <cell r="B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  <cell r="IL220">
            <v>0</v>
          </cell>
          <cell r="IM220">
            <v>0</v>
          </cell>
          <cell r="IN220">
            <v>0</v>
          </cell>
          <cell r="IO220">
            <v>0</v>
          </cell>
          <cell r="IP220">
            <v>0</v>
          </cell>
          <cell r="IQ220">
            <v>0</v>
          </cell>
          <cell r="IR220">
            <v>0</v>
          </cell>
          <cell r="IS220">
            <v>0</v>
          </cell>
          <cell r="IT220">
            <v>0</v>
          </cell>
          <cell r="IU220">
            <v>0</v>
          </cell>
          <cell r="IV220">
            <v>0</v>
          </cell>
        </row>
        <row r="221">
          <cell r="A221" t="str">
            <v>Tramo 17</v>
          </cell>
          <cell r="C221" t="str">
            <v>: Alimentador  DO05,  PLANO RP-DO05-03</v>
          </cell>
          <cell r="EN221" t="str">
            <v>SED CRISTO POBRE</v>
          </cell>
        </row>
        <row r="222">
          <cell r="A222">
            <v>1</v>
          </cell>
        </row>
        <row r="223">
          <cell r="A223">
            <v>2</v>
          </cell>
        </row>
        <row r="225">
          <cell r="A225">
            <v>3</v>
          </cell>
        </row>
        <row r="226">
          <cell r="A226">
            <v>4</v>
          </cell>
        </row>
        <row r="229">
          <cell r="A229">
            <v>5</v>
          </cell>
        </row>
        <row r="230">
          <cell r="A230">
            <v>6</v>
          </cell>
        </row>
        <row r="231">
          <cell r="A231">
            <v>7</v>
          </cell>
        </row>
        <row r="233">
          <cell r="A233" t="str">
            <v>SUB-TOTAL 17</v>
          </cell>
          <cell r="B233">
            <v>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  <cell r="IL233">
            <v>0</v>
          </cell>
          <cell r="IM233">
            <v>0</v>
          </cell>
          <cell r="IN233">
            <v>0</v>
          </cell>
          <cell r="IO233">
            <v>0</v>
          </cell>
          <cell r="IP233">
            <v>0</v>
          </cell>
          <cell r="IQ233">
            <v>0</v>
          </cell>
          <cell r="IR233">
            <v>0</v>
          </cell>
          <cell r="IS233">
            <v>0</v>
          </cell>
          <cell r="IT233">
            <v>0</v>
          </cell>
          <cell r="IU233">
            <v>0</v>
          </cell>
          <cell r="IV233">
            <v>0</v>
          </cell>
        </row>
        <row r="234">
          <cell r="A234" t="str">
            <v>ALIMENTADOR DO-06</v>
          </cell>
        </row>
        <row r="235">
          <cell r="A235" t="str">
            <v>Tramo 18</v>
          </cell>
          <cell r="C235" t="str">
            <v>: Alimentador: DO-06 MIRAVALLE II P. ALTA - PLANO RP-DO06-01</v>
          </cell>
          <cell r="EN235" t="str">
            <v>MIRAVALLE</v>
          </cell>
        </row>
        <row r="236">
          <cell r="A236">
            <v>1</v>
          </cell>
        </row>
        <row r="238">
          <cell r="A238">
            <v>2</v>
          </cell>
        </row>
        <row r="239">
          <cell r="A239">
            <v>3</v>
          </cell>
        </row>
        <row r="240">
          <cell r="A240">
            <v>4</v>
          </cell>
        </row>
        <row r="241">
          <cell r="A241">
            <v>5</v>
          </cell>
        </row>
        <row r="244">
          <cell r="A244">
            <v>6</v>
          </cell>
        </row>
        <row r="245">
          <cell r="A245">
            <v>7</v>
          </cell>
        </row>
        <row r="247">
          <cell r="A247">
            <v>8</v>
          </cell>
        </row>
        <row r="248">
          <cell r="A248">
            <v>9</v>
          </cell>
        </row>
        <row r="250">
          <cell r="A250">
            <v>10</v>
          </cell>
        </row>
        <row r="251">
          <cell r="A251">
            <v>11</v>
          </cell>
        </row>
        <row r="252">
          <cell r="A252">
            <v>12</v>
          </cell>
        </row>
        <row r="254">
          <cell r="A254" t="str">
            <v>SUB-TOTAL 18</v>
          </cell>
          <cell r="B254">
            <v>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  <cell r="IV254">
            <v>0</v>
          </cell>
        </row>
        <row r="255">
          <cell r="A255" t="str">
            <v>Tramo 19</v>
          </cell>
          <cell r="C255" t="str">
            <v>: Alimentador: DO-06URB. LOS MARQUESES, COVIPOL - PLANO RP-DO06-02</v>
          </cell>
          <cell r="EN255" t="str">
            <v>LOS MARQUESES</v>
          </cell>
        </row>
        <row r="256">
          <cell r="A256">
            <v>1</v>
          </cell>
        </row>
        <row r="258">
          <cell r="A258">
            <v>2</v>
          </cell>
        </row>
        <row r="259">
          <cell r="A259">
            <v>3</v>
          </cell>
        </row>
        <row r="260">
          <cell r="A260">
            <v>4</v>
          </cell>
        </row>
        <row r="261">
          <cell r="A261">
            <v>5</v>
          </cell>
        </row>
        <row r="262">
          <cell r="A262">
            <v>6</v>
          </cell>
        </row>
        <row r="263">
          <cell r="A263">
            <v>7</v>
          </cell>
        </row>
        <row r="265"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M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  <cell r="IL265">
            <v>0</v>
          </cell>
          <cell r="IM265">
            <v>0</v>
          </cell>
          <cell r="IN265">
            <v>0</v>
          </cell>
          <cell r="IO265">
            <v>0</v>
          </cell>
          <cell r="IP265">
            <v>0</v>
          </cell>
          <cell r="IQ265">
            <v>0</v>
          </cell>
          <cell r="IR265">
            <v>0</v>
          </cell>
          <cell r="IS265">
            <v>0</v>
          </cell>
          <cell r="IT265">
            <v>0</v>
          </cell>
          <cell r="IU265">
            <v>0</v>
          </cell>
          <cell r="IV265">
            <v>0</v>
          </cell>
        </row>
        <row r="266"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M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</row>
        <row r="267"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CO267">
            <v>0</v>
          </cell>
          <cell r="CP267">
            <v>0</v>
          </cell>
        </row>
        <row r="271">
          <cell r="D271" t="str">
            <v>SAB-R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M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  <cell r="IL271">
            <v>0</v>
          </cell>
          <cell r="IM271">
            <v>0</v>
          </cell>
          <cell r="IN271">
            <v>0</v>
          </cell>
          <cell r="IO271">
            <v>0</v>
          </cell>
          <cell r="IP271">
            <v>0</v>
          </cell>
          <cell r="IQ271">
            <v>0</v>
          </cell>
          <cell r="IR271">
            <v>0</v>
          </cell>
          <cell r="IS271">
            <v>0</v>
          </cell>
          <cell r="IT271">
            <v>0</v>
          </cell>
          <cell r="IU271">
            <v>0</v>
          </cell>
          <cell r="IV271">
            <v>0</v>
          </cell>
        </row>
        <row r="272">
          <cell r="A272" t="str">
            <v>SUB-TOTAL 19</v>
          </cell>
          <cell r="B272">
            <v>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>
            <v>0</v>
          </cell>
          <cell r="IQ272">
            <v>0</v>
          </cell>
          <cell r="IR272">
            <v>0</v>
          </cell>
          <cell r="IS272">
            <v>0</v>
          </cell>
          <cell r="IT272">
            <v>0</v>
          </cell>
          <cell r="IU272">
            <v>0</v>
          </cell>
          <cell r="IV272">
            <v>0</v>
          </cell>
        </row>
        <row r="273">
          <cell r="A273" t="str">
            <v>Tramo 20</v>
          </cell>
          <cell r="C273" t="str">
            <v>: Alimentador: DO-06, CCARI GRANDE I, CCARI GRANDE II - PLANO RP-DO06-02</v>
          </cell>
          <cell r="EN273" t="str">
            <v>CCARI GRANDE</v>
          </cell>
        </row>
        <row r="274">
          <cell r="A274">
            <v>1</v>
          </cell>
          <cell r="B274" t="str">
            <v>ATP3</v>
          </cell>
          <cell r="C274" t="str">
            <v>AT5</v>
          </cell>
          <cell r="N274">
            <v>1</v>
          </cell>
          <cell r="R274">
            <v>0</v>
          </cell>
          <cell r="S274">
            <v>3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1</v>
          </cell>
          <cell r="BF274">
            <v>1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8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M274">
            <v>0.5</v>
          </cell>
          <cell r="EO274">
            <v>1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1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1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  <cell r="IL274">
            <v>0</v>
          </cell>
          <cell r="IM274">
            <v>0</v>
          </cell>
          <cell r="IN274">
            <v>0</v>
          </cell>
          <cell r="IO274">
            <v>0</v>
          </cell>
          <cell r="IP274">
            <v>0</v>
          </cell>
          <cell r="IQ274">
            <v>0</v>
          </cell>
          <cell r="IR274">
            <v>0</v>
          </cell>
          <cell r="IS274">
            <v>0</v>
          </cell>
          <cell r="IT274">
            <v>0</v>
          </cell>
          <cell r="IU274">
            <v>0</v>
          </cell>
          <cell r="IV274">
            <v>0</v>
          </cell>
        </row>
        <row r="275">
          <cell r="B275" t="str">
            <v>ATP3</v>
          </cell>
          <cell r="R275">
            <v>0</v>
          </cell>
          <cell r="S275">
            <v>3</v>
          </cell>
          <cell r="T275">
            <v>0</v>
          </cell>
          <cell r="U275" t="str">
            <v>ATP35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1</v>
          </cell>
          <cell r="BF275">
            <v>1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8</v>
          </cell>
          <cell r="CA275">
            <v>0</v>
          </cell>
          <cell r="CB275">
            <v>3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M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1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  <cell r="IL275">
            <v>0</v>
          </cell>
          <cell r="IM275">
            <v>0</v>
          </cell>
          <cell r="IN275">
            <v>0</v>
          </cell>
          <cell r="IO275">
            <v>0</v>
          </cell>
          <cell r="IP275">
            <v>0</v>
          </cell>
          <cell r="IQ275">
            <v>0</v>
          </cell>
          <cell r="IR275">
            <v>0</v>
          </cell>
          <cell r="IS275">
            <v>0</v>
          </cell>
          <cell r="IT275">
            <v>0</v>
          </cell>
          <cell r="IU275">
            <v>0</v>
          </cell>
          <cell r="IV275">
            <v>0</v>
          </cell>
        </row>
        <row r="276">
          <cell r="A276">
            <v>2</v>
          </cell>
          <cell r="B276" t="str">
            <v>ATP1</v>
          </cell>
          <cell r="N276">
            <v>1</v>
          </cell>
          <cell r="R276">
            <v>1</v>
          </cell>
          <cell r="S276">
            <v>3</v>
          </cell>
          <cell r="T276">
            <v>24.78</v>
          </cell>
          <cell r="U276" t="str">
            <v>ATP35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24.78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1</v>
          </cell>
          <cell r="BF276">
            <v>0</v>
          </cell>
          <cell r="BG276">
            <v>0</v>
          </cell>
          <cell r="BH276">
            <v>1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4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1</v>
          </cell>
          <cell r="EM276">
            <v>1</v>
          </cell>
          <cell r="EO276">
            <v>1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1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  <cell r="IL276">
            <v>0</v>
          </cell>
          <cell r="IM276">
            <v>0</v>
          </cell>
          <cell r="IN276">
            <v>0</v>
          </cell>
          <cell r="IO276">
            <v>0</v>
          </cell>
          <cell r="IP276">
            <v>0</v>
          </cell>
          <cell r="IQ276">
            <v>0</v>
          </cell>
          <cell r="IR276">
            <v>0</v>
          </cell>
          <cell r="IS276">
            <v>0</v>
          </cell>
          <cell r="IT276">
            <v>0</v>
          </cell>
          <cell r="IU276">
            <v>0</v>
          </cell>
          <cell r="IV276">
            <v>0</v>
          </cell>
        </row>
        <row r="277">
          <cell r="A277">
            <v>3</v>
          </cell>
          <cell r="B277" t="str">
            <v>ATP1</v>
          </cell>
          <cell r="M277">
            <v>1</v>
          </cell>
          <cell r="R277">
            <v>1</v>
          </cell>
          <cell r="S277">
            <v>3</v>
          </cell>
          <cell r="T277">
            <v>48.51</v>
          </cell>
          <cell r="U277" t="str">
            <v>ATP35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48.51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1</v>
          </cell>
          <cell r="BF277">
            <v>0</v>
          </cell>
          <cell r="BG277">
            <v>0</v>
          </cell>
          <cell r="BH277">
            <v>1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4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M277">
            <v>0.5</v>
          </cell>
          <cell r="EO277">
            <v>1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1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  <cell r="IL277">
            <v>0</v>
          </cell>
          <cell r="IM277">
            <v>0</v>
          </cell>
          <cell r="IN277">
            <v>0</v>
          </cell>
          <cell r="IO277">
            <v>0</v>
          </cell>
          <cell r="IP277">
            <v>0</v>
          </cell>
          <cell r="IQ277">
            <v>0</v>
          </cell>
          <cell r="IR277">
            <v>0</v>
          </cell>
          <cell r="IS277">
            <v>0</v>
          </cell>
          <cell r="IT277">
            <v>0</v>
          </cell>
          <cell r="IU277">
            <v>0</v>
          </cell>
          <cell r="IV277">
            <v>0</v>
          </cell>
        </row>
        <row r="278">
          <cell r="A278">
            <v>4</v>
          </cell>
          <cell r="B278" t="str">
            <v>ATP3</v>
          </cell>
          <cell r="N278">
            <v>1</v>
          </cell>
          <cell r="R278">
            <v>1</v>
          </cell>
          <cell r="S278">
            <v>3</v>
          </cell>
          <cell r="T278">
            <v>40.68</v>
          </cell>
          <cell r="U278" t="str">
            <v>ATP35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40.68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1</v>
          </cell>
          <cell r="BF278">
            <v>1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8</v>
          </cell>
          <cell r="CA278">
            <v>0</v>
          </cell>
          <cell r="CB278">
            <v>3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G278">
            <v>1</v>
          </cell>
          <cell r="EI278">
            <v>1</v>
          </cell>
          <cell r="EM278">
            <v>0.75</v>
          </cell>
          <cell r="EO278">
            <v>2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1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  <cell r="IT278">
            <v>0</v>
          </cell>
          <cell r="IU278">
            <v>0</v>
          </cell>
          <cell r="IV278">
            <v>0</v>
          </cell>
        </row>
        <row r="279">
          <cell r="C279" t="str">
            <v>ATXE</v>
          </cell>
          <cell r="S279">
            <v>3</v>
          </cell>
          <cell r="T279">
            <v>0</v>
          </cell>
          <cell r="U279" t="str">
            <v>AL25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M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1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  <cell r="IL279">
            <v>0</v>
          </cell>
          <cell r="IM279">
            <v>0</v>
          </cell>
          <cell r="IN279">
            <v>0</v>
          </cell>
          <cell r="IO279">
            <v>0</v>
          </cell>
          <cell r="IP279">
            <v>0</v>
          </cell>
          <cell r="IQ279">
            <v>0</v>
          </cell>
          <cell r="IR279">
            <v>0</v>
          </cell>
          <cell r="IS279">
            <v>0</v>
          </cell>
          <cell r="IT279">
            <v>0</v>
          </cell>
          <cell r="IU279">
            <v>0</v>
          </cell>
          <cell r="IV279">
            <v>0</v>
          </cell>
        </row>
        <row r="280">
          <cell r="A280">
            <v>5</v>
          </cell>
          <cell r="B280" t="str">
            <v>ATXE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3</v>
          </cell>
          <cell r="BB280">
            <v>0</v>
          </cell>
          <cell r="BC280">
            <v>3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M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1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  <cell r="IL280">
            <v>0</v>
          </cell>
          <cell r="IM280">
            <v>0</v>
          </cell>
          <cell r="IN280">
            <v>0</v>
          </cell>
          <cell r="IO280">
            <v>0</v>
          </cell>
          <cell r="IP280">
            <v>0</v>
          </cell>
          <cell r="IQ280">
            <v>0</v>
          </cell>
          <cell r="IR280">
            <v>0</v>
          </cell>
          <cell r="IS280">
            <v>0</v>
          </cell>
          <cell r="IT280">
            <v>0</v>
          </cell>
          <cell r="IU280">
            <v>0</v>
          </cell>
          <cell r="IV280">
            <v>0</v>
          </cell>
        </row>
        <row r="281">
          <cell r="C281" t="str">
            <v>SECC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M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  <cell r="IL281">
            <v>0</v>
          </cell>
          <cell r="IM281">
            <v>0</v>
          </cell>
          <cell r="IN281">
            <v>0</v>
          </cell>
          <cell r="IO281">
            <v>1</v>
          </cell>
          <cell r="IP281">
            <v>0</v>
          </cell>
          <cell r="IQ281">
            <v>0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>
            <v>0</v>
          </cell>
        </row>
        <row r="282">
          <cell r="A282">
            <v>6</v>
          </cell>
          <cell r="B282" t="str">
            <v>ATXE</v>
          </cell>
          <cell r="L282">
            <v>1</v>
          </cell>
          <cell r="Q282">
            <v>1</v>
          </cell>
          <cell r="S282">
            <v>3</v>
          </cell>
          <cell r="T282">
            <v>62.63</v>
          </cell>
          <cell r="U282" t="str">
            <v>AL25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3</v>
          </cell>
          <cell r="BB282">
            <v>0</v>
          </cell>
          <cell r="BC282">
            <v>3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3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F282">
            <v>1</v>
          </cell>
          <cell r="EM282">
            <v>1</v>
          </cell>
          <cell r="EO282">
            <v>1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1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  <cell r="IL282">
            <v>0</v>
          </cell>
          <cell r="IM282">
            <v>0</v>
          </cell>
          <cell r="IN282">
            <v>0</v>
          </cell>
          <cell r="IO282">
            <v>0</v>
          </cell>
          <cell r="IP282">
            <v>0</v>
          </cell>
          <cell r="IQ282">
            <v>0</v>
          </cell>
          <cell r="IR282">
            <v>0</v>
          </cell>
          <cell r="IS282">
            <v>0</v>
          </cell>
          <cell r="IT282">
            <v>0</v>
          </cell>
          <cell r="IU282">
            <v>0</v>
          </cell>
          <cell r="IV282">
            <v>0</v>
          </cell>
        </row>
        <row r="283">
          <cell r="B283" t="str">
            <v>AT5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3</v>
          </cell>
          <cell r="BC283">
            <v>0</v>
          </cell>
          <cell r="BD283">
            <v>0</v>
          </cell>
          <cell r="BE283">
            <v>3</v>
          </cell>
          <cell r="BF283">
            <v>0</v>
          </cell>
          <cell r="BG283">
            <v>3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3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M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1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  <cell r="IL283">
            <v>0</v>
          </cell>
          <cell r="IM283">
            <v>0</v>
          </cell>
          <cell r="IN283">
            <v>0</v>
          </cell>
          <cell r="IO283">
            <v>0</v>
          </cell>
          <cell r="IP283">
            <v>0</v>
          </cell>
          <cell r="IQ283">
            <v>0</v>
          </cell>
          <cell r="IR283">
            <v>0</v>
          </cell>
          <cell r="IS283">
            <v>0</v>
          </cell>
          <cell r="IT283">
            <v>0</v>
          </cell>
          <cell r="IU283">
            <v>0</v>
          </cell>
          <cell r="IV283">
            <v>0</v>
          </cell>
        </row>
        <row r="284">
          <cell r="A284">
            <v>7</v>
          </cell>
          <cell r="B284" t="str">
            <v>ATXE</v>
          </cell>
          <cell r="M284">
            <v>1</v>
          </cell>
          <cell r="Q284">
            <v>1</v>
          </cell>
          <cell r="S284">
            <v>3</v>
          </cell>
          <cell r="T284">
            <v>82.19</v>
          </cell>
          <cell r="U284" t="str">
            <v>AL25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</v>
          </cell>
          <cell r="BB284">
            <v>0</v>
          </cell>
          <cell r="BC284">
            <v>3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3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M284">
            <v>0.5</v>
          </cell>
          <cell r="EO284">
            <v>1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1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>
            <v>0</v>
          </cell>
          <cell r="IQ284">
            <v>0</v>
          </cell>
          <cell r="IR284">
            <v>0</v>
          </cell>
          <cell r="IS284">
            <v>0</v>
          </cell>
          <cell r="IT284">
            <v>0</v>
          </cell>
          <cell r="IU284">
            <v>0</v>
          </cell>
          <cell r="IV284">
            <v>0</v>
          </cell>
        </row>
        <row r="285">
          <cell r="A285">
            <v>8</v>
          </cell>
          <cell r="B285" t="str">
            <v>SAB-R</v>
          </cell>
          <cell r="N285">
            <v>2</v>
          </cell>
          <cell r="R285">
            <v>1</v>
          </cell>
          <cell r="S285">
            <v>3</v>
          </cell>
          <cell r="T285">
            <v>89.52</v>
          </cell>
          <cell r="U285" t="str">
            <v>AL25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268.56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393.1</v>
          </cell>
          <cell r="AU285">
            <v>0</v>
          </cell>
          <cell r="AV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1</v>
          </cell>
          <cell r="EI285">
            <v>2</v>
          </cell>
          <cell r="EM285">
            <v>2</v>
          </cell>
          <cell r="EO285">
            <v>4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1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  <cell r="IL285">
            <v>0</v>
          </cell>
          <cell r="IM285">
            <v>0</v>
          </cell>
          <cell r="IN285">
            <v>0</v>
          </cell>
          <cell r="IO285">
            <v>0</v>
          </cell>
          <cell r="IP285">
            <v>0</v>
          </cell>
          <cell r="IQ285">
            <v>0</v>
          </cell>
          <cell r="IR285">
            <v>0</v>
          </cell>
          <cell r="IS285">
            <v>0</v>
          </cell>
          <cell r="IT285">
            <v>0</v>
          </cell>
          <cell r="IU285">
            <v>0</v>
          </cell>
          <cell r="IV285">
            <v>0</v>
          </cell>
        </row>
        <row r="286">
          <cell r="B286" t="str">
            <v>AT5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3</v>
          </cell>
          <cell r="BC286">
            <v>0</v>
          </cell>
          <cell r="BD286">
            <v>0</v>
          </cell>
          <cell r="BE286">
            <v>3</v>
          </cell>
          <cell r="BF286">
            <v>0</v>
          </cell>
          <cell r="BG286">
            <v>3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3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M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1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  <cell r="IL286">
            <v>0</v>
          </cell>
          <cell r="IM286">
            <v>0</v>
          </cell>
          <cell r="IN286">
            <v>0</v>
          </cell>
          <cell r="IO286">
            <v>0</v>
          </cell>
          <cell r="IP286">
            <v>0</v>
          </cell>
          <cell r="IQ286">
            <v>0</v>
          </cell>
          <cell r="IR286">
            <v>0</v>
          </cell>
          <cell r="IS286">
            <v>0</v>
          </cell>
          <cell r="IT286">
            <v>0</v>
          </cell>
          <cell r="IU286">
            <v>0</v>
          </cell>
          <cell r="IV286">
            <v>0</v>
          </cell>
        </row>
        <row r="287">
          <cell r="A287">
            <v>9</v>
          </cell>
          <cell r="F287">
            <v>1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1</v>
          </cell>
          <cell r="EN287" t="str">
            <v>POSTE DE BT</v>
          </cell>
          <cell r="EO287">
            <v>1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  <cell r="IL287">
            <v>0</v>
          </cell>
          <cell r="IM287">
            <v>0</v>
          </cell>
          <cell r="IN287">
            <v>0</v>
          </cell>
          <cell r="IO287">
            <v>0</v>
          </cell>
          <cell r="IP287">
            <v>0</v>
          </cell>
          <cell r="IQ287">
            <v>0</v>
          </cell>
          <cell r="IR287">
            <v>0</v>
          </cell>
          <cell r="IS287">
            <v>0</v>
          </cell>
          <cell r="IT287">
            <v>0</v>
          </cell>
          <cell r="IU287">
            <v>0</v>
          </cell>
          <cell r="IV287">
            <v>0</v>
          </cell>
        </row>
        <row r="288">
          <cell r="A288">
            <v>10</v>
          </cell>
          <cell r="F288">
            <v>1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O288">
            <v>1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</row>
        <row r="289">
          <cell r="A289" t="str">
            <v>SUB-TOTAL 20</v>
          </cell>
          <cell r="B289">
            <v>1</v>
          </cell>
          <cell r="E289">
            <v>0</v>
          </cell>
          <cell r="F289">
            <v>2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2</v>
          </cell>
          <cell r="N289">
            <v>5</v>
          </cell>
          <cell r="O289">
            <v>0</v>
          </cell>
          <cell r="P289">
            <v>0</v>
          </cell>
          <cell r="Q289">
            <v>2</v>
          </cell>
          <cell r="R289">
            <v>4</v>
          </cell>
          <cell r="S289">
            <v>27</v>
          </cell>
          <cell r="T289">
            <v>348.31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287.36</v>
          </cell>
          <cell r="AH289">
            <v>0</v>
          </cell>
          <cell r="AI289">
            <v>0</v>
          </cell>
          <cell r="AJ289">
            <v>0</v>
          </cell>
          <cell r="AK289">
            <v>125.37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412.76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9</v>
          </cell>
          <cell r="BB289">
            <v>6</v>
          </cell>
          <cell r="BC289">
            <v>9</v>
          </cell>
          <cell r="BD289">
            <v>0</v>
          </cell>
          <cell r="BE289">
            <v>11</v>
          </cell>
          <cell r="BF289">
            <v>3</v>
          </cell>
          <cell r="BG289">
            <v>6</v>
          </cell>
          <cell r="BH289">
            <v>2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32</v>
          </cell>
          <cell r="CA289">
            <v>6</v>
          </cell>
          <cell r="CB289">
            <v>6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3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1</v>
          </cell>
          <cell r="EG289">
            <v>1</v>
          </cell>
          <cell r="EH289">
            <v>0</v>
          </cell>
          <cell r="EI289">
            <v>3</v>
          </cell>
          <cell r="EJ289">
            <v>0</v>
          </cell>
          <cell r="EK289">
            <v>0</v>
          </cell>
          <cell r="EL289">
            <v>0</v>
          </cell>
          <cell r="EM289">
            <v>6.25</v>
          </cell>
          <cell r="EO289">
            <v>13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2</v>
          </cell>
          <cell r="EY289">
            <v>0</v>
          </cell>
          <cell r="EZ289">
            <v>2</v>
          </cell>
          <cell r="FA289">
            <v>0</v>
          </cell>
          <cell r="FB289">
            <v>0</v>
          </cell>
          <cell r="FC289">
            <v>3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3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1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1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1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  <cell r="IL289">
            <v>0</v>
          </cell>
          <cell r="IM289">
            <v>0</v>
          </cell>
          <cell r="IN289">
            <v>0</v>
          </cell>
          <cell r="IO289">
            <v>1</v>
          </cell>
          <cell r="IP289">
            <v>0</v>
          </cell>
          <cell r="IQ289">
            <v>0</v>
          </cell>
          <cell r="IR289">
            <v>0</v>
          </cell>
          <cell r="IS289">
            <v>0</v>
          </cell>
          <cell r="IT289">
            <v>0</v>
          </cell>
          <cell r="IU289">
            <v>0</v>
          </cell>
          <cell r="IV289">
            <v>0</v>
          </cell>
        </row>
        <row r="290">
          <cell r="A290" t="str">
            <v>Tramo 21</v>
          </cell>
          <cell r="C290" t="str">
            <v>: Alimentador: DO-06 INTERCONEXION DO-07- PLANO RP-DO06-04</v>
          </cell>
          <cell r="EN290" t="str">
            <v>INTERCONEXION DO07</v>
          </cell>
        </row>
        <row r="291">
          <cell r="A291">
            <v>1</v>
          </cell>
        </row>
        <row r="293">
          <cell r="A293">
            <v>2</v>
          </cell>
        </row>
        <row r="294">
          <cell r="A294">
            <v>3</v>
          </cell>
        </row>
        <row r="295">
          <cell r="A295">
            <v>4</v>
          </cell>
        </row>
        <row r="296">
          <cell r="A296">
            <v>5</v>
          </cell>
        </row>
        <row r="297">
          <cell r="A297">
            <v>6</v>
          </cell>
        </row>
        <row r="299">
          <cell r="A299" t="str">
            <v>SUB-TOTAL 21</v>
          </cell>
          <cell r="B299">
            <v>1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</row>
        <row r="300">
          <cell r="A300" t="str">
            <v>ALIMENTADOR DO-07</v>
          </cell>
        </row>
        <row r="301">
          <cell r="A301" t="str">
            <v>Tramo 22</v>
          </cell>
          <cell r="C301" t="str">
            <v>: Alimentador DO-07, Nodos MT 808, 983, 987  - JR. ESPINAR - PLANO RP-DO07-03</v>
          </cell>
          <cell r="EN301" t="str">
            <v>Jr. Espinar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  <cell r="IL301">
            <v>0</v>
          </cell>
          <cell r="IM301">
            <v>0</v>
          </cell>
          <cell r="IN301">
            <v>0</v>
          </cell>
          <cell r="IO301">
            <v>0</v>
          </cell>
          <cell r="IP301">
            <v>0</v>
          </cell>
          <cell r="IQ301">
            <v>0</v>
          </cell>
          <cell r="IR301">
            <v>0</v>
          </cell>
          <cell r="IS301">
            <v>0</v>
          </cell>
          <cell r="IT301">
            <v>0</v>
          </cell>
          <cell r="IU301">
            <v>0</v>
          </cell>
          <cell r="IV301">
            <v>0</v>
          </cell>
        </row>
        <row r="302">
          <cell r="A302">
            <v>0</v>
          </cell>
          <cell r="T302">
            <v>0</v>
          </cell>
          <cell r="U302" t="str">
            <v>ATP70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M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  <cell r="IL302">
            <v>0</v>
          </cell>
          <cell r="IM302">
            <v>0</v>
          </cell>
          <cell r="IN302">
            <v>0</v>
          </cell>
          <cell r="IO302">
            <v>0</v>
          </cell>
          <cell r="IP302">
            <v>0</v>
          </cell>
          <cell r="IQ302">
            <v>0</v>
          </cell>
          <cell r="IR302">
            <v>0</v>
          </cell>
          <cell r="IS302">
            <v>0</v>
          </cell>
          <cell r="IT302">
            <v>0</v>
          </cell>
          <cell r="IU302">
            <v>0</v>
          </cell>
          <cell r="IV302">
            <v>0</v>
          </cell>
        </row>
        <row r="303">
          <cell r="A303">
            <v>1</v>
          </cell>
          <cell r="B303" t="str">
            <v>ATXE</v>
          </cell>
          <cell r="G303">
            <v>1</v>
          </cell>
          <cell r="P303">
            <v>2</v>
          </cell>
          <cell r="R303">
            <v>1</v>
          </cell>
          <cell r="S303">
            <v>3</v>
          </cell>
          <cell r="T303">
            <v>19.73</v>
          </cell>
          <cell r="U303" t="str">
            <v>ATP70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3</v>
          </cell>
          <cell r="BB303">
            <v>0</v>
          </cell>
          <cell r="BC303">
            <v>3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G303">
            <v>1</v>
          </cell>
          <cell r="EM303">
            <v>0.5</v>
          </cell>
          <cell r="EO303">
            <v>1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1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  <cell r="IL303">
            <v>0</v>
          </cell>
          <cell r="IM303">
            <v>0</v>
          </cell>
          <cell r="IN303">
            <v>0</v>
          </cell>
          <cell r="IO303">
            <v>0</v>
          </cell>
          <cell r="IP303">
            <v>0</v>
          </cell>
          <cell r="IQ303">
            <v>0</v>
          </cell>
          <cell r="IR303">
            <v>0</v>
          </cell>
          <cell r="IS303">
            <v>0</v>
          </cell>
          <cell r="IT303">
            <v>0</v>
          </cell>
          <cell r="IU303">
            <v>0</v>
          </cell>
          <cell r="IV303">
            <v>0</v>
          </cell>
        </row>
        <row r="304">
          <cell r="A304">
            <v>2</v>
          </cell>
          <cell r="B304" t="str">
            <v>ATV5</v>
          </cell>
          <cell r="M304">
            <v>1</v>
          </cell>
          <cell r="R304">
            <v>1</v>
          </cell>
          <cell r="S304">
            <v>3</v>
          </cell>
          <cell r="T304">
            <v>41.8</v>
          </cell>
          <cell r="U304" t="str">
            <v>ATP70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3</v>
          </cell>
          <cell r="BB304">
            <v>0</v>
          </cell>
          <cell r="BC304">
            <v>3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L304">
            <v>1</v>
          </cell>
          <cell r="EM304">
            <v>0.85</v>
          </cell>
          <cell r="EO304">
            <v>1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1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  <cell r="IL304">
            <v>0</v>
          </cell>
          <cell r="IM304">
            <v>0</v>
          </cell>
          <cell r="IN304">
            <v>0</v>
          </cell>
          <cell r="IO304">
            <v>0</v>
          </cell>
          <cell r="IP304">
            <v>0</v>
          </cell>
          <cell r="IQ304">
            <v>0</v>
          </cell>
          <cell r="IR304">
            <v>0</v>
          </cell>
          <cell r="IS304">
            <v>0</v>
          </cell>
          <cell r="IT304">
            <v>0</v>
          </cell>
          <cell r="IU304">
            <v>0</v>
          </cell>
          <cell r="IV304">
            <v>0</v>
          </cell>
        </row>
        <row r="305">
          <cell r="A305">
            <v>3</v>
          </cell>
          <cell r="B305" t="str">
            <v>ATV5</v>
          </cell>
          <cell r="M305">
            <v>1</v>
          </cell>
          <cell r="R305">
            <v>1</v>
          </cell>
          <cell r="S305">
            <v>3</v>
          </cell>
          <cell r="T305">
            <v>66.08</v>
          </cell>
          <cell r="U305" t="str">
            <v>ATP70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3</v>
          </cell>
          <cell r="BB305">
            <v>0</v>
          </cell>
          <cell r="BC305">
            <v>3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M305">
            <v>0.5</v>
          </cell>
          <cell r="EO305">
            <v>1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1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  <cell r="IL305">
            <v>0</v>
          </cell>
          <cell r="IM305">
            <v>0</v>
          </cell>
          <cell r="IN305">
            <v>0</v>
          </cell>
          <cell r="IO305">
            <v>0</v>
          </cell>
          <cell r="IP305">
            <v>0</v>
          </cell>
          <cell r="IQ305">
            <v>0</v>
          </cell>
          <cell r="IR305">
            <v>0</v>
          </cell>
          <cell r="IS305">
            <v>0</v>
          </cell>
          <cell r="IT305">
            <v>0</v>
          </cell>
          <cell r="IU305">
            <v>0</v>
          </cell>
          <cell r="IV305">
            <v>0</v>
          </cell>
        </row>
        <row r="306">
          <cell r="B306" t="str">
            <v>ATV4</v>
          </cell>
          <cell r="R306">
            <v>1</v>
          </cell>
          <cell r="S306">
            <v>3</v>
          </cell>
          <cell r="U306" t="str">
            <v>ATP70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6</v>
          </cell>
          <cell r="BC306">
            <v>0</v>
          </cell>
          <cell r="BD306">
            <v>0</v>
          </cell>
          <cell r="BE306">
            <v>6</v>
          </cell>
          <cell r="BF306">
            <v>0</v>
          </cell>
          <cell r="BG306">
            <v>6</v>
          </cell>
          <cell r="BH306">
            <v>0</v>
          </cell>
          <cell r="BI306">
            <v>0</v>
          </cell>
          <cell r="BJ306">
            <v>0</v>
          </cell>
          <cell r="BK306">
            <v>3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6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M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1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  <cell r="IL306">
            <v>0</v>
          </cell>
          <cell r="IM306">
            <v>0</v>
          </cell>
          <cell r="IN306">
            <v>0</v>
          </cell>
          <cell r="IO306">
            <v>0</v>
          </cell>
          <cell r="IP306">
            <v>0</v>
          </cell>
          <cell r="IQ306">
            <v>0</v>
          </cell>
          <cell r="IR306">
            <v>0</v>
          </cell>
          <cell r="IS306">
            <v>0</v>
          </cell>
          <cell r="IT306">
            <v>0</v>
          </cell>
          <cell r="IU306">
            <v>0</v>
          </cell>
          <cell r="IV306">
            <v>0</v>
          </cell>
        </row>
        <row r="307">
          <cell r="B307" t="str">
            <v>SECC</v>
          </cell>
          <cell r="R307">
            <v>1</v>
          </cell>
          <cell r="S307">
            <v>3</v>
          </cell>
          <cell r="U307" t="str">
            <v>ATP70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Z307">
            <v>3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I307">
            <v>1</v>
          </cell>
          <cell r="EM307">
            <v>0.25</v>
          </cell>
          <cell r="EO307">
            <v>1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1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  <cell r="IL307">
            <v>0</v>
          </cell>
          <cell r="IM307">
            <v>0</v>
          </cell>
          <cell r="IN307">
            <v>0</v>
          </cell>
          <cell r="IO307">
            <v>0</v>
          </cell>
          <cell r="IP307">
            <v>0</v>
          </cell>
          <cell r="IQ307">
            <v>0</v>
          </cell>
          <cell r="IR307">
            <v>0</v>
          </cell>
          <cell r="IS307">
            <v>0</v>
          </cell>
          <cell r="IT307">
            <v>0</v>
          </cell>
          <cell r="IU307">
            <v>0</v>
          </cell>
          <cell r="IV307">
            <v>0</v>
          </cell>
        </row>
        <row r="308">
          <cell r="A308">
            <v>4</v>
          </cell>
          <cell r="B308" t="str">
            <v>ATV4</v>
          </cell>
          <cell r="M308">
            <v>1</v>
          </cell>
          <cell r="R308">
            <v>1</v>
          </cell>
          <cell r="S308">
            <v>3</v>
          </cell>
          <cell r="T308">
            <v>16.53</v>
          </cell>
          <cell r="U308" t="str">
            <v>ATP70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6</v>
          </cell>
          <cell r="BC308">
            <v>0</v>
          </cell>
          <cell r="BD308">
            <v>0</v>
          </cell>
          <cell r="BE308">
            <v>6</v>
          </cell>
          <cell r="BF308">
            <v>0</v>
          </cell>
          <cell r="BG308">
            <v>6</v>
          </cell>
          <cell r="BH308">
            <v>0</v>
          </cell>
          <cell r="BI308">
            <v>0</v>
          </cell>
          <cell r="BJ308">
            <v>0</v>
          </cell>
          <cell r="BK308">
            <v>3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6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B308">
            <v>1</v>
          </cell>
          <cell r="ED308">
            <v>1</v>
          </cell>
          <cell r="EL308">
            <v>1</v>
          </cell>
          <cell r="EM308">
            <v>1.85</v>
          </cell>
          <cell r="EO308">
            <v>1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1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>
            <v>0</v>
          </cell>
          <cell r="IQ308">
            <v>0</v>
          </cell>
          <cell r="IR308">
            <v>0</v>
          </cell>
          <cell r="IS308">
            <v>0</v>
          </cell>
          <cell r="IT308">
            <v>0</v>
          </cell>
          <cell r="IU308">
            <v>0</v>
          </cell>
          <cell r="IV308">
            <v>0</v>
          </cell>
        </row>
        <row r="309">
          <cell r="A309">
            <v>5</v>
          </cell>
          <cell r="B309" t="str">
            <v>ATV9</v>
          </cell>
          <cell r="F309">
            <v>1</v>
          </cell>
          <cell r="N309">
            <v>1</v>
          </cell>
          <cell r="R309">
            <v>1</v>
          </cell>
          <cell r="S309">
            <v>3</v>
          </cell>
          <cell r="T309">
            <v>60</v>
          </cell>
          <cell r="U309" t="str">
            <v>ATP70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3</v>
          </cell>
          <cell r="BC309">
            <v>0</v>
          </cell>
          <cell r="BD309">
            <v>0</v>
          </cell>
          <cell r="BE309">
            <v>3</v>
          </cell>
          <cell r="BF309">
            <v>0</v>
          </cell>
          <cell r="BG309">
            <v>3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3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1</v>
          </cell>
          <cell r="DS309">
            <v>1</v>
          </cell>
          <cell r="DT309">
            <v>2</v>
          </cell>
          <cell r="DU309">
            <v>2</v>
          </cell>
          <cell r="DV309">
            <v>0</v>
          </cell>
          <cell r="DW309">
            <v>1</v>
          </cell>
          <cell r="DX309">
            <v>0</v>
          </cell>
          <cell r="DY309">
            <v>0</v>
          </cell>
          <cell r="DZ309">
            <v>1</v>
          </cell>
          <cell r="EA309">
            <v>1</v>
          </cell>
          <cell r="EG309">
            <v>1</v>
          </cell>
          <cell r="EL309">
            <v>2</v>
          </cell>
          <cell r="EM309">
            <v>2.2000000000000002</v>
          </cell>
          <cell r="EN309" t="str">
            <v>Empalme Subterráneo</v>
          </cell>
          <cell r="EO309">
            <v>2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1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  <cell r="IL309">
            <v>0</v>
          </cell>
          <cell r="IM309">
            <v>0</v>
          </cell>
          <cell r="IN309">
            <v>0</v>
          </cell>
          <cell r="IO309">
            <v>0</v>
          </cell>
          <cell r="IP309">
            <v>0</v>
          </cell>
          <cell r="IQ309">
            <v>0</v>
          </cell>
          <cell r="IR309">
            <v>0</v>
          </cell>
          <cell r="IS309">
            <v>0</v>
          </cell>
          <cell r="IT309">
            <v>0</v>
          </cell>
          <cell r="IU309">
            <v>0</v>
          </cell>
          <cell r="IV309">
            <v>0</v>
          </cell>
        </row>
        <row r="310">
          <cell r="A310" t="str">
            <v>SUB-TOTAL 22</v>
          </cell>
          <cell r="B310">
            <v>1</v>
          </cell>
          <cell r="E310">
            <v>0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3</v>
          </cell>
          <cell r="N310">
            <v>1</v>
          </cell>
          <cell r="O310">
            <v>0</v>
          </cell>
          <cell r="P310">
            <v>2</v>
          </cell>
          <cell r="Q310">
            <v>0</v>
          </cell>
          <cell r="R310">
            <v>7</v>
          </cell>
          <cell r="S310">
            <v>21</v>
          </cell>
          <cell r="T310">
            <v>204.14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9</v>
          </cell>
          <cell r="BB310">
            <v>15</v>
          </cell>
          <cell r="BC310">
            <v>9</v>
          </cell>
          <cell r="BD310">
            <v>0</v>
          </cell>
          <cell r="BE310">
            <v>15</v>
          </cell>
          <cell r="BF310">
            <v>0</v>
          </cell>
          <cell r="BG310">
            <v>15</v>
          </cell>
          <cell r="BH310">
            <v>0</v>
          </cell>
          <cell r="BI310">
            <v>0</v>
          </cell>
          <cell r="BJ310">
            <v>0</v>
          </cell>
          <cell r="BK310">
            <v>6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15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3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1</v>
          </cell>
          <cell r="DR310">
            <v>0</v>
          </cell>
          <cell r="DS310">
            <v>1</v>
          </cell>
          <cell r="DT310">
            <v>2</v>
          </cell>
          <cell r="DU310">
            <v>2</v>
          </cell>
          <cell r="DV310">
            <v>0</v>
          </cell>
          <cell r="DW310">
            <v>1</v>
          </cell>
          <cell r="DX310">
            <v>0</v>
          </cell>
          <cell r="DY310">
            <v>0</v>
          </cell>
          <cell r="DZ310">
            <v>1</v>
          </cell>
          <cell r="EA310">
            <v>1</v>
          </cell>
          <cell r="EB310">
            <v>1</v>
          </cell>
          <cell r="EC310">
            <v>0</v>
          </cell>
          <cell r="ED310">
            <v>1</v>
          </cell>
          <cell r="EE310">
            <v>0</v>
          </cell>
          <cell r="EF310">
            <v>0</v>
          </cell>
          <cell r="EG310">
            <v>2</v>
          </cell>
          <cell r="EH310">
            <v>0</v>
          </cell>
          <cell r="EI310">
            <v>1</v>
          </cell>
          <cell r="EJ310">
            <v>0</v>
          </cell>
          <cell r="EK310">
            <v>0</v>
          </cell>
          <cell r="EL310">
            <v>4</v>
          </cell>
          <cell r="EM310">
            <v>6.15</v>
          </cell>
          <cell r="EO310">
            <v>7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2</v>
          </cell>
          <cell r="FI310">
            <v>1</v>
          </cell>
          <cell r="FJ310">
            <v>2</v>
          </cell>
          <cell r="FK310">
            <v>0</v>
          </cell>
          <cell r="FL310">
            <v>0</v>
          </cell>
          <cell r="FM310">
            <v>0</v>
          </cell>
          <cell r="FN310">
            <v>1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1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>
            <v>0</v>
          </cell>
          <cell r="IQ310">
            <v>0</v>
          </cell>
          <cell r="IR310">
            <v>0</v>
          </cell>
          <cell r="IS310">
            <v>0</v>
          </cell>
          <cell r="IT310">
            <v>0</v>
          </cell>
          <cell r="IU310">
            <v>0</v>
          </cell>
          <cell r="IV310">
            <v>0</v>
          </cell>
        </row>
        <row r="311">
          <cell r="A311" t="str">
            <v>Tramo 23</v>
          </cell>
          <cell r="C311" t="str">
            <v>: Alimentador DO-07, Nodos MT 980, 981 SED 096 - Jr. Bolivar - PLANO RP-DO07-02</v>
          </cell>
          <cell r="EN311" t="str">
            <v>Jr. Bolivar</v>
          </cell>
        </row>
        <row r="312">
          <cell r="A312">
            <v>0</v>
          </cell>
        </row>
        <row r="313">
          <cell r="A313">
            <v>1</v>
          </cell>
        </row>
        <row r="314">
          <cell r="A314">
            <v>2</v>
          </cell>
        </row>
        <row r="316">
          <cell r="A316">
            <v>3</v>
          </cell>
        </row>
        <row r="317">
          <cell r="A317">
            <v>4</v>
          </cell>
        </row>
        <row r="319">
          <cell r="A319" t="str">
            <v>SUB-TOTAL 23</v>
          </cell>
          <cell r="B319">
            <v>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  <cell r="IL319">
            <v>0</v>
          </cell>
          <cell r="IM319">
            <v>0</v>
          </cell>
          <cell r="IN319">
            <v>0</v>
          </cell>
          <cell r="IO319">
            <v>0</v>
          </cell>
          <cell r="IP319">
            <v>0</v>
          </cell>
          <cell r="IQ319">
            <v>0</v>
          </cell>
          <cell r="IR319">
            <v>0</v>
          </cell>
          <cell r="IS319">
            <v>0</v>
          </cell>
          <cell r="IT319">
            <v>0</v>
          </cell>
          <cell r="IU319">
            <v>0</v>
          </cell>
          <cell r="IV319">
            <v>0</v>
          </cell>
        </row>
        <row r="320">
          <cell r="A320" t="str">
            <v>ALIMENTADOR DO-08</v>
          </cell>
        </row>
        <row r="321">
          <cell r="A321" t="str">
            <v>Tramo 24</v>
          </cell>
          <cell r="C321" t="str">
            <v>: Alimentador: DO-08, PJ. PRIMERO DE ENERO II - PLANO RP-DO08-04</v>
          </cell>
          <cell r="EN321" t="str">
            <v>PJ PRIMERO DE ENERO</v>
          </cell>
        </row>
        <row r="322">
          <cell r="A322">
            <v>0</v>
          </cell>
          <cell r="B322" t="str">
            <v>AT5</v>
          </cell>
          <cell r="P322">
            <v>1</v>
          </cell>
          <cell r="R322">
            <v>0</v>
          </cell>
          <cell r="S322">
            <v>3</v>
          </cell>
          <cell r="T322">
            <v>0</v>
          </cell>
          <cell r="U322" t="str">
            <v>AL70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3</v>
          </cell>
          <cell r="BC322">
            <v>0</v>
          </cell>
          <cell r="BD322">
            <v>0</v>
          </cell>
          <cell r="BE322">
            <v>3</v>
          </cell>
          <cell r="BF322">
            <v>0</v>
          </cell>
          <cell r="BG322">
            <v>3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3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M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1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  <cell r="IL322">
            <v>0</v>
          </cell>
          <cell r="IM322">
            <v>0</v>
          </cell>
          <cell r="IN322">
            <v>0</v>
          </cell>
          <cell r="IO322">
            <v>0</v>
          </cell>
          <cell r="IP322">
            <v>0</v>
          </cell>
          <cell r="IQ322">
            <v>0</v>
          </cell>
          <cell r="IR322">
            <v>0</v>
          </cell>
          <cell r="IS322">
            <v>0</v>
          </cell>
          <cell r="IT322">
            <v>0</v>
          </cell>
          <cell r="IU322">
            <v>0</v>
          </cell>
          <cell r="IV322">
            <v>0</v>
          </cell>
        </row>
        <row r="323">
          <cell r="B323" t="str">
            <v>AT5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3</v>
          </cell>
          <cell r="BC323">
            <v>0</v>
          </cell>
          <cell r="BD323">
            <v>0</v>
          </cell>
          <cell r="BE323">
            <v>3</v>
          </cell>
          <cell r="BF323">
            <v>0</v>
          </cell>
          <cell r="BG323">
            <v>3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3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2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M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1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>
            <v>0</v>
          </cell>
          <cell r="IQ323">
            <v>0</v>
          </cell>
          <cell r="IR323">
            <v>0</v>
          </cell>
          <cell r="IS323">
            <v>0</v>
          </cell>
          <cell r="IT323">
            <v>0</v>
          </cell>
          <cell r="IU323">
            <v>0</v>
          </cell>
          <cell r="IV323">
            <v>0</v>
          </cell>
        </row>
        <row r="324">
          <cell r="A324">
            <v>1</v>
          </cell>
          <cell r="B324" t="str">
            <v>ATV8</v>
          </cell>
          <cell r="N324">
            <v>1</v>
          </cell>
          <cell r="R324">
            <v>1</v>
          </cell>
          <cell r="S324">
            <v>3</v>
          </cell>
          <cell r="T324">
            <v>22.8</v>
          </cell>
          <cell r="U324" t="str">
            <v>AL70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68.400000000000006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3</v>
          </cell>
          <cell r="BB324">
            <v>6</v>
          </cell>
          <cell r="BC324">
            <v>3</v>
          </cell>
          <cell r="BD324">
            <v>0</v>
          </cell>
          <cell r="BE324">
            <v>6</v>
          </cell>
          <cell r="BF324">
            <v>0</v>
          </cell>
          <cell r="BG324">
            <v>6</v>
          </cell>
          <cell r="BH324">
            <v>0</v>
          </cell>
          <cell r="BI324">
            <v>0</v>
          </cell>
          <cell r="BJ324">
            <v>0</v>
          </cell>
          <cell r="BK324">
            <v>3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7.5</v>
          </cell>
          <cell r="BZ324">
            <v>0</v>
          </cell>
          <cell r="CA324">
            <v>6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1</v>
          </cell>
          <cell r="EL324">
            <v>1</v>
          </cell>
          <cell r="EM324">
            <v>1.35</v>
          </cell>
          <cell r="EO324">
            <v>1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1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  <cell r="IL324">
            <v>0</v>
          </cell>
          <cell r="IM324">
            <v>0</v>
          </cell>
          <cell r="IN324">
            <v>0</v>
          </cell>
          <cell r="IO324">
            <v>0</v>
          </cell>
          <cell r="IP324">
            <v>0</v>
          </cell>
          <cell r="IQ324">
            <v>0</v>
          </cell>
          <cell r="IR324">
            <v>0</v>
          </cell>
          <cell r="IS324">
            <v>0</v>
          </cell>
          <cell r="IT324">
            <v>0</v>
          </cell>
          <cell r="IU324">
            <v>0</v>
          </cell>
          <cell r="IV324">
            <v>0</v>
          </cell>
        </row>
        <row r="325">
          <cell r="A325">
            <v>2</v>
          </cell>
          <cell r="B325" t="str">
            <v>ATV5</v>
          </cell>
          <cell r="M325">
            <v>1</v>
          </cell>
          <cell r="R325">
            <v>1</v>
          </cell>
          <cell r="S325">
            <v>3</v>
          </cell>
          <cell r="T325">
            <v>70</v>
          </cell>
          <cell r="U325" t="str">
            <v>AL70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210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3</v>
          </cell>
          <cell r="BB325">
            <v>0</v>
          </cell>
          <cell r="BC325">
            <v>3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3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7.5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L325">
            <v>1</v>
          </cell>
          <cell r="EM325">
            <v>0.85</v>
          </cell>
          <cell r="EO325">
            <v>1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1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  <cell r="IL325">
            <v>0</v>
          </cell>
          <cell r="IM325">
            <v>0</v>
          </cell>
          <cell r="IN325">
            <v>0</v>
          </cell>
          <cell r="IO325">
            <v>0</v>
          </cell>
          <cell r="IP325">
            <v>0</v>
          </cell>
          <cell r="IQ325">
            <v>0</v>
          </cell>
          <cell r="IR325">
            <v>0</v>
          </cell>
          <cell r="IS325">
            <v>0</v>
          </cell>
          <cell r="IT325">
            <v>0</v>
          </cell>
          <cell r="IU325">
            <v>0</v>
          </cell>
          <cell r="IV325">
            <v>0</v>
          </cell>
        </row>
        <row r="326">
          <cell r="A326">
            <v>3</v>
          </cell>
          <cell r="B326" t="str">
            <v>ATV8</v>
          </cell>
          <cell r="N326">
            <v>1</v>
          </cell>
          <cell r="R326">
            <v>1</v>
          </cell>
          <cell r="S326">
            <v>3</v>
          </cell>
          <cell r="T326">
            <v>66</v>
          </cell>
          <cell r="U326" t="str">
            <v>AL70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198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3</v>
          </cell>
          <cell r="BB326">
            <v>6</v>
          </cell>
          <cell r="BC326">
            <v>3</v>
          </cell>
          <cell r="BD326">
            <v>0</v>
          </cell>
          <cell r="BE326">
            <v>6</v>
          </cell>
          <cell r="BF326">
            <v>0</v>
          </cell>
          <cell r="BG326">
            <v>6</v>
          </cell>
          <cell r="BH326">
            <v>0</v>
          </cell>
          <cell r="BI326">
            <v>0</v>
          </cell>
          <cell r="BJ326">
            <v>0</v>
          </cell>
          <cell r="BK326">
            <v>3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7.5</v>
          </cell>
          <cell r="BZ326">
            <v>0</v>
          </cell>
          <cell r="CA326">
            <v>6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1</v>
          </cell>
          <cell r="EM326">
            <v>1</v>
          </cell>
          <cell r="EO326">
            <v>1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1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  <cell r="IL326">
            <v>0</v>
          </cell>
          <cell r="IM326">
            <v>0</v>
          </cell>
          <cell r="IN326">
            <v>0</v>
          </cell>
          <cell r="IO326">
            <v>0</v>
          </cell>
          <cell r="IP326">
            <v>0</v>
          </cell>
          <cell r="IQ326">
            <v>0</v>
          </cell>
          <cell r="IR326">
            <v>0</v>
          </cell>
          <cell r="IS326">
            <v>0</v>
          </cell>
          <cell r="IT326">
            <v>0</v>
          </cell>
          <cell r="IU326">
            <v>0</v>
          </cell>
          <cell r="IV326">
            <v>0</v>
          </cell>
        </row>
        <row r="327">
          <cell r="A327">
            <v>4</v>
          </cell>
          <cell r="B327" t="str">
            <v>ATV5</v>
          </cell>
          <cell r="M327">
            <v>1</v>
          </cell>
          <cell r="R327">
            <v>1</v>
          </cell>
          <cell r="S327">
            <v>3</v>
          </cell>
          <cell r="T327">
            <v>64</v>
          </cell>
          <cell r="U327" t="str">
            <v>AL70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192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3</v>
          </cell>
          <cell r="BB327">
            <v>0</v>
          </cell>
          <cell r="BC327">
            <v>3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3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7.5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L327">
            <v>1</v>
          </cell>
          <cell r="EM327">
            <v>0.85</v>
          </cell>
          <cell r="EO327">
            <v>1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1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  <cell r="IL327">
            <v>0</v>
          </cell>
          <cell r="IM327">
            <v>0</v>
          </cell>
          <cell r="IN327">
            <v>0</v>
          </cell>
          <cell r="IO327">
            <v>0</v>
          </cell>
          <cell r="IP327">
            <v>0</v>
          </cell>
          <cell r="IQ327">
            <v>0</v>
          </cell>
          <cell r="IR327">
            <v>0</v>
          </cell>
          <cell r="IS327">
            <v>0</v>
          </cell>
          <cell r="IT327">
            <v>0</v>
          </cell>
          <cell r="IU327">
            <v>0</v>
          </cell>
          <cell r="IV327">
            <v>0</v>
          </cell>
        </row>
        <row r="328">
          <cell r="A328">
            <v>5</v>
          </cell>
          <cell r="B328" t="str">
            <v>ATV5</v>
          </cell>
          <cell r="M328">
            <v>1</v>
          </cell>
          <cell r="R328">
            <v>1</v>
          </cell>
          <cell r="S328">
            <v>3</v>
          </cell>
          <cell r="T328">
            <v>60</v>
          </cell>
          <cell r="U328" t="str">
            <v>AL70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180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3</v>
          </cell>
          <cell r="BB328">
            <v>0</v>
          </cell>
          <cell r="BC328">
            <v>3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3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7.5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L328">
            <v>1</v>
          </cell>
          <cell r="EM328">
            <v>0.85</v>
          </cell>
          <cell r="EO328">
            <v>1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1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  <cell r="IL328">
            <v>0</v>
          </cell>
          <cell r="IM328">
            <v>0</v>
          </cell>
          <cell r="IN328">
            <v>0</v>
          </cell>
          <cell r="IO328">
            <v>0</v>
          </cell>
          <cell r="IP328">
            <v>0</v>
          </cell>
          <cell r="IQ328">
            <v>0</v>
          </cell>
          <cell r="IR328">
            <v>0</v>
          </cell>
          <cell r="IS328">
            <v>0</v>
          </cell>
          <cell r="IT328">
            <v>0</v>
          </cell>
          <cell r="IU328">
            <v>0</v>
          </cell>
          <cell r="IV328">
            <v>0</v>
          </cell>
        </row>
        <row r="329">
          <cell r="A329">
            <v>6</v>
          </cell>
          <cell r="B329" t="str">
            <v>AT1</v>
          </cell>
          <cell r="R329">
            <v>1</v>
          </cell>
          <cell r="S329">
            <v>3</v>
          </cell>
          <cell r="T329">
            <v>55.05</v>
          </cell>
          <cell r="U329" t="str">
            <v>AL70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165.15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3</v>
          </cell>
          <cell r="BB329">
            <v>0</v>
          </cell>
          <cell r="BC329">
            <v>3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3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7.5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M329">
            <v>0</v>
          </cell>
          <cell r="EO329">
            <v>0</v>
          </cell>
          <cell r="EP329">
            <v>1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  <cell r="IL329">
            <v>0</v>
          </cell>
          <cell r="IM329">
            <v>0</v>
          </cell>
          <cell r="IN329">
            <v>0</v>
          </cell>
          <cell r="IO329">
            <v>0</v>
          </cell>
          <cell r="IP329">
            <v>0</v>
          </cell>
          <cell r="IQ329">
            <v>0</v>
          </cell>
          <cell r="IR329">
            <v>0</v>
          </cell>
          <cell r="IS329">
            <v>0</v>
          </cell>
          <cell r="IT329">
            <v>0</v>
          </cell>
          <cell r="IU329">
            <v>0</v>
          </cell>
          <cell r="IV329">
            <v>0</v>
          </cell>
        </row>
        <row r="330">
          <cell r="B330" t="str">
            <v>AT5</v>
          </cell>
          <cell r="CB330">
            <v>0</v>
          </cell>
          <cell r="CC330">
            <v>0</v>
          </cell>
          <cell r="CD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1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</row>
        <row r="331">
          <cell r="A331">
            <v>7</v>
          </cell>
          <cell r="B331" t="str">
            <v>ATV8</v>
          </cell>
          <cell r="P331">
            <v>1</v>
          </cell>
          <cell r="R331">
            <v>1</v>
          </cell>
          <cell r="S331">
            <v>3</v>
          </cell>
          <cell r="T331">
            <v>56.22</v>
          </cell>
          <cell r="U331" t="str">
            <v>AL70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168.66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3</v>
          </cell>
          <cell r="BB331">
            <v>6</v>
          </cell>
          <cell r="BC331">
            <v>3</v>
          </cell>
          <cell r="BD331">
            <v>0</v>
          </cell>
          <cell r="BE331">
            <v>6</v>
          </cell>
          <cell r="BF331">
            <v>0</v>
          </cell>
          <cell r="BG331">
            <v>6</v>
          </cell>
          <cell r="BH331">
            <v>0</v>
          </cell>
          <cell r="BI331">
            <v>0</v>
          </cell>
          <cell r="BJ331">
            <v>0</v>
          </cell>
          <cell r="BK331">
            <v>3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7.5</v>
          </cell>
          <cell r="BZ331">
            <v>0</v>
          </cell>
          <cell r="CA331">
            <v>6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M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1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  <cell r="IL331">
            <v>0</v>
          </cell>
          <cell r="IM331">
            <v>0</v>
          </cell>
          <cell r="IN331">
            <v>0</v>
          </cell>
          <cell r="IO331">
            <v>0</v>
          </cell>
          <cell r="IP331">
            <v>0</v>
          </cell>
          <cell r="IQ331">
            <v>0</v>
          </cell>
          <cell r="IR331">
            <v>0</v>
          </cell>
          <cell r="IS331">
            <v>0</v>
          </cell>
          <cell r="IT331">
            <v>0</v>
          </cell>
          <cell r="IU331">
            <v>0</v>
          </cell>
          <cell r="IV331">
            <v>0</v>
          </cell>
        </row>
        <row r="332">
          <cell r="A332">
            <v>8</v>
          </cell>
          <cell r="B332" t="str">
            <v>ATV5</v>
          </cell>
          <cell r="O332">
            <v>1</v>
          </cell>
          <cell r="R332">
            <v>1</v>
          </cell>
          <cell r="S332">
            <v>3</v>
          </cell>
          <cell r="T332">
            <v>0</v>
          </cell>
          <cell r="U332" t="str">
            <v>AL70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</v>
          </cell>
          <cell r="BB332">
            <v>0</v>
          </cell>
          <cell r="BC332">
            <v>3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3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3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B332">
            <v>1</v>
          </cell>
          <cell r="EL332">
            <v>1</v>
          </cell>
          <cell r="EM332">
            <v>0.85</v>
          </cell>
          <cell r="EO332">
            <v>1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1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  <cell r="IL332">
            <v>0</v>
          </cell>
          <cell r="IM332">
            <v>0</v>
          </cell>
          <cell r="IN332">
            <v>0</v>
          </cell>
          <cell r="IO332">
            <v>0</v>
          </cell>
          <cell r="IP332">
            <v>0</v>
          </cell>
          <cell r="IQ332">
            <v>0</v>
          </cell>
          <cell r="IR332">
            <v>0</v>
          </cell>
          <cell r="IS332">
            <v>0</v>
          </cell>
          <cell r="IT332">
            <v>0</v>
          </cell>
          <cell r="IU332">
            <v>0</v>
          </cell>
          <cell r="IV332">
            <v>0</v>
          </cell>
        </row>
        <row r="333">
          <cell r="B333" t="str">
            <v>SAM-R</v>
          </cell>
          <cell r="R333">
            <v>1</v>
          </cell>
          <cell r="S333">
            <v>3</v>
          </cell>
          <cell r="U333" t="str">
            <v>AL70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I333">
            <v>1</v>
          </cell>
          <cell r="EJ333">
            <v>1</v>
          </cell>
          <cell r="EM333">
            <v>0.25</v>
          </cell>
          <cell r="EN333" t="str">
            <v>Reubicar S.E. hacia la pista</v>
          </cell>
          <cell r="EO333">
            <v>2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1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  <cell r="IL333">
            <v>0</v>
          </cell>
          <cell r="IM333">
            <v>0</v>
          </cell>
          <cell r="IN333">
            <v>0</v>
          </cell>
          <cell r="IO333">
            <v>0</v>
          </cell>
          <cell r="IP333">
            <v>0</v>
          </cell>
          <cell r="IQ333">
            <v>0</v>
          </cell>
          <cell r="IR333">
            <v>0</v>
          </cell>
          <cell r="IS333">
            <v>0</v>
          </cell>
          <cell r="IT333">
            <v>0</v>
          </cell>
          <cell r="IU333">
            <v>0</v>
          </cell>
          <cell r="IV333">
            <v>0</v>
          </cell>
        </row>
        <row r="334">
          <cell r="A334" t="str">
            <v>SUB-TOTAL 24</v>
          </cell>
          <cell r="B334">
            <v>1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</v>
          </cell>
          <cell r="N334">
            <v>2</v>
          </cell>
          <cell r="O334">
            <v>1</v>
          </cell>
          <cell r="P334">
            <v>2</v>
          </cell>
          <cell r="Q334">
            <v>0</v>
          </cell>
          <cell r="R334">
            <v>9</v>
          </cell>
          <cell r="S334">
            <v>30</v>
          </cell>
          <cell r="T334">
            <v>394.07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1264.96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24</v>
          </cell>
          <cell r="BB334">
            <v>24</v>
          </cell>
          <cell r="BC334">
            <v>24</v>
          </cell>
          <cell r="BD334">
            <v>0</v>
          </cell>
          <cell r="BE334">
            <v>24</v>
          </cell>
          <cell r="BF334">
            <v>0</v>
          </cell>
          <cell r="BG334">
            <v>24</v>
          </cell>
          <cell r="BH334">
            <v>0</v>
          </cell>
          <cell r="BI334">
            <v>0</v>
          </cell>
          <cell r="BJ334">
            <v>0</v>
          </cell>
          <cell r="BK334">
            <v>9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15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53</v>
          </cell>
          <cell r="BZ334">
            <v>0</v>
          </cell>
          <cell r="CA334">
            <v>24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5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2</v>
          </cell>
          <cell r="EB334">
            <v>1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1</v>
          </cell>
          <cell r="EJ334">
            <v>1</v>
          </cell>
          <cell r="EK334">
            <v>0</v>
          </cell>
          <cell r="EL334">
            <v>5</v>
          </cell>
          <cell r="EM334">
            <v>6</v>
          </cell>
          <cell r="EO334">
            <v>8</v>
          </cell>
          <cell r="EP334">
            <v>1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3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4</v>
          </cell>
          <cell r="FK334">
            <v>0</v>
          </cell>
          <cell r="FL334">
            <v>0</v>
          </cell>
          <cell r="FM334">
            <v>3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1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  <cell r="IL334">
            <v>0</v>
          </cell>
          <cell r="IM334">
            <v>0</v>
          </cell>
          <cell r="IN334">
            <v>0</v>
          </cell>
          <cell r="IO334">
            <v>0</v>
          </cell>
          <cell r="IP334">
            <v>0</v>
          </cell>
          <cell r="IQ334">
            <v>0</v>
          </cell>
          <cell r="IR334">
            <v>0</v>
          </cell>
          <cell r="IS334">
            <v>0</v>
          </cell>
          <cell r="IT334">
            <v>0</v>
          </cell>
          <cell r="IU334">
            <v>0</v>
          </cell>
          <cell r="IV334">
            <v>0</v>
          </cell>
        </row>
        <row r="335">
          <cell r="A335" t="str">
            <v>Tramo 25</v>
          </cell>
          <cell r="C335" t="str">
            <v>: Alimentador: DO-08, PJ. GENERAL OLLANTA I - PLANO RP-DO08-05</v>
          </cell>
          <cell r="EN335" t="str">
            <v>GENERAL OLLANTA</v>
          </cell>
        </row>
        <row r="336">
          <cell r="A336">
            <v>1</v>
          </cell>
          <cell r="B336" t="str">
            <v>ATP3</v>
          </cell>
          <cell r="P336">
            <v>1</v>
          </cell>
          <cell r="R336">
            <v>1</v>
          </cell>
          <cell r="S336">
            <v>3</v>
          </cell>
          <cell r="T336">
            <v>16.2</v>
          </cell>
          <cell r="U336" t="str">
            <v>AL35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16.2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1</v>
          </cell>
          <cell r="BF336">
            <v>1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8</v>
          </cell>
          <cell r="CA336">
            <v>0</v>
          </cell>
          <cell r="CB336">
            <v>3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1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M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1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  <cell r="IL336">
            <v>0</v>
          </cell>
          <cell r="IM336">
            <v>0</v>
          </cell>
          <cell r="IN336">
            <v>0</v>
          </cell>
          <cell r="IO336">
            <v>0</v>
          </cell>
          <cell r="IP336">
            <v>0</v>
          </cell>
          <cell r="IQ336">
            <v>0</v>
          </cell>
          <cell r="IR336">
            <v>0</v>
          </cell>
          <cell r="IS336">
            <v>0</v>
          </cell>
          <cell r="IT336">
            <v>0</v>
          </cell>
          <cell r="IU336">
            <v>0</v>
          </cell>
          <cell r="IV336">
            <v>0</v>
          </cell>
        </row>
        <row r="337">
          <cell r="B337" t="str">
            <v>ATV3</v>
          </cell>
          <cell r="R337">
            <v>1</v>
          </cell>
          <cell r="U337" t="str">
            <v>3A50AP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3</v>
          </cell>
          <cell r="BC337">
            <v>0</v>
          </cell>
          <cell r="BD337">
            <v>0</v>
          </cell>
          <cell r="BE337">
            <v>3</v>
          </cell>
          <cell r="BF337">
            <v>0</v>
          </cell>
          <cell r="BG337">
            <v>0</v>
          </cell>
          <cell r="BH337">
            <v>0</v>
          </cell>
          <cell r="BI337">
            <v>3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3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M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1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>
            <v>0</v>
          </cell>
        </row>
        <row r="338">
          <cell r="B338" t="str">
            <v>SAM-R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M338">
            <v>0</v>
          </cell>
          <cell r="EN338" t="str">
            <v>Adecuar S.E, Armado Seccionamiento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1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  <cell r="IT338">
            <v>0</v>
          </cell>
          <cell r="IU338">
            <v>0</v>
          </cell>
          <cell r="IV338">
            <v>0</v>
          </cell>
        </row>
        <row r="339"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M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  <cell r="IL339">
            <v>0</v>
          </cell>
          <cell r="IM339">
            <v>0</v>
          </cell>
          <cell r="IN339">
            <v>0</v>
          </cell>
          <cell r="IO339">
            <v>0</v>
          </cell>
          <cell r="IP339">
            <v>0</v>
          </cell>
          <cell r="IQ339">
            <v>0</v>
          </cell>
          <cell r="IR339">
            <v>0</v>
          </cell>
          <cell r="IS339">
            <v>0</v>
          </cell>
          <cell r="IT339">
            <v>0</v>
          </cell>
          <cell r="IU339">
            <v>0</v>
          </cell>
          <cell r="IV339">
            <v>0</v>
          </cell>
        </row>
        <row r="340"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M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  <cell r="IL340">
            <v>0</v>
          </cell>
          <cell r="IM340">
            <v>0</v>
          </cell>
          <cell r="IN340">
            <v>0</v>
          </cell>
          <cell r="IO340">
            <v>0</v>
          </cell>
          <cell r="IP340">
            <v>0</v>
          </cell>
          <cell r="IQ340">
            <v>0</v>
          </cell>
          <cell r="IR340">
            <v>0</v>
          </cell>
          <cell r="IS340">
            <v>0</v>
          </cell>
          <cell r="IT340">
            <v>0</v>
          </cell>
          <cell r="IU340">
            <v>0</v>
          </cell>
          <cell r="IV340">
            <v>0</v>
          </cell>
        </row>
        <row r="341"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M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  <cell r="IL341">
            <v>0</v>
          </cell>
          <cell r="IM341">
            <v>0</v>
          </cell>
          <cell r="IN341">
            <v>0</v>
          </cell>
          <cell r="IO341">
            <v>0</v>
          </cell>
          <cell r="IP341">
            <v>0</v>
          </cell>
          <cell r="IQ341">
            <v>0</v>
          </cell>
          <cell r="IR341">
            <v>0</v>
          </cell>
          <cell r="IS341">
            <v>0</v>
          </cell>
          <cell r="IT341">
            <v>0</v>
          </cell>
          <cell r="IU341">
            <v>0</v>
          </cell>
          <cell r="IV341">
            <v>0</v>
          </cell>
        </row>
        <row r="342"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M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  <cell r="IL342">
            <v>0</v>
          </cell>
          <cell r="IM342">
            <v>0</v>
          </cell>
          <cell r="IN342">
            <v>0</v>
          </cell>
          <cell r="IO342">
            <v>0</v>
          </cell>
          <cell r="IP342">
            <v>0</v>
          </cell>
          <cell r="IQ342">
            <v>0</v>
          </cell>
          <cell r="IR342">
            <v>0</v>
          </cell>
          <cell r="IS342">
            <v>0</v>
          </cell>
          <cell r="IT342">
            <v>0</v>
          </cell>
          <cell r="IU342">
            <v>0</v>
          </cell>
          <cell r="IV342">
            <v>0</v>
          </cell>
        </row>
        <row r="343"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M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  <cell r="IL343">
            <v>0</v>
          </cell>
          <cell r="IM343">
            <v>0</v>
          </cell>
          <cell r="IN343">
            <v>0</v>
          </cell>
          <cell r="IO343">
            <v>0</v>
          </cell>
          <cell r="IP343">
            <v>0</v>
          </cell>
          <cell r="IQ343">
            <v>0</v>
          </cell>
          <cell r="IR343">
            <v>0</v>
          </cell>
          <cell r="IS343">
            <v>0</v>
          </cell>
          <cell r="IT343">
            <v>0</v>
          </cell>
          <cell r="IU343">
            <v>0</v>
          </cell>
          <cell r="IV343">
            <v>0</v>
          </cell>
        </row>
        <row r="344">
          <cell r="A344">
            <v>2</v>
          </cell>
          <cell r="B344" t="str">
            <v>ATP3</v>
          </cell>
          <cell r="C344" t="str">
            <v>AT1-A</v>
          </cell>
          <cell r="P344">
            <v>1</v>
          </cell>
          <cell r="CB344">
            <v>3</v>
          </cell>
          <cell r="CC344">
            <v>0</v>
          </cell>
          <cell r="CD344">
            <v>0</v>
          </cell>
          <cell r="EI344">
            <v>1</v>
          </cell>
        </row>
        <row r="345"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M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>
            <v>0</v>
          </cell>
          <cell r="IQ345">
            <v>0</v>
          </cell>
          <cell r="IR345">
            <v>0</v>
          </cell>
          <cell r="IS345">
            <v>0</v>
          </cell>
          <cell r="IT345">
            <v>0</v>
          </cell>
          <cell r="IU345">
            <v>0</v>
          </cell>
          <cell r="IV345">
            <v>0</v>
          </cell>
        </row>
        <row r="346">
          <cell r="R346">
            <v>1</v>
          </cell>
          <cell r="U346" t="str">
            <v>AL35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M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  <cell r="IL346">
            <v>0</v>
          </cell>
          <cell r="IM346">
            <v>0</v>
          </cell>
          <cell r="IN346">
            <v>0</v>
          </cell>
          <cell r="IO346">
            <v>0</v>
          </cell>
          <cell r="IP346">
            <v>0</v>
          </cell>
          <cell r="IQ346">
            <v>0</v>
          </cell>
          <cell r="IR346">
            <v>0</v>
          </cell>
          <cell r="IS346">
            <v>0</v>
          </cell>
          <cell r="IT346">
            <v>0</v>
          </cell>
          <cell r="IU346">
            <v>0</v>
          </cell>
          <cell r="IV346">
            <v>0</v>
          </cell>
        </row>
        <row r="347"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M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  <cell r="IL347">
            <v>0</v>
          </cell>
          <cell r="IM347">
            <v>0</v>
          </cell>
          <cell r="IN347">
            <v>0</v>
          </cell>
          <cell r="IO347">
            <v>0</v>
          </cell>
          <cell r="IP347">
            <v>0</v>
          </cell>
          <cell r="IQ347">
            <v>0</v>
          </cell>
          <cell r="IR347">
            <v>0</v>
          </cell>
          <cell r="IS347">
            <v>0</v>
          </cell>
          <cell r="IT347">
            <v>0</v>
          </cell>
          <cell r="IU347">
            <v>0</v>
          </cell>
          <cell r="IV347">
            <v>0</v>
          </cell>
        </row>
        <row r="348">
          <cell r="A348" t="str">
            <v>SUB-TOTAL 25</v>
          </cell>
          <cell r="B348">
            <v>1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</v>
          </cell>
          <cell r="Q348">
            <v>0</v>
          </cell>
          <cell r="R348">
            <v>3</v>
          </cell>
          <cell r="S348">
            <v>3</v>
          </cell>
          <cell r="T348">
            <v>16.2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17.82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3</v>
          </cell>
          <cell r="BC348">
            <v>0</v>
          </cell>
          <cell r="BD348">
            <v>0</v>
          </cell>
          <cell r="BE348">
            <v>4</v>
          </cell>
          <cell r="BF348">
            <v>1</v>
          </cell>
          <cell r="BG348">
            <v>0</v>
          </cell>
          <cell r="BH348">
            <v>0</v>
          </cell>
          <cell r="BI348">
            <v>3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8</v>
          </cell>
          <cell r="CA348">
            <v>3</v>
          </cell>
          <cell r="CB348">
            <v>6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1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1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1</v>
          </cell>
          <cell r="FD348">
            <v>0</v>
          </cell>
          <cell r="FE348">
            <v>0</v>
          </cell>
          <cell r="FF348">
            <v>0</v>
          </cell>
          <cell r="FG348">
            <v>1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1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  <cell r="IL348">
            <v>0</v>
          </cell>
          <cell r="IM348">
            <v>0</v>
          </cell>
          <cell r="IN348">
            <v>0</v>
          </cell>
          <cell r="IO348">
            <v>0</v>
          </cell>
          <cell r="IP348">
            <v>0</v>
          </cell>
          <cell r="IQ348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>
            <v>0</v>
          </cell>
        </row>
        <row r="349">
          <cell r="A349" t="str">
            <v>Tramo 26</v>
          </cell>
          <cell r="C349" t="str">
            <v>: Alimentador: DO-08, AA.HH. SR. COYLLORITI  -  PLANO RP-DO08-06</v>
          </cell>
          <cell r="EN349" t="str">
            <v>SR COYLLORITI</v>
          </cell>
        </row>
        <row r="350">
          <cell r="A350">
            <v>1</v>
          </cell>
          <cell r="B350" t="str">
            <v>SAM-R</v>
          </cell>
          <cell r="F350">
            <v>1</v>
          </cell>
          <cell r="O350">
            <v>1</v>
          </cell>
          <cell r="R350">
            <v>1</v>
          </cell>
          <cell r="S350">
            <v>3</v>
          </cell>
          <cell r="T350">
            <v>0</v>
          </cell>
          <cell r="U350" t="str">
            <v>AL35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S350">
            <v>0</v>
          </cell>
          <cell r="AT350">
            <v>109.8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6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B350">
            <v>1</v>
          </cell>
          <cell r="EI350">
            <v>1</v>
          </cell>
          <cell r="EJ350">
            <v>1</v>
          </cell>
          <cell r="EL350">
            <v>1</v>
          </cell>
          <cell r="EM350">
            <v>1.6</v>
          </cell>
          <cell r="EO350">
            <v>4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1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  <cell r="IL350">
            <v>0</v>
          </cell>
          <cell r="IM350">
            <v>0</v>
          </cell>
          <cell r="IN350">
            <v>0</v>
          </cell>
          <cell r="IO350">
            <v>0</v>
          </cell>
          <cell r="IP350">
            <v>0</v>
          </cell>
          <cell r="IQ350">
            <v>0</v>
          </cell>
          <cell r="IR350">
            <v>0</v>
          </cell>
          <cell r="IS350">
            <v>0</v>
          </cell>
          <cell r="IT350">
            <v>0</v>
          </cell>
          <cell r="IU350">
            <v>0</v>
          </cell>
          <cell r="IV350">
            <v>0</v>
          </cell>
        </row>
        <row r="351">
          <cell r="B351" t="str">
            <v>ATV9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3</v>
          </cell>
          <cell r="BC351">
            <v>0</v>
          </cell>
          <cell r="BD351">
            <v>0</v>
          </cell>
          <cell r="BE351">
            <v>3</v>
          </cell>
          <cell r="BF351">
            <v>0</v>
          </cell>
          <cell r="BG351">
            <v>3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3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M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1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  <cell r="IL351">
            <v>0</v>
          </cell>
          <cell r="IM351">
            <v>0</v>
          </cell>
          <cell r="IN351">
            <v>0</v>
          </cell>
          <cell r="IO351">
            <v>0</v>
          </cell>
          <cell r="IP351">
            <v>0</v>
          </cell>
          <cell r="IQ351">
            <v>0</v>
          </cell>
          <cell r="IR351">
            <v>0</v>
          </cell>
          <cell r="IS351">
            <v>0</v>
          </cell>
          <cell r="IT351">
            <v>0</v>
          </cell>
          <cell r="IU351">
            <v>0</v>
          </cell>
          <cell r="IV351">
            <v>0</v>
          </cell>
        </row>
        <row r="352">
          <cell r="A352">
            <v>2</v>
          </cell>
          <cell r="B352" t="str">
            <v>ATV5</v>
          </cell>
          <cell r="M352">
            <v>1</v>
          </cell>
          <cell r="R352">
            <v>1</v>
          </cell>
          <cell r="S352">
            <v>3</v>
          </cell>
          <cell r="T352">
            <v>68.31</v>
          </cell>
          <cell r="U352" t="str">
            <v>AL35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204.93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3</v>
          </cell>
          <cell r="BB352">
            <v>0</v>
          </cell>
          <cell r="BC352">
            <v>3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3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7.5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L352">
            <v>1</v>
          </cell>
          <cell r="EM352">
            <v>0.85</v>
          </cell>
          <cell r="EO352">
            <v>1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1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  <cell r="IL352">
            <v>0</v>
          </cell>
          <cell r="IM352">
            <v>0</v>
          </cell>
          <cell r="IN352">
            <v>0</v>
          </cell>
          <cell r="IO352">
            <v>0</v>
          </cell>
          <cell r="IP352">
            <v>0</v>
          </cell>
          <cell r="IQ352">
            <v>0</v>
          </cell>
          <cell r="IR352">
            <v>0</v>
          </cell>
          <cell r="IS352">
            <v>0</v>
          </cell>
          <cell r="IT352">
            <v>0</v>
          </cell>
          <cell r="IU352">
            <v>0</v>
          </cell>
          <cell r="IV352">
            <v>0</v>
          </cell>
        </row>
        <row r="353">
          <cell r="A353">
            <v>3</v>
          </cell>
          <cell r="B353" t="str">
            <v>ATV5</v>
          </cell>
          <cell r="O353">
            <v>1</v>
          </cell>
          <cell r="R353">
            <v>1</v>
          </cell>
          <cell r="S353">
            <v>3</v>
          </cell>
          <cell r="T353">
            <v>50.3</v>
          </cell>
          <cell r="U353" t="str">
            <v>AL35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150.9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3</v>
          </cell>
          <cell r="BB353">
            <v>0</v>
          </cell>
          <cell r="BC353">
            <v>3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3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3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7.5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L353">
            <v>1</v>
          </cell>
          <cell r="EM353">
            <v>0.35</v>
          </cell>
          <cell r="EO353">
            <v>1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0</v>
          </cell>
          <cell r="FQ353">
            <v>0</v>
          </cell>
          <cell r="FR353">
            <v>0</v>
          </cell>
          <cell r="FS353">
            <v>0</v>
          </cell>
          <cell r="FT353">
            <v>0</v>
          </cell>
          <cell r="FU353">
            <v>0</v>
          </cell>
          <cell r="FV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GC353">
            <v>0</v>
          </cell>
          <cell r="GD353">
            <v>0</v>
          </cell>
          <cell r="GE353">
            <v>0</v>
          </cell>
          <cell r="GF353">
            <v>0</v>
          </cell>
          <cell r="GG353">
            <v>0</v>
          </cell>
          <cell r="GH353">
            <v>0</v>
          </cell>
          <cell r="GI353">
            <v>0</v>
          </cell>
          <cell r="GJ353">
            <v>0</v>
          </cell>
          <cell r="GK353">
            <v>0</v>
          </cell>
          <cell r="GL353">
            <v>0</v>
          </cell>
          <cell r="GM353">
            <v>0</v>
          </cell>
          <cell r="GN353">
            <v>0</v>
          </cell>
          <cell r="GO353">
            <v>0</v>
          </cell>
          <cell r="GP353">
            <v>0</v>
          </cell>
          <cell r="GQ353">
            <v>0</v>
          </cell>
          <cell r="GR353">
            <v>0</v>
          </cell>
          <cell r="GS353">
            <v>0</v>
          </cell>
          <cell r="GT353">
            <v>0</v>
          </cell>
          <cell r="GU353">
            <v>0</v>
          </cell>
          <cell r="GV353">
            <v>0</v>
          </cell>
          <cell r="GW353">
            <v>0</v>
          </cell>
          <cell r="GX353">
            <v>0</v>
          </cell>
          <cell r="GY353">
            <v>0</v>
          </cell>
          <cell r="GZ353">
            <v>0</v>
          </cell>
          <cell r="HA353">
            <v>0</v>
          </cell>
          <cell r="HB353">
            <v>0</v>
          </cell>
          <cell r="HC353">
            <v>0</v>
          </cell>
          <cell r="HD353">
            <v>0</v>
          </cell>
          <cell r="HE353">
            <v>0</v>
          </cell>
          <cell r="HF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M353">
            <v>0</v>
          </cell>
          <cell r="HN353">
            <v>0</v>
          </cell>
          <cell r="HO353">
            <v>0</v>
          </cell>
          <cell r="HP353">
            <v>0</v>
          </cell>
          <cell r="HQ353">
            <v>0</v>
          </cell>
          <cell r="HR353">
            <v>0</v>
          </cell>
          <cell r="HS353">
            <v>0</v>
          </cell>
          <cell r="HT353">
            <v>0</v>
          </cell>
          <cell r="HU353">
            <v>0</v>
          </cell>
          <cell r="HV353">
            <v>0</v>
          </cell>
          <cell r="HW353">
            <v>0</v>
          </cell>
          <cell r="HX353">
            <v>0</v>
          </cell>
          <cell r="HY353">
            <v>0</v>
          </cell>
          <cell r="HZ353">
            <v>0</v>
          </cell>
          <cell r="IA353">
            <v>0</v>
          </cell>
          <cell r="IB353">
            <v>0</v>
          </cell>
          <cell r="IC353">
            <v>0</v>
          </cell>
          <cell r="ID353">
            <v>0</v>
          </cell>
          <cell r="IE353">
            <v>0</v>
          </cell>
          <cell r="IF353">
            <v>0</v>
          </cell>
          <cell r="IG353">
            <v>0</v>
          </cell>
          <cell r="IH353">
            <v>0</v>
          </cell>
          <cell r="II353">
            <v>0</v>
          </cell>
          <cell r="IJ353">
            <v>0</v>
          </cell>
          <cell r="IK353">
            <v>0</v>
          </cell>
          <cell r="IL353">
            <v>0</v>
          </cell>
          <cell r="IM353">
            <v>0</v>
          </cell>
          <cell r="IN353">
            <v>0</v>
          </cell>
          <cell r="IO353">
            <v>0</v>
          </cell>
          <cell r="IP353">
            <v>0</v>
          </cell>
          <cell r="IQ353">
            <v>0</v>
          </cell>
          <cell r="IR353">
            <v>0</v>
          </cell>
          <cell r="IS353">
            <v>0</v>
          </cell>
          <cell r="IT353">
            <v>0</v>
          </cell>
          <cell r="IU353">
            <v>0</v>
          </cell>
          <cell r="IV353">
            <v>0</v>
          </cell>
        </row>
        <row r="354">
          <cell r="A354">
            <v>4</v>
          </cell>
          <cell r="B354" t="str">
            <v>ATV5</v>
          </cell>
          <cell r="P354">
            <v>1</v>
          </cell>
          <cell r="T354">
            <v>51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195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3</v>
          </cell>
          <cell r="BB354">
            <v>0</v>
          </cell>
          <cell r="BC354">
            <v>3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3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7.5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M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1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  <cell r="II354">
            <v>0</v>
          </cell>
          <cell r="IJ354">
            <v>0</v>
          </cell>
          <cell r="IK354">
            <v>0</v>
          </cell>
          <cell r="IL354">
            <v>0</v>
          </cell>
          <cell r="IM354">
            <v>0</v>
          </cell>
          <cell r="IN354">
            <v>0</v>
          </cell>
          <cell r="IO354">
            <v>0</v>
          </cell>
          <cell r="IP354">
            <v>0</v>
          </cell>
          <cell r="IQ354">
            <v>0</v>
          </cell>
          <cell r="IR354">
            <v>0</v>
          </cell>
          <cell r="IS354">
            <v>0</v>
          </cell>
          <cell r="IT354">
            <v>0</v>
          </cell>
          <cell r="IU354">
            <v>0</v>
          </cell>
          <cell r="IV354">
            <v>0</v>
          </cell>
        </row>
        <row r="355">
          <cell r="B355" t="str">
            <v>AT5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3</v>
          </cell>
          <cell r="BC355">
            <v>0</v>
          </cell>
          <cell r="BD355">
            <v>0</v>
          </cell>
          <cell r="BE355">
            <v>3</v>
          </cell>
          <cell r="BF355">
            <v>0</v>
          </cell>
          <cell r="BG355">
            <v>3</v>
          </cell>
          <cell r="BH355">
            <v>0</v>
          </cell>
          <cell r="BI355">
            <v>0</v>
          </cell>
          <cell r="BJ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3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M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1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  <cell r="IL355">
            <v>0</v>
          </cell>
          <cell r="IM355">
            <v>0</v>
          </cell>
          <cell r="IN355">
            <v>0</v>
          </cell>
          <cell r="IO355">
            <v>0</v>
          </cell>
          <cell r="IP355">
            <v>0</v>
          </cell>
          <cell r="IQ355">
            <v>0</v>
          </cell>
          <cell r="IR355">
            <v>0</v>
          </cell>
          <cell r="IS355">
            <v>0</v>
          </cell>
          <cell r="IT355">
            <v>0</v>
          </cell>
          <cell r="IU355">
            <v>0</v>
          </cell>
          <cell r="IV355">
            <v>0</v>
          </cell>
        </row>
        <row r="356">
          <cell r="C356" t="str">
            <v>PSEC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M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  <cell r="IL356">
            <v>0</v>
          </cell>
          <cell r="IM356">
            <v>0</v>
          </cell>
          <cell r="IN356">
            <v>0</v>
          </cell>
          <cell r="IO356">
            <v>0</v>
          </cell>
          <cell r="IP356">
            <v>0</v>
          </cell>
          <cell r="IQ356">
            <v>0</v>
          </cell>
          <cell r="IR356">
            <v>0</v>
          </cell>
          <cell r="IS356">
            <v>0</v>
          </cell>
          <cell r="IT356">
            <v>0</v>
          </cell>
          <cell r="IU356">
            <v>0</v>
          </cell>
          <cell r="IV356">
            <v>0</v>
          </cell>
        </row>
        <row r="357">
          <cell r="A357" t="str">
            <v>SUB-TOTAL 26</v>
          </cell>
          <cell r="B357">
            <v>1</v>
          </cell>
          <cell r="E357">
            <v>0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</v>
          </cell>
          <cell r="N357">
            <v>0</v>
          </cell>
          <cell r="O357">
            <v>2</v>
          </cell>
          <cell r="P357">
            <v>1</v>
          </cell>
          <cell r="Q357">
            <v>0</v>
          </cell>
          <cell r="R357">
            <v>3</v>
          </cell>
          <cell r="S357">
            <v>9</v>
          </cell>
          <cell r="T357">
            <v>169.61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589.39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115.29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9</v>
          </cell>
          <cell r="BB357">
            <v>6</v>
          </cell>
          <cell r="BC357">
            <v>9</v>
          </cell>
          <cell r="BD357">
            <v>0</v>
          </cell>
          <cell r="BE357">
            <v>6</v>
          </cell>
          <cell r="BF357">
            <v>0</v>
          </cell>
          <cell r="BG357">
            <v>6</v>
          </cell>
          <cell r="BH357">
            <v>0</v>
          </cell>
          <cell r="BI357">
            <v>0</v>
          </cell>
          <cell r="BJ357">
            <v>0</v>
          </cell>
          <cell r="BK357">
            <v>3</v>
          </cell>
          <cell r="BL357">
            <v>0</v>
          </cell>
          <cell r="BM357">
            <v>0</v>
          </cell>
          <cell r="BN357">
            <v>6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3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23</v>
          </cell>
          <cell r="BZ357">
            <v>0</v>
          </cell>
          <cell r="CA357">
            <v>6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6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1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1</v>
          </cell>
          <cell r="EJ357">
            <v>1</v>
          </cell>
          <cell r="EK357">
            <v>0</v>
          </cell>
          <cell r="EL357">
            <v>3</v>
          </cell>
          <cell r="EM357">
            <v>2.8</v>
          </cell>
          <cell r="EO357">
            <v>6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1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3</v>
          </cell>
          <cell r="FK357">
            <v>0</v>
          </cell>
          <cell r="FL357">
            <v>0</v>
          </cell>
          <cell r="FM357">
            <v>0</v>
          </cell>
          <cell r="FN357">
            <v>1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1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  <cell r="IL357">
            <v>0</v>
          </cell>
          <cell r="IM357">
            <v>0</v>
          </cell>
          <cell r="IN357">
            <v>0</v>
          </cell>
          <cell r="IO357">
            <v>0</v>
          </cell>
          <cell r="IP357">
            <v>0</v>
          </cell>
          <cell r="IQ357">
            <v>0</v>
          </cell>
          <cell r="IR357">
            <v>0</v>
          </cell>
          <cell r="IS357">
            <v>0</v>
          </cell>
          <cell r="IT357">
            <v>0</v>
          </cell>
          <cell r="IU357">
            <v>0</v>
          </cell>
          <cell r="IV357">
            <v>0</v>
          </cell>
        </row>
        <row r="358">
          <cell r="A358" t="str">
            <v>Tramo 27</v>
          </cell>
          <cell r="C358" t="str">
            <v>: Alimentador: DO-08, P.J. VIVA EL PERU III  -  PLANO RP- DO08-07</v>
          </cell>
          <cell r="EN358" t="str">
            <v>VIVA EL PERU</v>
          </cell>
        </row>
        <row r="359">
          <cell r="A359">
            <v>1</v>
          </cell>
          <cell r="B359" t="str">
            <v>SAB-R</v>
          </cell>
          <cell r="I359">
            <v>1</v>
          </cell>
          <cell r="N359">
            <v>1</v>
          </cell>
          <cell r="S359">
            <v>3</v>
          </cell>
          <cell r="T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F359">
            <v>1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1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I359">
            <v>1</v>
          </cell>
          <cell r="EL359">
            <v>1</v>
          </cell>
          <cell r="EM359">
            <v>1.6</v>
          </cell>
          <cell r="EO359">
            <v>3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1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  <cell r="IL359">
            <v>0</v>
          </cell>
          <cell r="IM359">
            <v>0</v>
          </cell>
          <cell r="IN359">
            <v>0</v>
          </cell>
          <cell r="IO359">
            <v>0</v>
          </cell>
          <cell r="IP359">
            <v>0</v>
          </cell>
          <cell r="IQ359">
            <v>0</v>
          </cell>
          <cell r="IR359">
            <v>0</v>
          </cell>
          <cell r="IS359">
            <v>0</v>
          </cell>
          <cell r="IT359">
            <v>0</v>
          </cell>
          <cell r="IU359">
            <v>0</v>
          </cell>
          <cell r="IV359">
            <v>0</v>
          </cell>
        </row>
        <row r="360">
          <cell r="B360" t="str">
            <v>ATV9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43.6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3</v>
          </cell>
          <cell r="BC360">
            <v>0</v>
          </cell>
          <cell r="BD360">
            <v>0</v>
          </cell>
          <cell r="BE360">
            <v>3</v>
          </cell>
          <cell r="BF360">
            <v>0</v>
          </cell>
          <cell r="BG360">
            <v>3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3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M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1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  <cell r="IL360">
            <v>0</v>
          </cell>
          <cell r="IM360">
            <v>0</v>
          </cell>
          <cell r="IN360">
            <v>0</v>
          </cell>
          <cell r="IO360">
            <v>0</v>
          </cell>
          <cell r="IP360">
            <v>0</v>
          </cell>
          <cell r="IQ360">
            <v>0</v>
          </cell>
          <cell r="IR360">
            <v>0</v>
          </cell>
          <cell r="IS360">
            <v>0</v>
          </cell>
          <cell r="IT360">
            <v>0</v>
          </cell>
          <cell r="IU360">
            <v>0</v>
          </cell>
          <cell r="IV360">
            <v>0</v>
          </cell>
        </row>
        <row r="361">
          <cell r="R361">
            <v>1</v>
          </cell>
          <cell r="S361">
            <v>3</v>
          </cell>
          <cell r="T361">
            <v>3</v>
          </cell>
          <cell r="U361" t="str">
            <v>3A35AP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3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G361">
            <v>0</v>
          </cell>
          <cell r="DK361">
            <v>0</v>
          </cell>
          <cell r="DT361">
            <v>0</v>
          </cell>
          <cell r="DU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</row>
        <row r="362">
          <cell r="A362">
            <v>2</v>
          </cell>
          <cell r="B362" t="str">
            <v>ATV5</v>
          </cell>
          <cell r="K362">
            <v>1</v>
          </cell>
          <cell r="Q362">
            <v>1</v>
          </cell>
          <cell r="S362">
            <v>3</v>
          </cell>
          <cell r="T362">
            <v>33.729999999999997</v>
          </cell>
          <cell r="U362" t="str">
            <v>AL35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101.19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3</v>
          </cell>
          <cell r="BB362">
            <v>0</v>
          </cell>
          <cell r="BC362">
            <v>3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3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7.5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1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1</v>
          </cell>
          <cell r="EL362">
            <v>1</v>
          </cell>
          <cell r="EM362">
            <v>1.35</v>
          </cell>
          <cell r="EO362">
            <v>1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1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  <cell r="IL362">
            <v>0</v>
          </cell>
          <cell r="IM362">
            <v>0</v>
          </cell>
          <cell r="IN362">
            <v>0</v>
          </cell>
          <cell r="IO362">
            <v>0</v>
          </cell>
          <cell r="IP362">
            <v>0</v>
          </cell>
          <cell r="IQ362">
            <v>0</v>
          </cell>
          <cell r="IR362">
            <v>0</v>
          </cell>
          <cell r="IS362">
            <v>0</v>
          </cell>
          <cell r="IT362">
            <v>0</v>
          </cell>
          <cell r="IU362">
            <v>0</v>
          </cell>
          <cell r="IV362">
            <v>0</v>
          </cell>
        </row>
        <row r="363">
          <cell r="A363">
            <v>3</v>
          </cell>
          <cell r="C363" t="str">
            <v>ATV3</v>
          </cell>
          <cell r="Q363">
            <v>1</v>
          </cell>
          <cell r="S363">
            <v>3</v>
          </cell>
          <cell r="T363">
            <v>98.37</v>
          </cell>
          <cell r="U363" t="str">
            <v>AL35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295.11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M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1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>
            <v>0</v>
          </cell>
          <cell r="IQ363">
            <v>0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>
            <v>0</v>
          </cell>
        </row>
        <row r="364">
          <cell r="A364">
            <v>4</v>
          </cell>
          <cell r="C364" t="str">
            <v>ATXE</v>
          </cell>
          <cell r="Q364">
            <v>1</v>
          </cell>
          <cell r="S364">
            <v>3</v>
          </cell>
          <cell r="T364">
            <v>91.58</v>
          </cell>
          <cell r="U364" t="str">
            <v>AL35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274.74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3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M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1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  <cell r="IL364">
            <v>0</v>
          </cell>
          <cell r="IM364">
            <v>0</v>
          </cell>
          <cell r="IN364">
            <v>0</v>
          </cell>
          <cell r="IO364">
            <v>0</v>
          </cell>
          <cell r="IP364">
            <v>0</v>
          </cell>
          <cell r="IQ364">
            <v>0</v>
          </cell>
          <cell r="IR364">
            <v>0</v>
          </cell>
          <cell r="IS364">
            <v>0</v>
          </cell>
          <cell r="IT364">
            <v>0</v>
          </cell>
          <cell r="IU364">
            <v>0</v>
          </cell>
          <cell r="IV364">
            <v>0</v>
          </cell>
        </row>
        <row r="365">
          <cell r="C365" t="str">
            <v>SAB</v>
          </cell>
          <cell r="U365" t="str">
            <v>AL35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M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1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>
            <v>0</v>
          </cell>
          <cell r="IQ365">
            <v>0</v>
          </cell>
          <cell r="IR365">
            <v>0</v>
          </cell>
          <cell r="IS365">
            <v>0</v>
          </cell>
          <cell r="IT365">
            <v>0</v>
          </cell>
          <cell r="IU365">
            <v>0</v>
          </cell>
          <cell r="IV365">
            <v>0</v>
          </cell>
        </row>
        <row r="366">
          <cell r="A366">
            <v>5</v>
          </cell>
          <cell r="B366" t="str">
            <v>ATV5</v>
          </cell>
          <cell r="L366">
            <v>1</v>
          </cell>
          <cell r="Q366">
            <v>1</v>
          </cell>
          <cell r="S366">
            <v>3</v>
          </cell>
          <cell r="T366">
            <v>70.92</v>
          </cell>
          <cell r="U366" t="str">
            <v>AL35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212.76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3</v>
          </cell>
          <cell r="BB366">
            <v>0</v>
          </cell>
          <cell r="BC366">
            <v>3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3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7.5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1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L366">
            <v>1</v>
          </cell>
          <cell r="EM366">
            <v>0.85</v>
          </cell>
          <cell r="EO366">
            <v>1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1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  <cell r="IL366">
            <v>0</v>
          </cell>
          <cell r="IM366">
            <v>0</v>
          </cell>
          <cell r="IN366">
            <v>0</v>
          </cell>
          <cell r="IO366">
            <v>0</v>
          </cell>
          <cell r="IP366">
            <v>0</v>
          </cell>
          <cell r="IQ366">
            <v>0</v>
          </cell>
          <cell r="IR366">
            <v>0</v>
          </cell>
          <cell r="IS366">
            <v>0</v>
          </cell>
          <cell r="IT366">
            <v>0</v>
          </cell>
          <cell r="IU366">
            <v>0</v>
          </cell>
          <cell r="IV366">
            <v>0</v>
          </cell>
        </row>
        <row r="367">
          <cell r="A367">
            <v>6</v>
          </cell>
          <cell r="B367" t="str">
            <v>ATV5</v>
          </cell>
          <cell r="L367">
            <v>1</v>
          </cell>
          <cell r="Q367">
            <v>1</v>
          </cell>
          <cell r="S367">
            <v>3</v>
          </cell>
          <cell r="T367">
            <v>73.2</v>
          </cell>
          <cell r="U367" t="str">
            <v>AL35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219.6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3</v>
          </cell>
          <cell r="BB367">
            <v>0</v>
          </cell>
          <cell r="BC367">
            <v>3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3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7.5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1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L367">
            <v>1</v>
          </cell>
          <cell r="EM367">
            <v>0.85</v>
          </cell>
          <cell r="EO367">
            <v>1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1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  <cell r="IL367">
            <v>0</v>
          </cell>
          <cell r="IM367">
            <v>0</v>
          </cell>
          <cell r="IN367">
            <v>0</v>
          </cell>
          <cell r="IO367">
            <v>0</v>
          </cell>
          <cell r="IP367">
            <v>0</v>
          </cell>
          <cell r="IQ367">
            <v>0</v>
          </cell>
          <cell r="IR367">
            <v>0</v>
          </cell>
          <cell r="IS367">
            <v>0</v>
          </cell>
          <cell r="IT367">
            <v>0</v>
          </cell>
          <cell r="IU367">
            <v>0</v>
          </cell>
          <cell r="IV367">
            <v>0</v>
          </cell>
        </row>
        <row r="368">
          <cell r="A368">
            <v>7</v>
          </cell>
          <cell r="B368" t="str">
            <v>ATV5</v>
          </cell>
          <cell r="L368">
            <v>1</v>
          </cell>
          <cell r="Q368">
            <v>1</v>
          </cell>
          <cell r="S368">
            <v>3</v>
          </cell>
          <cell r="T368">
            <v>66.37</v>
          </cell>
          <cell r="U368" t="str">
            <v>AL35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199.11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3</v>
          </cell>
          <cell r="BB368">
            <v>0</v>
          </cell>
          <cell r="BC368">
            <v>3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3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7.5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1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L368">
            <v>1</v>
          </cell>
          <cell r="EM368">
            <v>0.85</v>
          </cell>
          <cell r="EO368">
            <v>1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1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>
            <v>0</v>
          </cell>
          <cell r="IQ368">
            <v>0</v>
          </cell>
          <cell r="IR368">
            <v>0</v>
          </cell>
          <cell r="IS368">
            <v>0</v>
          </cell>
          <cell r="IT368">
            <v>0</v>
          </cell>
          <cell r="IU368">
            <v>0</v>
          </cell>
          <cell r="IV368">
            <v>0</v>
          </cell>
        </row>
        <row r="369">
          <cell r="A369">
            <v>8</v>
          </cell>
          <cell r="B369" t="str">
            <v>ATV8</v>
          </cell>
          <cell r="L369">
            <v>1</v>
          </cell>
          <cell r="Q369">
            <v>1</v>
          </cell>
          <cell r="S369">
            <v>3</v>
          </cell>
          <cell r="T369">
            <v>50.21</v>
          </cell>
          <cell r="U369" t="str">
            <v>AL35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150.63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3</v>
          </cell>
          <cell r="BB369">
            <v>6</v>
          </cell>
          <cell r="BC369">
            <v>3</v>
          </cell>
          <cell r="BD369">
            <v>0</v>
          </cell>
          <cell r="BE369">
            <v>6</v>
          </cell>
          <cell r="BF369">
            <v>0</v>
          </cell>
          <cell r="BG369">
            <v>6</v>
          </cell>
          <cell r="BH369">
            <v>0</v>
          </cell>
          <cell r="BI369">
            <v>0</v>
          </cell>
          <cell r="BJ369">
            <v>0</v>
          </cell>
          <cell r="BK369">
            <v>3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7.5</v>
          </cell>
          <cell r="BZ369">
            <v>0</v>
          </cell>
          <cell r="CA369">
            <v>6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2</v>
          </cell>
          <cell r="EG369">
            <v>1</v>
          </cell>
          <cell r="EI369">
            <v>1</v>
          </cell>
          <cell r="EM369">
            <v>1.75</v>
          </cell>
          <cell r="EO369">
            <v>2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1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  <cell r="IL369">
            <v>0</v>
          </cell>
          <cell r="IM369">
            <v>0</v>
          </cell>
          <cell r="IN369">
            <v>0</v>
          </cell>
          <cell r="IO369">
            <v>0</v>
          </cell>
          <cell r="IP369">
            <v>0</v>
          </cell>
          <cell r="IQ369">
            <v>0</v>
          </cell>
          <cell r="IR369">
            <v>0</v>
          </cell>
          <cell r="IS369">
            <v>0</v>
          </cell>
          <cell r="IT369">
            <v>0</v>
          </cell>
          <cell r="IU369">
            <v>0</v>
          </cell>
          <cell r="IV369">
            <v>0</v>
          </cell>
        </row>
        <row r="370">
          <cell r="A370" t="str">
            <v>SUB-TOTAL 27</v>
          </cell>
          <cell r="B370">
            <v>1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1</v>
          </cell>
          <cell r="J370">
            <v>0</v>
          </cell>
          <cell r="K370">
            <v>1</v>
          </cell>
          <cell r="L370">
            <v>4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7</v>
          </cell>
          <cell r="R370">
            <v>1</v>
          </cell>
          <cell r="S370">
            <v>27</v>
          </cell>
          <cell r="T370">
            <v>487.38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1554.86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45.78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3.15</v>
          </cell>
          <cell r="AX370">
            <v>0</v>
          </cell>
          <cell r="AY370">
            <v>0</v>
          </cell>
          <cell r="AZ370">
            <v>0</v>
          </cell>
          <cell r="BA370">
            <v>15</v>
          </cell>
          <cell r="BB370">
            <v>9</v>
          </cell>
          <cell r="BC370">
            <v>15</v>
          </cell>
          <cell r="BD370">
            <v>0</v>
          </cell>
          <cell r="BE370">
            <v>9</v>
          </cell>
          <cell r="BF370">
            <v>0</v>
          </cell>
          <cell r="BG370">
            <v>9</v>
          </cell>
          <cell r="BH370">
            <v>0</v>
          </cell>
          <cell r="BI370">
            <v>0</v>
          </cell>
          <cell r="BJ370">
            <v>0</v>
          </cell>
          <cell r="BK370">
            <v>3</v>
          </cell>
          <cell r="BL370">
            <v>0</v>
          </cell>
          <cell r="BM370">
            <v>0</v>
          </cell>
          <cell r="BN370">
            <v>15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38</v>
          </cell>
          <cell r="BZ370">
            <v>0</v>
          </cell>
          <cell r="CA370">
            <v>9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1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5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3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1</v>
          </cell>
          <cell r="EH370">
            <v>0</v>
          </cell>
          <cell r="EI370">
            <v>2</v>
          </cell>
          <cell r="EJ370">
            <v>0</v>
          </cell>
          <cell r="EK370">
            <v>0</v>
          </cell>
          <cell r="EL370">
            <v>5</v>
          </cell>
          <cell r="EM370">
            <v>7.25</v>
          </cell>
          <cell r="EO370">
            <v>9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4</v>
          </cell>
          <cell r="FK370">
            <v>0</v>
          </cell>
          <cell r="FL370">
            <v>0</v>
          </cell>
          <cell r="FM370">
            <v>1</v>
          </cell>
          <cell r="FN370">
            <v>1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1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1</v>
          </cell>
          <cell r="HS370">
            <v>0</v>
          </cell>
          <cell r="HT370">
            <v>1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1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  <cell r="IL370">
            <v>0</v>
          </cell>
          <cell r="IM370">
            <v>0</v>
          </cell>
          <cell r="IN370">
            <v>0</v>
          </cell>
          <cell r="IO370">
            <v>0</v>
          </cell>
          <cell r="IP370">
            <v>0</v>
          </cell>
          <cell r="IQ370">
            <v>0</v>
          </cell>
          <cell r="IR370">
            <v>0</v>
          </cell>
          <cell r="IS370">
            <v>0</v>
          </cell>
          <cell r="IT370">
            <v>0</v>
          </cell>
          <cell r="IU370">
            <v>0</v>
          </cell>
          <cell r="IV370">
            <v>0</v>
          </cell>
        </row>
        <row r="371">
          <cell r="A371" t="str">
            <v>ALIMENTADOR DO-09</v>
          </cell>
        </row>
        <row r="372">
          <cell r="A372" t="str">
            <v>Tramo 28</v>
          </cell>
          <cell r="C372" t="str">
            <v>: Alimentador  DO09, PARQUE GALICIA  -  PLANO RP-DO09-08</v>
          </cell>
          <cell r="EN372" t="str">
            <v>PARQUE GALICIA</v>
          </cell>
        </row>
        <row r="373">
          <cell r="A373">
            <v>1</v>
          </cell>
          <cell r="B373" t="str">
            <v>ATP3</v>
          </cell>
          <cell r="P373">
            <v>1</v>
          </cell>
          <cell r="U373" t="str">
            <v>ATP35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1</v>
          </cell>
          <cell r="BF373">
            <v>1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8</v>
          </cell>
          <cell r="CA373">
            <v>0</v>
          </cell>
          <cell r="CB373">
            <v>3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1</v>
          </cell>
          <cell r="EM373">
            <v>0.5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1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  <cell r="IL373">
            <v>0</v>
          </cell>
          <cell r="IM373">
            <v>0</v>
          </cell>
          <cell r="IN373">
            <v>0</v>
          </cell>
          <cell r="IO373">
            <v>0</v>
          </cell>
          <cell r="IP373">
            <v>0</v>
          </cell>
          <cell r="IQ373">
            <v>0</v>
          </cell>
          <cell r="IR373">
            <v>0</v>
          </cell>
          <cell r="IS373">
            <v>0</v>
          </cell>
          <cell r="IT373">
            <v>0</v>
          </cell>
          <cell r="IU373">
            <v>0</v>
          </cell>
          <cell r="IV373">
            <v>0</v>
          </cell>
        </row>
        <row r="374">
          <cell r="B374" t="str">
            <v>AT5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3</v>
          </cell>
          <cell r="BC374">
            <v>0</v>
          </cell>
          <cell r="BD374">
            <v>0</v>
          </cell>
          <cell r="BE374">
            <v>3</v>
          </cell>
          <cell r="BF374">
            <v>0</v>
          </cell>
          <cell r="BG374">
            <v>3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3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M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1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  <cell r="IL374">
            <v>0</v>
          </cell>
          <cell r="IM374">
            <v>0</v>
          </cell>
          <cell r="IN374">
            <v>0</v>
          </cell>
          <cell r="IO374">
            <v>0</v>
          </cell>
          <cell r="IP374">
            <v>0</v>
          </cell>
          <cell r="IQ374">
            <v>0</v>
          </cell>
          <cell r="IR374">
            <v>0</v>
          </cell>
          <cell r="IS374">
            <v>0</v>
          </cell>
          <cell r="IT374">
            <v>0</v>
          </cell>
          <cell r="IU374">
            <v>0</v>
          </cell>
          <cell r="IV374">
            <v>0</v>
          </cell>
        </row>
        <row r="375">
          <cell r="A375">
            <v>2</v>
          </cell>
          <cell r="B375" t="str">
            <v>ATP1</v>
          </cell>
          <cell r="M375">
            <v>1</v>
          </cell>
          <cell r="R375">
            <v>1</v>
          </cell>
          <cell r="S375">
            <v>3</v>
          </cell>
          <cell r="T375">
            <v>31.34</v>
          </cell>
          <cell r="U375" t="str">
            <v>ATP35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31.34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1</v>
          </cell>
          <cell r="BF375">
            <v>0</v>
          </cell>
          <cell r="BG375">
            <v>0</v>
          </cell>
          <cell r="BH375">
            <v>1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4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M375">
            <v>0.5</v>
          </cell>
          <cell r="EO375">
            <v>1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  <cell r="IL375">
            <v>0</v>
          </cell>
          <cell r="IM375">
            <v>0</v>
          </cell>
          <cell r="IN375">
            <v>0</v>
          </cell>
          <cell r="IO375">
            <v>0</v>
          </cell>
          <cell r="IP375">
            <v>0</v>
          </cell>
          <cell r="IQ375">
            <v>0</v>
          </cell>
          <cell r="IR375">
            <v>0</v>
          </cell>
          <cell r="IS375">
            <v>0</v>
          </cell>
          <cell r="IT375">
            <v>0</v>
          </cell>
          <cell r="IU375">
            <v>0</v>
          </cell>
          <cell r="IV375">
            <v>0</v>
          </cell>
        </row>
        <row r="376">
          <cell r="A376">
            <v>3</v>
          </cell>
          <cell r="B376" t="str">
            <v>ATP1</v>
          </cell>
          <cell r="M376">
            <v>1</v>
          </cell>
          <cell r="R376">
            <v>1</v>
          </cell>
          <cell r="S376">
            <v>3</v>
          </cell>
          <cell r="T376">
            <v>25.91</v>
          </cell>
          <cell r="U376" t="str">
            <v>ATP35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25.91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1</v>
          </cell>
          <cell r="BF376">
            <v>0</v>
          </cell>
          <cell r="BG376">
            <v>0</v>
          </cell>
          <cell r="BH376">
            <v>1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4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M376">
            <v>0.5</v>
          </cell>
          <cell r="EO376">
            <v>1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  <cell r="IL376">
            <v>0</v>
          </cell>
          <cell r="IM376">
            <v>0</v>
          </cell>
          <cell r="IN376">
            <v>0</v>
          </cell>
          <cell r="IO376">
            <v>0</v>
          </cell>
          <cell r="IP376">
            <v>0</v>
          </cell>
          <cell r="IQ376">
            <v>0</v>
          </cell>
          <cell r="IR376">
            <v>0</v>
          </cell>
          <cell r="IS376">
            <v>0</v>
          </cell>
          <cell r="IT376">
            <v>0</v>
          </cell>
          <cell r="IU376">
            <v>0</v>
          </cell>
          <cell r="IV376">
            <v>0</v>
          </cell>
        </row>
        <row r="377">
          <cell r="A377">
            <v>4</v>
          </cell>
          <cell r="B377" t="str">
            <v>ATP3</v>
          </cell>
          <cell r="M377">
            <v>1</v>
          </cell>
          <cell r="R377">
            <v>1</v>
          </cell>
          <cell r="S377">
            <v>3</v>
          </cell>
          <cell r="T377">
            <v>39.299999999999997</v>
          </cell>
          <cell r="U377" t="str">
            <v>ATP35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39.299999999999997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1</v>
          </cell>
          <cell r="BF377">
            <v>1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8</v>
          </cell>
          <cell r="CA377">
            <v>0</v>
          </cell>
          <cell r="CB377">
            <v>3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I377">
            <v>1</v>
          </cell>
          <cell r="EM377">
            <v>0.75</v>
          </cell>
          <cell r="EO377">
            <v>2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1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>
            <v>0</v>
          </cell>
          <cell r="IQ377">
            <v>0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>
            <v>0</v>
          </cell>
        </row>
        <row r="378">
          <cell r="B378" t="str">
            <v>ATP3</v>
          </cell>
          <cell r="R378">
            <v>1</v>
          </cell>
          <cell r="S378">
            <v>3</v>
          </cell>
          <cell r="U378" t="str">
            <v>ATP35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1</v>
          </cell>
          <cell r="BF378">
            <v>1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8</v>
          </cell>
          <cell r="CA378">
            <v>0</v>
          </cell>
          <cell r="CB378">
            <v>3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M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1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>
            <v>0</v>
          </cell>
          <cell r="IQ378">
            <v>0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>
            <v>0</v>
          </cell>
        </row>
        <row r="379">
          <cell r="B379" t="str">
            <v>AT5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3</v>
          </cell>
          <cell r="BC379">
            <v>0</v>
          </cell>
          <cell r="BD379">
            <v>0</v>
          </cell>
          <cell r="BE379">
            <v>3</v>
          </cell>
          <cell r="BF379">
            <v>0</v>
          </cell>
          <cell r="BG379">
            <v>3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3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M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1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  <cell r="IL379">
            <v>0</v>
          </cell>
          <cell r="IM379">
            <v>0</v>
          </cell>
          <cell r="IN379">
            <v>0</v>
          </cell>
          <cell r="IO379">
            <v>0</v>
          </cell>
          <cell r="IP379">
            <v>0</v>
          </cell>
          <cell r="IQ379">
            <v>0</v>
          </cell>
          <cell r="IR379">
            <v>0</v>
          </cell>
          <cell r="IS379">
            <v>0</v>
          </cell>
          <cell r="IT379">
            <v>0</v>
          </cell>
          <cell r="IU379">
            <v>0</v>
          </cell>
          <cell r="IV379">
            <v>0</v>
          </cell>
        </row>
        <row r="380">
          <cell r="A380">
            <v>5</v>
          </cell>
          <cell r="B380" t="str">
            <v>ATP1</v>
          </cell>
          <cell r="M380">
            <v>1</v>
          </cell>
          <cell r="R380">
            <v>1</v>
          </cell>
          <cell r="S380">
            <v>3</v>
          </cell>
          <cell r="T380">
            <v>42.31</v>
          </cell>
          <cell r="U380" t="str">
            <v>ATP35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42.31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1</v>
          </cell>
          <cell r="BF380">
            <v>0</v>
          </cell>
          <cell r="BG380">
            <v>0</v>
          </cell>
          <cell r="BH380">
            <v>1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4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M380">
            <v>0.5</v>
          </cell>
          <cell r="EO380">
            <v>1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1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  <cell r="IL380">
            <v>0</v>
          </cell>
          <cell r="IM380">
            <v>0</v>
          </cell>
          <cell r="IN380">
            <v>0</v>
          </cell>
          <cell r="IO380">
            <v>0</v>
          </cell>
          <cell r="IP380">
            <v>0</v>
          </cell>
          <cell r="IQ380">
            <v>0</v>
          </cell>
          <cell r="IR380">
            <v>0</v>
          </cell>
          <cell r="IS380">
            <v>0</v>
          </cell>
          <cell r="IT380">
            <v>0</v>
          </cell>
          <cell r="IU380">
            <v>0</v>
          </cell>
          <cell r="IV380">
            <v>0</v>
          </cell>
        </row>
        <row r="381">
          <cell r="A381">
            <v>6</v>
          </cell>
          <cell r="C381" t="str">
            <v>AT1-A</v>
          </cell>
          <cell r="P381">
            <v>1</v>
          </cell>
          <cell r="R381">
            <v>1</v>
          </cell>
          <cell r="S381">
            <v>3</v>
          </cell>
          <cell r="T381">
            <v>35.54</v>
          </cell>
          <cell r="U381" t="str">
            <v>ATP35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35.54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I381">
            <v>1</v>
          </cell>
          <cell r="EM381">
            <v>0.25</v>
          </cell>
          <cell r="EO381">
            <v>1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1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  <cell r="IL381">
            <v>0</v>
          </cell>
          <cell r="IM381">
            <v>0</v>
          </cell>
          <cell r="IN381">
            <v>0</v>
          </cell>
          <cell r="IO381">
            <v>0</v>
          </cell>
          <cell r="IP381">
            <v>0</v>
          </cell>
          <cell r="IQ381">
            <v>0</v>
          </cell>
          <cell r="IR381">
            <v>0</v>
          </cell>
          <cell r="IS381">
            <v>0</v>
          </cell>
          <cell r="IT381">
            <v>0</v>
          </cell>
          <cell r="IU381">
            <v>0</v>
          </cell>
          <cell r="IV381">
            <v>0</v>
          </cell>
        </row>
        <row r="382">
          <cell r="B382" t="str">
            <v>ATP3</v>
          </cell>
          <cell r="U382" t="str">
            <v>ATP35</v>
          </cell>
          <cell r="CB382">
            <v>3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</row>
        <row r="383">
          <cell r="A383">
            <v>7</v>
          </cell>
          <cell r="B383" t="str">
            <v>AT5</v>
          </cell>
          <cell r="I383">
            <v>1</v>
          </cell>
          <cell r="N383">
            <v>1</v>
          </cell>
          <cell r="R383">
            <v>1</v>
          </cell>
          <cell r="S383">
            <v>3</v>
          </cell>
          <cell r="T383">
            <v>83.82</v>
          </cell>
          <cell r="U383" t="str">
            <v>AL35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251.46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3</v>
          </cell>
          <cell r="BC383">
            <v>0</v>
          </cell>
          <cell r="BD383">
            <v>0</v>
          </cell>
          <cell r="BE383">
            <v>3</v>
          </cell>
          <cell r="BF383">
            <v>0</v>
          </cell>
          <cell r="BG383">
            <v>3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3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1</v>
          </cell>
          <cell r="EI383">
            <v>2</v>
          </cell>
          <cell r="EM383">
            <v>2</v>
          </cell>
          <cell r="EO383">
            <v>4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1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  <cell r="IL383">
            <v>0</v>
          </cell>
          <cell r="IM383">
            <v>0</v>
          </cell>
          <cell r="IN383">
            <v>0</v>
          </cell>
          <cell r="IO383">
            <v>0</v>
          </cell>
          <cell r="IP383">
            <v>0</v>
          </cell>
          <cell r="IQ383">
            <v>0</v>
          </cell>
          <cell r="IR383">
            <v>0</v>
          </cell>
          <cell r="IS383">
            <v>0</v>
          </cell>
          <cell r="IT383">
            <v>0</v>
          </cell>
          <cell r="IU383">
            <v>0</v>
          </cell>
          <cell r="IV383">
            <v>0</v>
          </cell>
        </row>
        <row r="384">
          <cell r="B384" t="str">
            <v>SAB-R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M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1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  <cell r="IL384">
            <v>0</v>
          </cell>
          <cell r="IM384">
            <v>0</v>
          </cell>
          <cell r="IN384">
            <v>0</v>
          </cell>
          <cell r="IO384">
            <v>0</v>
          </cell>
          <cell r="IP384">
            <v>0</v>
          </cell>
          <cell r="IQ384">
            <v>0</v>
          </cell>
          <cell r="IR384">
            <v>0</v>
          </cell>
          <cell r="IS384">
            <v>0</v>
          </cell>
          <cell r="IT384">
            <v>0</v>
          </cell>
          <cell r="IU384">
            <v>0</v>
          </cell>
          <cell r="IV384">
            <v>0</v>
          </cell>
        </row>
        <row r="385">
          <cell r="A385" t="str">
            <v>SUB-TOTAL 28</v>
          </cell>
          <cell r="B385">
            <v>1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1</v>
          </cell>
          <cell r="J385">
            <v>0</v>
          </cell>
          <cell r="K385">
            <v>0</v>
          </cell>
          <cell r="L385">
            <v>0</v>
          </cell>
          <cell r="M385">
            <v>4</v>
          </cell>
          <cell r="N385">
            <v>1</v>
          </cell>
          <cell r="O385">
            <v>0</v>
          </cell>
          <cell r="P385">
            <v>2</v>
          </cell>
          <cell r="Q385">
            <v>0</v>
          </cell>
          <cell r="R385">
            <v>7</v>
          </cell>
          <cell r="S385">
            <v>21</v>
          </cell>
          <cell r="T385">
            <v>258.22000000000003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269.06</v>
          </cell>
          <cell r="AH385">
            <v>0</v>
          </cell>
          <cell r="AI385">
            <v>0</v>
          </cell>
          <cell r="AJ385">
            <v>0</v>
          </cell>
          <cell r="AK385">
            <v>191.84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9</v>
          </cell>
          <cell r="BC385">
            <v>0</v>
          </cell>
          <cell r="BD385">
            <v>0</v>
          </cell>
          <cell r="BE385">
            <v>15</v>
          </cell>
          <cell r="BF385">
            <v>3</v>
          </cell>
          <cell r="BG385">
            <v>9</v>
          </cell>
          <cell r="BH385">
            <v>3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36</v>
          </cell>
          <cell r="CA385">
            <v>9</v>
          </cell>
          <cell r="CB385">
            <v>12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2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4</v>
          </cell>
          <cell r="EJ385">
            <v>0</v>
          </cell>
          <cell r="EK385">
            <v>0</v>
          </cell>
          <cell r="EL385">
            <v>0</v>
          </cell>
          <cell r="EM385">
            <v>5</v>
          </cell>
          <cell r="EO385">
            <v>10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3</v>
          </cell>
          <cell r="EY385">
            <v>0</v>
          </cell>
          <cell r="EZ385">
            <v>3</v>
          </cell>
          <cell r="FA385">
            <v>0</v>
          </cell>
          <cell r="FB385">
            <v>0</v>
          </cell>
          <cell r="FC385">
            <v>3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1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1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  <cell r="IL385">
            <v>0</v>
          </cell>
          <cell r="IM385">
            <v>0</v>
          </cell>
          <cell r="IN385">
            <v>0</v>
          </cell>
          <cell r="IO385">
            <v>0</v>
          </cell>
          <cell r="IP385">
            <v>0</v>
          </cell>
          <cell r="IQ385">
            <v>0</v>
          </cell>
          <cell r="IR385">
            <v>0</v>
          </cell>
          <cell r="IS385">
            <v>0</v>
          </cell>
          <cell r="IT385">
            <v>0</v>
          </cell>
          <cell r="IU385">
            <v>0</v>
          </cell>
          <cell r="IV385">
            <v>0</v>
          </cell>
        </row>
        <row r="386">
          <cell r="A386" t="str">
            <v>ALIMENTADOR QU-01</v>
          </cell>
        </row>
        <row r="387">
          <cell r="A387" t="str">
            <v>Tramo 29</v>
          </cell>
          <cell r="C387" t="str">
            <v>: Alimentador QU-01, Urb. La Joya - PLANO RP-QU01-01</v>
          </cell>
          <cell r="EN387" t="str">
            <v>Urb. La Joya</v>
          </cell>
        </row>
        <row r="388">
          <cell r="A388">
            <v>0</v>
          </cell>
        </row>
        <row r="389">
          <cell r="A389">
            <v>1</v>
          </cell>
        </row>
        <row r="391">
          <cell r="A391">
            <v>2</v>
          </cell>
        </row>
        <row r="392">
          <cell r="A392">
            <v>3</v>
          </cell>
        </row>
        <row r="393">
          <cell r="A393">
            <v>4</v>
          </cell>
        </row>
        <row r="394">
          <cell r="A394">
            <v>5</v>
          </cell>
        </row>
        <row r="395">
          <cell r="A395" t="str">
            <v>SUB-TOTAL 29</v>
          </cell>
          <cell r="B395">
            <v>1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>
            <v>0</v>
          </cell>
        </row>
        <row r="396">
          <cell r="A396" t="str">
            <v>Tramo 30</v>
          </cell>
          <cell r="C396" t="str">
            <v>: Alimentador QU-01,S.E.D N° 0010438 - FEDETRAC  -  PLANO RP-QU01-09</v>
          </cell>
          <cell r="EN396" t="str">
            <v>FEDETRAC</v>
          </cell>
        </row>
        <row r="397">
          <cell r="A397">
            <v>1</v>
          </cell>
          <cell r="B397" t="str">
            <v>AT1</v>
          </cell>
          <cell r="K397">
            <v>1</v>
          </cell>
          <cell r="R397">
            <v>1</v>
          </cell>
          <cell r="S397">
            <v>3</v>
          </cell>
          <cell r="T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3</v>
          </cell>
          <cell r="BB397">
            <v>0</v>
          </cell>
          <cell r="BC397">
            <v>3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M397">
            <v>0.5</v>
          </cell>
          <cell r="EO397">
            <v>1</v>
          </cell>
          <cell r="EP397">
            <v>1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0</v>
          </cell>
          <cell r="IS397">
            <v>0</v>
          </cell>
          <cell r="IT397">
            <v>0</v>
          </cell>
          <cell r="IU397">
            <v>0</v>
          </cell>
          <cell r="IV397">
            <v>0</v>
          </cell>
        </row>
        <row r="398">
          <cell r="B398" t="str">
            <v>AT5</v>
          </cell>
          <cell r="S398">
            <v>3</v>
          </cell>
          <cell r="U398" t="str">
            <v>AL25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3</v>
          </cell>
          <cell r="BC398">
            <v>0</v>
          </cell>
          <cell r="BD398">
            <v>0</v>
          </cell>
          <cell r="BE398">
            <v>3</v>
          </cell>
          <cell r="BF398">
            <v>0</v>
          </cell>
          <cell r="BG398">
            <v>3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3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M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1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  <cell r="IL398">
            <v>0</v>
          </cell>
          <cell r="IM398">
            <v>0</v>
          </cell>
          <cell r="IN398">
            <v>0</v>
          </cell>
          <cell r="IO398">
            <v>0</v>
          </cell>
          <cell r="IP398">
            <v>0</v>
          </cell>
          <cell r="IQ398">
            <v>0</v>
          </cell>
          <cell r="IR398">
            <v>0</v>
          </cell>
          <cell r="IS398">
            <v>0</v>
          </cell>
          <cell r="IT398">
            <v>0</v>
          </cell>
          <cell r="IU398">
            <v>0</v>
          </cell>
          <cell r="IV398">
            <v>0</v>
          </cell>
        </row>
        <row r="399">
          <cell r="A399">
            <v>2</v>
          </cell>
          <cell r="B399" t="str">
            <v>ATV5</v>
          </cell>
          <cell r="K399">
            <v>1</v>
          </cell>
          <cell r="R399">
            <v>1</v>
          </cell>
          <cell r="S399">
            <v>3</v>
          </cell>
          <cell r="T399">
            <v>69.13</v>
          </cell>
          <cell r="U399" t="str">
            <v>AL25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207.39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3</v>
          </cell>
          <cell r="BB399">
            <v>0</v>
          </cell>
          <cell r="BC399">
            <v>3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3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7.5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M399">
            <v>0.5</v>
          </cell>
          <cell r="EO399">
            <v>1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1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  <cell r="IL399">
            <v>0</v>
          </cell>
          <cell r="IM399">
            <v>0</v>
          </cell>
          <cell r="IN399">
            <v>0</v>
          </cell>
          <cell r="IO399">
            <v>0</v>
          </cell>
          <cell r="IP399">
            <v>0</v>
          </cell>
          <cell r="IQ399">
            <v>0</v>
          </cell>
          <cell r="IR399">
            <v>0</v>
          </cell>
          <cell r="IS399">
            <v>0</v>
          </cell>
          <cell r="IT399">
            <v>0</v>
          </cell>
          <cell r="IU399">
            <v>0</v>
          </cell>
          <cell r="IV399">
            <v>0</v>
          </cell>
        </row>
        <row r="400">
          <cell r="A400">
            <v>3</v>
          </cell>
          <cell r="C400" t="str">
            <v>SAB4</v>
          </cell>
          <cell r="R400">
            <v>1</v>
          </cell>
          <cell r="S400">
            <v>3</v>
          </cell>
          <cell r="T400">
            <v>64.17</v>
          </cell>
          <cell r="U400" t="str">
            <v>AL25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192.51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1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</row>
        <row r="401">
          <cell r="A401" t="str">
            <v>SUB-TOTAL 30</v>
          </cell>
          <cell r="B401">
            <v>1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3</v>
          </cell>
          <cell r="S401">
            <v>12</v>
          </cell>
          <cell r="T401">
            <v>133.30000000000001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427.89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6</v>
          </cell>
          <cell r="BB401">
            <v>3</v>
          </cell>
          <cell r="BC401">
            <v>6</v>
          </cell>
          <cell r="BD401">
            <v>0</v>
          </cell>
          <cell r="BE401">
            <v>3</v>
          </cell>
          <cell r="BF401">
            <v>0</v>
          </cell>
          <cell r="BG401">
            <v>3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3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8</v>
          </cell>
          <cell r="BZ401">
            <v>0</v>
          </cell>
          <cell r="CA401">
            <v>3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1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1</v>
          </cell>
          <cell r="EO401">
            <v>2</v>
          </cell>
          <cell r="EP401">
            <v>1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1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1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>
            <v>0</v>
          </cell>
          <cell r="IQ401">
            <v>0</v>
          </cell>
          <cell r="IR401">
            <v>0</v>
          </cell>
          <cell r="IS401">
            <v>0</v>
          </cell>
          <cell r="IT401">
            <v>0</v>
          </cell>
          <cell r="IU401">
            <v>0</v>
          </cell>
          <cell r="IV401">
            <v>0</v>
          </cell>
        </row>
        <row r="402">
          <cell r="A402" t="str">
            <v>Tramo 31</v>
          </cell>
          <cell r="C402" t="str">
            <v>: Alimentador QU-01, S.E.D. N°: 0010281 - Urb. Velasco Astete I - PLANO RP-QU01-03</v>
          </cell>
          <cell r="EN402" t="str">
            <v>URB. VELASCO ASTETE I</v>
          </cell>
        </row>
        <row r="403">
          <cell r="A403">
            <v>0</v>
          </cell>
        </row>
        <row r="404">
          <cell r="A404">
            <v>1</v>
          </cell>
        </row>
        <row r="406">
          <cell r="A406">
            <v>2</v>
          </cell>
        </row>
        <row r="407">
          <cell r="A407">
            <v>3</v>
          </cell>
        </row>
        <row r="408">
          <cell r="A408">
            <v>4</v>
          </cell>
        </row>
        <row r="409">
          <cell r="A409" t="str">
            <v>SUB-TOTAL 31</v>
          </cell>
          <cell r="B409">
            <v>1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  <cell r="IL409">
            <v>0</v>
          </cell>
          <cell r="IM409">
            <v>0</v>
          </cell>
          <cell r="IN409">
            <v>0</v>
          </cell>
          <cell r="IO409">
            <v>0</v>
          </cell>
          <cell r="IP409">
            <v>0</v>
          </cell>
          <cell r="IQ409">
            <v>0</v>
          </cell>
          <cell r="IR409">
            <v>0</v>
          </cell>
          <cell r="IS409">
            <v>0</v>
          </cell>
          <cell r="IT409">
            <v>0</v>
          </cell>
          <cell r="IU409">
            <v>0</v>
          </cell>
          <cell r="IV409">
            <v>0</v>
          </cell>
        </row>
        <row r="410">
          <cell r="A410" t="str">
            <v>Tramo 32</v>
          </cell>
          <cell r="C410" t="str">
            <v>: Alimentador QU-01, S.E.D. N°: 0010393, 0010394, 0010395 - Los Nogales I, II, III - PLANO RP-QU01-04</v>
          </cell>
          <cell r="CB410">
            <v>0</v>
          </cell>
          <cell r="CC410">
            <v>0</v>
          </cell>
          <cell r="CD410">
            <v>0</v>
          </cell>
          <cell r="EN410" t="str">
            <v>URB. LOS NOGALES</v>
          </cell>
        </row>
        <row r="411">
          <cell r="A411">
            <v>0</v>
          </cell>
        </row>
        <row r="413">
          <cell r="A413">
            <v>1</v>
          </cell>
        </row>
        <row r="414">
          <cell r="A414">
            <v>2</v>
          </cell>
        </row>
        <row r="415">
          <cell r="A415">
            <v>3</v>
          </cell>
        </row>
        <row r="416">
          <cell r="A416">
            <v>4</v>
          </cell>
        </row>
        <row r="417">
          <cell r="A417">
            <v>5</v>
          </cell>
        </row>
        <row r="418">
          <cell r="A418">
            <v>6</v>
          </cell>
        </row>
        <row r="420">
          <cell r="A420">
            <v>7</v>
          </cell>
        </row>
        <row r="422">
          <cell r="A422">
            <v>8</v>
          </cell>
        </row>
        <row r="423">
          <cell r="A423">
            <v>9</v>
          </cell>
        </row>
        <row r="424">
          <cell r="A424">
            <v>10</v>
          </cell>
        </row>
        <row r="425">
          <cell r="A425" t="str">
            <v>11-A</v>
          </cell>
        </row>
        <row r="426">
          <cell r="A426">
            <v>11</v>
          </cell>
        </row>
        <row r="427">
          <cell r="A427">
            <v>12</v>
          </cell>
        </row>
        <row r="428">
          <cell r="A428">
            <v>13</v>
          </cell>
        </row>
        <row r="429">
          <cell r="A429">
            <v>14</v>
          </cell>
        </row>
        <row r="430">
          <cell r="A430">
            <v>15</v>
          </cell>
        </row>
        <row r="431">
          <cell r="A431">
            <v>16</v>
          </cell>
        </row>
        <row r="433">
          <cell r="A433">
            <v>17</v>
          </cell>
        </row>
        <row r="434">
          <cell r="A434">
            <v>18</v>
          </cell>
        </row>
        <row r="435">
          <cell r="A435">
            <v>19</v>
          </cell>
        </row>
        <row r="436">
          <cell r="A436">
            <v>20</v>
          </cell>
        </row>
        <row r="437">
          <cell r="A437" t="str">
            <v>SUB-TOTAL 32</v>
          </cell>
          <cell r="B437">
            <v>1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O437">
            <v>0</v>
          </cell>
          <cell r="EP437">
            <v>0</v>
          </cell>
          <cell r="EQ437">
            <v>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  <cell r="IL437">
            <v>0</v>
          </cell>
          <cell r="IM437">
            <v>0</v>
          </cell>
          <cell r="IN437">
            <v>0</v>
          </cell>
          <cell r="IO437">
            <v>0</v>
          </cell>
          <cell r="IP437">
            <v>0</v>
          </cell>
          <cell r="IQ437">
            <v>0</v>
          </cell>
          <cell r="IR437">
            <v>0</v>
          </cell>
          <cell r="IS437">
            <v>0</v>
          </cell>
          <cell r="IT437">
            <v>0</v>
          </cell>
          <cell r="IU437">
            <v>0</v>
          </cell>
          <cell r="IV437">
            <v>0</v>
          </cell>
        </row>
        <row r="438">
          <cell r="A438" t="str">
            <v>Tramo 33</v>
          </cell>
          <cell r="C438" t="str">
            <v>: Alimentador QU-01, S.E.D. N°: 0010302 - Urb. Los Alamos - PLANO RP-QU01-05</v>
          </cell>
          <cell r="EN438" t="str">
            <v>URB. LOS ALAMOS</v>
          </cell>
        </row>
        <row r="439">
          <cell r="A439">
            <v>0</v>
          </cell>
        </row>
        <row r="441">
          <cell r="A441">
            <v>1</v>
          </cell>
        </row>
        <row r="442">
          <cell r="A442">
            <v>2</v>
          </cell>
        </row>
        <row r="443">
          <cell r="A443">
            <v>3</v>
          </cell>
        </row>
        <row r="446">
          <cell r="A446" t="str">
            <v>SUB-TOTAL 33</v>
          </cell>
          <cell r="B446">
            <v>1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  <cell r="IL446">
            <v>0</v>
          </cell>
          <cell r="IM446">
            <v>0</v>
          </cell>
          <cell r="IN446">
            <v>0</v>
          </cell>
          <cell r="IO446">
            <v>0</v>
          </cell>
          <cell r="IP446">
            <v>0</v>
          </cell>
          <cell r="IQ446">
            <v>0</v>
          </cell>
          <cell r="IR446">
            <v>0</v>
          </cell>
          <cell r="IS446">
            <v>0</v>
          </cell>
          <cell r="IT446">
            <v>0</v>
          </cell>
          <cell r="IU446">
            <v>0</v>
          </cell>
          <cell r="IV446">
            <v>0</v>
          </cell>
        </row>
        <row r="447">
          <cell r="A447" t="str">
            <v>ALIMENTADOR QU-03</v>
          </cell>
        </row>
        <row r="448">
          <cell r="A448" t="str">
            <v>Tramo 34</v>
          </cell>
          <cell r="C448" t="str">
            <v>: Alimentador QU-03, S.E.D. N° 0010284 - URB. SANTA MARIA  -  PLANO RP-QU03-10</v>
          </cell>
          <cell r="EN448" t="str">
            <v>URB. SANTA MARIA</v>
          </cell>
        </row>
        <row r="449">
          <cell r="A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M449">
            <v>0</v>
          </cell>
          <cell r="EN449" t="str">
            <v>Nodo 3162 CAC - Existente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  <cell r="IL449">
            <v>0</v>
          </cell>
          <cell r="IM449">
            <v>0</v>
          </cell>
          <cell r="IN449">
            <v>0</v>
          </cell>
          <cell r="IO449">
            <v>0</v>
          </cell>
          <cell r="IP449">
            <v>0</v>
          </cell>
          <cell r="IQ449">
            <v>0</v>
          </cell>
          <cell r="IR449">
            <v>0</v>
          </cell>
          <cell r="IS449">
            <v>0</v>
          </cell>
          <cell r="IT449">
            <v>0</v>
          </cell>
          <cell r="IU449">
            <v>0</v>
          </cell>
          <cell r="IV449">
            <v>0</v>
          </cell>
        </row>
        <row r="450">
          <cell r="A450">
            <v>1</v>
          </cell>
          <cell r="B450" t="str">
            <v>AT1-A</v>
          </cell>
          <cell r="M450">
            <v>1</v>
          </cell>
          <cell r="Q450">
            <v>1</v>
          </cell>
          <cell r="S450">
            <v>3</v>
          </cell>
          <cell r="T450">
            <v>61.7</v>
          </cell>
          <cell r="U450" t="str">
            <v>CU10</v>
          </cell>
          <cell r="V450">
            <v>185.1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3</v>
          </cell>
          <cell r="BB450">
            <v>0</v>
          </cell>
          <cell r="BC450">
            <v>3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7.5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M450">
            <v>0.5</v>
          </cell>
          <cell r="EN450" t="str">
            <v>No se necesita Varilla de Armar para cond Alum., porque el Cond. Es Cobre</v>
          </cell>
          <cell r="EO450">
            <v>1</v>
          </cell>
          <cell r="EP450">
            <v>0</v>
          </cell>
          <cell r="EQ450">
            <v>1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  <cell r="IL450">
            <v>0</v>
          </cell>
          <cell r="IM450">
            <v>0</v>
          </cell>
          <cell r="IN450">
            <v>0</v>
          </cell>
          <cell r="IO450">
            <v>0</v>
          </cell>
          <cell r="IP450">
            <v>0</v>
          </cell>
          <cell r="IQ450">
            <v>0</v>
          </cell>
          <cell r="IR450">
            <v>0</v>
          </cell>
          <cell r="IS450">
            <v>0</v>
          </cell>
          <cell r="IT450">
            <v>0</v>
          </cell>
          <cell r="IU450">
            <v>0</v>
          </cell>
          <cell r="IV450">
            <v>0</v>
          </cell>
        </row>
        <row r="451">
          <cell r="A451">
            <v>2</v>
          </cell>
          <cell r="B451" t="str">
            <v>AT1-A</v>
          </cell>
          <cell r="M451">
            <v>1</v>
          </cell>
          <cell r="Q451">
            <v>1</v>
          </cell>
          <cell r="S451">
            <v>3</v>
          </cell>
          <cell r="T451">
            <v>51.2</v>
          </cell>
          <cell r="U451" t="str">
            <v>CU10</v>
          </cell>
          <cell r="V451">
            <v>153.6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3</v>
          </cell>
          <cell r="BB451">
            <v>0</v>
          </cell>
          <cell r="BC451">
            <v>3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7.5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M451">
            <v>0.5</v>
          </cell>
          <cell r="EN451" t="str">
            <v>No se necesita Varilla de Armar para cond Alum., porque el Cond. Es Cobre</v>
          </cell>
          <cell r="EO451">
            <v>1</v>
          </cell>
          <cell r="EP451">
            <v>0</v>
          </cell>
          <cell r="EQ451">
            <v>1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  <cell r="IL451">
            <v>0</v>
          </cell>
          <cell r="IM451">
            <v>0</v>
          </cell>
          <cell r="IN451">
            <v>0</v>
          </cell>
          <cell r="IO451">
            <v>0</v>
          </cell>
          <cell r="IP451">
            <v>0</v>
          </cell>
          <cell r="IQ451">
            <v>0</v>
          </cell>
          <cell r="IR451">
            <v>0</v>
          </cell>
          <cell r="IS451">
            <v>0</v>
          </cell>
          <cell r="IT451">
            <v>0</v>
          </cell>
          <cell r="IU451">
            <v>0</v>
          </cell>
          <cell r="IV451">
            <v>0</v>
          </cell>
        </row>
        <row r="452">
          <cell r="B452" t="str">
            <v>AT1-A</v>
          </cell>
          <cell r="Q452">
            <v>1</v>
          </cell>
          <cell r="S452">
            <v>3</v>
          </cell>
          <cell r="U452" t="str">
            <v>CU10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3</v>
          </cell>
          <cell r="BB452">
            <v>0</v>
          </cell>
          <cell r="BC452">
            <v>3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M452">
            <v>0</v>
          </cell>
          <cell r="EN452" t="str">
            <v>No se necesita Varilla de Armar para cond Alum., porque el Cond. Es Cobre</v>
          </cell>
          <cell r="EO452">
            <v>0</v>
          </cell>
          <cell r="EP452">
            <v>0</v>
          </cell>
          <cell r="EQ452">
            <v>1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  <cell r="IL452">
            <v>0</v>
          </cell>
          <cell r="IM452">
            <v>0</v>
          </cell>
          <cell r="IN452">
            <v>0</v>
          </cell>
          <cell r="IO452">
            <v>0</v>
          </cell>
          <cell r="IP452">
            <v>0</v>
          </cell>
          <cell r="IQ452">
            <v>0</v>
          </cell>
          <cell r="IR452">
            <v>0</v>
          </cell>
          <cell r="IS452">
            <v>0</v>
          </cell>
          <cell r="IT452">
            <v>0</v>
          </cell>
          <cell r="IU452">
            <v>0</v>
          </cell>
          <cell r="IV452">
            <v>0</v>
          </cell>
        </row>
        <row r="453">
          <cell r="A453">
            <v>3</v>
          </cell>
          <cell r="C453" t="str">
            <v>AT5-A</v>
          </cell>
          <cell r="Q453">
            <v>1</v>
          </cell>
          <cell r="S453">
            <v>3</v>
          </cell>
          <cell r="T453">
            <v>17.3</v>
          </cell>
          <cell r="U453" t="str">
            <v>CU10</v>
          </cell>
          <cell r="V453">
            <v>51.9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1</v>
          </cell>
          <cell r="EM453">
            <v>0.5</v>
          </cell>
          <cell r="EN453" t="str">
            <v>No se necesita Varilla de Armar para cond Alum., porque el Cond. Es Cobre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1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  <cell r="IL453">
            <v>0</v>
          </cell>
          <cell r="IM453">
            <v>0</v>
          </cell>
          <cell r="IN453">
            <v>0</v>
          </cell>
          <cell r="IO453">
            <v>0</v>
          </cell>
          <cell r="IP453">
            <v>0</v>
          </cell>
          <cell r="IQ453">
            <v>0</v>
          </cell>
          <cell r="IR453">
            <v>0</v>
          </cell>
          <cell r="IS453">
            <v>0</v>
          </cell>
          <cell r="IT453">
            <v>0</v>
          </cell>
          <cell r="IU453">
            <v>0</v>
          </cell>
          <cell r="IV453">
            <v>0</v>
          </cell>
        </row>
        <row r="454">
          <cell r="A454">
            <v>4</v>
          </cell>
          <cell r="C454" t="str">
            <v>AT1-A</v>
          </cell>
          <cell r="Q454">
            <v>1</v>
          </cell>
          <cell r="S454">
            <v>3</v>
          </cell>
          <cell r="T454">
            <v>46.1</v>
          </cell>
          <cell r="U454" t="str">
            <v>CU10</v>
          </cell>
          <cell r="V454">
            <v>138.30000000000001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M454">
            <v>0</v>
          </cell>
          <cell r="EN454" t="str">
            <v>No se necesita Varilla de Armar para cond Alum., porque el Cond. Es Cobre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1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  <cell r="IL454">
            <v>0</v>
          </cell>
          <cell r="IM454">
            <v>0</v>
          </cell>
          <cell r="IN454">
            <v>0</v>
          </cell>
          <cell r="IO454">
            <v>0</v>
          </cell>
          <cell r="IP454">
            <v>0</v>
          </cell>
          <cell r="IQ454">
            <v>0</v>
          </cell>
          <cell r="IR454">
            <v>0</v>
          </cell>
          <cell r="IS454">
            <v>0</v>
          </cell>
          <cell r="IT454">
            <v>0</v>
          </cell>
          <cell r="IU454">
            <v>0</v>
          </cell>
          <cell r="IV454">
            <v>0</v>
          </cell>
        </row>
        <row r="455">
          <cell r="A455">
            <v>5</v>
          </cell>
          <cell r="B455" t="str">
            <v>AT5-A</v>
          </cell>
          <cell r="G455">
            <v>1</v>
          </cell>
          <cell r="M455">
            <v>1</v>
          </cell>
          <cell r="Q455">
            <v>1</v>
          </cell>
          <cell r="S455">
            <v>3</v>
          </cell>
          <cell r="T455">
            <v>19.7</v>
          </cell>
          <cell r="U455" t="str">
            <v>CU10</v>
          </cell>
          <cell r="V455">
            <v>59.1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3</v>
          </cell>
          <cell r="BC455">
            <v>0</v>
          </cell>
          <cell r="BD455">
            <v>0</v>
          </cell>
          <cell r="BE455">
            <v>3</v>
          </cell>
          <cell r="BF455">
            <v>0</v>
          </cell>
          <cell r="BG455">
            <v>3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1</v>
          </cell>
          <cell r="DS455">
            <v>1</v>
          </cell>
          <cell r="DT455">
            <v>2</v>
          </cell>
          <cell r="DU455">
            <v>2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1</v>
          </cell>
          <cell r="EM455">
            <v>1</v>
          </cell>
          <cell r="EO455">
            <v>2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1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  <cell r="IL455">
            <v>0</v>
          </cell>
          <cell r="IM455">
            <v>0</v>
          </cell>
          <cell r="IN455">
            <v>0</v>
          </cell>
          <cell r="IO455">
            <v>0</v>
          </cell>
          <cell r="IP455">
            <v>0</v>
          </cell>
          <cell r="IQ455">
            <v>0</v>
          </cell>
          <cell r="IR455">
            <v>0</v>
          </cell>
          <cell r="IS455">
            <v>0</v>
          </cell>
          <cell r="IT455">
            <v>0</v>
          </cell>
          <cell r="IU455">
            <v>0</v>
          </cell>
          <cell r="IV455">
            <v>0</v>
          </cell>
        </row>
        <row r="456">
          <cell r="B456" t="str">
            <v>SAB-R</v>
          </cell>
          <cell r="Q456">
            <v>1</v>
          </cell>
          <cell r="S456">
            <v>3</v>
          </cell>
          <cell r="U456" t="str">
            <v>CU10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F456">
            <v>1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I456">
            <v>1</v>
          </cell>
          <cell r="EM456">
            <v>0.25</v>
          </cell>
          <cell r="EN456" t="str">
            <v>SED 0010284 Urb. Santa Maria</v>
          </cell>
          <cell r="EO456">
            <v>1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1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  <cell r="IL456">
            <v>0</v>
          </cell>
          <cell r="IM456">
            <v>0</v>
          </cell>
          <cell r="IN456">
            <v>0</v>
          </cell>
          <cell r="IO456">
            <v>0</v>
          </cell>
          <cell r="IP456">
            <v>0</v>
          </cell>
          <cell r="IQ456">
            <v>0</v>
          </cell>
          <cell r="IR456">
            <v>0</v>
          </cell>
          <cell r="IS456">
            <v>0</v>
          </cell>
          <cell r="IT456">
            <v>0</v>
          </cell>
          <cell r="IU456">
            <v>0</v>
          </cell>
          <cell r="IV456">
            <v>0</v>
          </cell>
        </row>
        <row r="457">
          <cell r="B457" t="str">
            <v>IN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M457">
            <v>0</v>
          </cell>
          <cell r="EN457" t="str">
            <v>Armados BT de salida para C-I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1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1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  <cell r="IL457">
            <v>0</v>
          </cell>
          <cell r="IM457">
            <v>0</v>
          </cell>
          <cell r="IN457">
            <v>0</v>
          </cell>
          <cell r="IO457">
            <v>0</v>
          </cell>
          <cell r="IP457">
            <v>0</v>
          </cell>
          <cell r="IQ457">
            <v>0</v>
          </cell>
          <cell r="IR457">
            <v>0</v>
          </cell>
          <cell r="IS457">
            <v>0</v>
          </cell>
          <cell r="IT457">
            <v>0</v>
          </cell>
          <cell r="IU457">
            <v>0</v>
          </cell>
          <cell r="IV457">
            <v>0</v>
          </cell>
        </row>
        <row r="458">
          <cell r="B458" t="str">
            <v>IN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M458">
            <v>0</v>
          </cell>
          <cell r="EN458" t="str">
            <v>Armados BT de salida para C-II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1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1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  <cell r="IL458">
            <v>0</v>
          </cell>
          <cell r="IM458">
            <v>0</v>
          </cell>
          <cell r="IN458">
            <v>0</v>
          </cell>
          <cell r="IO458">
            <v>0</v>
          </cell>
          <cell r="IP458">
            <v>0</v>
          </cell>
          <cell r="IQ458">
            <v>0</v>
          </cell>
          <cell r="IR458">
            <v>0</v>
          </cell>
          <cell r="IS458">
            <v>0</v>
          </cell>
          <cell r="IT458">
            <v>0</v>
          </cell>
          <cell r="IU458">
            <v>0</v>
          </cell>
          <cell r="IV458">
            <v>0</v>
          </cell>
        </row>
        <row r="459">
          <cell r="B459" t="str">
            <v>IN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M459">
            <v>0</v>
          </cell>
          <cell r="EN459" t="str">
            <v>Armados BT de salida para C-III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1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1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  <cell r="IL459">
            <v>0</v>
          </cell>
          <cell r="IM459">
            <v>0</v>
          </cell>
          <cell r="IN459">
            <v>0</v>
          </cell>
          <cell r="IO459">
            <v>0</v>
          </cell>
          <cell r="IP459">
            <v>0</v>
          </cell>
          <cell r="IQ459">
            <v>0</v>
          </cell>
          <cell r="IR459">
            <v>0</v>
          </cell>
          <cell r="IS459">
            <v>0</v>
          </cell>
          <cell r="IT459">
            <v>0</v>
          </cell>
          <cell r="IU459">
            <v>0</v>
          </cell>
          <cell r="IV459">
            <v>0</v>
          </cell>
        </row>
        <row r="460">
          <cell r="A460">
            <v>6</v>
          </cell>
          <cell r="Q460">
            <v>1</v>
          </cell>
          <cell r="S460">
            <v>3</v>
          </cell>
          <cell r="T460">
            <v>77.7</v>
          </cell>
          <cell r="U460" t="str">
            <v>CU10</v>
          </cell>
          <cell r="V460">
            <v>233.1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M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  <cell r="IL460">
            <v>0</v>
          </cell>
          <cell r="IM460">
            <v>0</v>
          </cell>
          <cell r="IN460">
            <v>0</v>
          </cell>
          <cell r="IO460">
            <v>0</v>
          </cell>
          <cell r="IP460">
            <v>0</v>
          </cell>
          <cell r="IQ460">
            <v>0</v>
          </cell>
          <cell r="IR460">
            <v>0</v>
          </cell>
          <cell r="IS460">
            <v>0</v>
          </cell>
          <cell r="IT460">
            <v>0</v>
          </cell>
          <cell r="IU460">
            <v>0</v>
          </cell>
          <cell r="IV460">
            <v>0</v>
          </cell>
        </row>
        <row r="461">
          <cell r="A461" t="str">
            <v>SUB-TOTAL 34</v>
          </cell>
          <cell r="B461">
            <v>1</v>
          </cell>
          <cell r="E461">
            <v>0</v>
          </cell>
          <cell r="F461">
            <v>0</v>
          </cell>
          <cell r="G461">
            <v>1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O461">
            <v>0</v>
          </cell>
          <cell r="P461">
            <v>0</v>
          </cell>
          <cell r="Q461">
            <v>8</v>
          </cell>
          <cell r="R461">
            <v>0</v>
          </cell>
          <cell r="T461">
            <v>273.7</v>
          </cell>
          <cell r="V461">
            <v>878.58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9</v>
          </cell>
          <cell r="BB461">
            <v>3</v>
          </cell>
          <cell r="BC461">
            <v>9</v>
          </cell>
          <cell r="BD461">
            <v>0</v>
          </cell>
          <cell r="BE461">
            <v>3</v>
          </cell>
          <cell r="BF461">
            <v>0</v>
          </cell>
          <cell r="BG461">
            <v>3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15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1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1</v>
          </cell>
          <cell r="DR461">
            <v>0</v>
          </cell>
          <cell r="DS461">
            <v>1</v>
          </cell>
          <cell r="DT461">
            <v>2</v>
          </cell>
          <cell r="DU461">
            <v>2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1</v>
          </cell>
          <cell r="EA461">
            <v>1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1</v>
          </cell>
          <cell r="EJ461">
            <v>0</v>
          </cell>
          <cell r="EK461">
            <v>0</v>
          </cell>
          <cell r="EL461">
            <v>0</v>
          </cell>
          <cell r="EM461">
            <v>2.75</v>
          </cell>
          <cell r="EO461">
            <v>5</v>
          </cell>
          <cell r="EP461">
            <v>0</v>
          </cell>
          <cell r="EQ461">
            <v>3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1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1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3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3</v>
          </cell>
          <cell r="HB461">
            <v>0</v>
          </cell>
          <cell r="HC461">
            <v>1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1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</row>
        <row r="462">
          <cell r="A462" t="str">
            <v>Tramo 35</v>
          </cell>
          <cell r="C462" t="str">
            <v>: Alimentador QU-03, S.E.D. N°: 0010540 - G.C. Santa Rosa II - PLANO RP-QU03-02</v>
          </cell>
          <cell r="EN462" t="str">
            <v>G.C. SANTA ROSA II</v>
          </cell>
        </row>
        <row r="463">
          <cell r="A463">
            <v>0</v>
          </cell>
        </row>
        <row r="464">
          <cell r="A464">
            <v>1</v>
          </cell>
        </row>
        <row r="465">
          <cell r="A465">
            <v>2</v>
          </cell>
        </row>
        <row r="466">
          <cell r="A466">
            <v>3</v>
          </cell>
        </row>
        <row r="467">
          <cell r="A467">
            <v>4</v>
          </cell>
        </row>
        <row r="469">
          <cell r="A469">
            <v>5</v>
          </cell>
        </row>
        <row r="470">
          <cell r="A470">
            <v>6</v>
          </cell>
        </row>
        <row r="471">
          <cell r="A471" t="str">
            <v>SUB-TOTAL 35</v>
          </cell>
          <cell r="B471">
            <v>1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0</v>
          </cell>
          <cell r="DU471">
            <v>0</v>
          </cell>
          <cell r="DV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0</v>
          </cell>
          <cell r="EG471">
            <v>0</v>
          </cell>
          <cell r="EH471">
            <v>0</v>
          </cell>
          <cell r="EI471">
            <v>0</v>
          </cell>
          <cell r="EJ471">
            <v>0</v>
          </cell>
          <cell r="EK471">
            <v>0</v>
          </cell>
          <cell r="EL471">
            <v>0</v>
          </cell>
          <cell r="EM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0</v>
          </cell>
          <cell r="EU471">
            <v>0</v>
          </cell>
          <cell r="EV471">
            <v>0</v>
          </cell>
          <cell r="EW471">
            <v>0</v>
          </cell>
          <cell r="EX471">
            <v>0</v>
          </cell>
          <cell r="EY471">
            <v>0</v>
          </cell>
          <cell r="EZ471">
            <v>0</v>
          </cell>
          <cell r="FA471">
            <v>0</v>
          </cell>
          <cell r="FB471">
            <v>0</v>
          </cell>
          <cell r="FC471">
            <v>0</v>
          </cell>
          <cell r="FD471">
            <v>0</v>
          </cell>
          <cell r="FE471">
            <v>0</v>
          </cell>
          <cell r="FF471">
            <v>0</v>
          </cell>
          <cell r="FG471">
            <v>0</v>
          </cell>
          <cell r="FH471">
            <v>0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>
            <v>0</v>
          </cell>
          <cell r="FO471">
            <v>0</v>
          </cell>
          <cell r="FP471">
            <v>0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>
            <v>0</v>
          </cell>
          <cell r="FV471">
            <v>0</v>
          </cell>
          <cell r="FW471">
            <v>0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>
            <v>0</v>
          </cell>
          <cell r="GC471">
            <v>0</v>
          </cell>
          <cell r="GD471">
            <v>0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>
            <v>0</v>
          </cell>
          <cell r="GJ471">
            <v>0</v>
          </cell>
          <cell r="GK471">
            <v>0</v>
          </cell>
          <cell r="GL471">
            <v>0</v>
          </cell>
          <cell r="GM471">
            <v>0</v>
          </cell>
          <cell r="GN471">
            <v>0</v>
          </cell>
          <cell r="GO471">
            <v>0</v>
          </cell>
          <cell r="GP471">
            <v>0</v>
          </cell>
          <cell r="GQ471">
            <v>0</v>
          </cell>
          <cell r="GR471">
            <v>0</v>
          </cell>
          <cell r="GS471">
            <v>0</v>
          </cell>
          <cell r="GT471">
            <v>0</v>
          </cell>
          <cell r="GU471">
            <v>0</v>
          </cell>
          <cell r="GV471">
            <v>0</v>
          </cell>
          <cell r="GW471">
            <v>0</v>
          </cell>
          <cell r="GX471">
            <v>0</v>
          </cell>
          <cell r="GY471">
            <v>0</v>
          </cell>
          <cell r="GZ471">
            <v>0</v>
          </cell>
          <cell r="HA471">
            <v>0</v>
          </cell>
          <cell r="HB471">
            <v>0</v>
          </cell>
          <cell r="HC471">
            <v>0</v>
          </cell>
          <cell r="HD471">
            <v>0</v>
          </cell>
          <cell r="HE471">
            <v>0</v>
          </cell>
          <cell r="HF471">
            <v>0</v>
          </cell>
          <cell r="HG471">
            <v>0</v>
          </cell>
          <cell r="HH471">
            <v>0</v>
          </cell>
          <cell r="HI471">
            <v>0</v>
          </cell>
          <cell r="HJ471">
            <v>0</v>
          </cell>
          <cell r="HK471">
            <v>0</v>
          </cell>
          <cell r="HL471">
            <v>0</v>
          </cell>
          <cell r="HM471">
            <v>0</v>
          </cell>
          <cell r="HN471">
            <v>0</v>
          </cell>
          <cell r="HO471">
            <v>0</v>
          </cell>
          <cell r="HP471">
            <v>0</v>
          </cell>
          <cell r="HQ471">
            <v>0</v>
          </cell>
          <cell r="HR471">
            <v>0</v>
          </cell>
          <cell r="HS471">
            <v>0</v>
          </cell>
          <cell r="HT471">
            <v>0</v>
          </cell>
          <cell r="HU471">
            <v>0</v>
          </cell>
          <cell r="HV471">
            <v>0</v>
          </cell>
          <cell r="HW471">
            <v>0</v>
          </cell>
          <cell r="HX471">
            <v>0</v>
          </cell>
          <cell r="HY471">
            <v>0</v>
          </cell>
          <cell r="HZ471">
            <v>0</v>
          </cell>
          <cell r="IA471">
            <v>0</v>
          </cell>
          <cell r="IB471">
            <v>0</v>
          </cell>
          <cell r="IC471">
            <v>0</v>
          </cell>
          <cell r="ID471">
            <v>0</v>
          </cell>
          <cell r="IE471">
            <v>0</v>
          </cell>
          <cell r="IF471">
            <v>0</v>
          </cell>
          <cell r="IG471">
            <v>0</v>
          </cell>
          <cell r="IH471">
            <v>0</v>
          </cell>
          <cell r="II471">
            <v>0</v>
          </cell>
          <cell r="IJ471">
            <v>0</v>
          </cell>
          <cell r="IK471">
            <v>0</v>
          </cell>
          <cell r="IL471">
            <v>0</v>
          </cell>
          <cell r="IM471">
            <v>0</v>
          </cell>
          <cell r="IN471">
            <v>0</v>
          </cell>
          <cell r="IO471">
            <v>0</v>
          </cell>
          <cell r="IP471">
            <v>0</v>
          </cell>
          <cell r="IQ471">
            <v>0</v>
          </cell>
          <cell r="IR471">
            <v>0</v>
          </cell>
          <cell r="IS471">
            <v>0</v>
          </cell>
          <cell r="IT471">
            <v>0</v>
          </cell>
          <cell r="IU471">
            <v>0</v>
          </cell>
          <cell r="IV471">
            <v>0</v>
          </cell>
        </row>
        <row r="472">
          <cell r="A472" t="str">
            <v>Tramo 36</v>
          </cell>
          <cell r="C472" t="str">
            <v>: Alimentador QU-03, S.E.D. N°: 0010283 - Urb. Cachimayo I - PLANO RP-QU03-03</v>
          </cell>
          <cell r="EN472" t="str">
            <v>Urb. Cachimayo I</v>
          </cell>
        </row>
        <row r="473">
          <cell r="A473">
            <v>0</v>
          </cell>
        </row>
        <row r="474">
          <cell r="A474">
            <v>1</v>
          </cell>
        </row>
        <row r="475">
          <cell r="A475">
            <v>2</v>
          </cell>
        </row>
        <row r="476">
          <cell r="A476">
            <v>3</v>
          </cell>
        </row>
        <row r="477">
          <cell r="A477" t="str">
            <v>SUB-TOTAL 36</v>
          </cell>
          <cell r="B477">
            <v>1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T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0</v>
          </cell>
          <cell r="DU477">
            <v>0</v>
          </cell>
          <cell r="DV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>
            <v>0</v>
          </cell>
          <cell r="EY477">
            <v>0</v>
          </cell>
          <cell r="EZ477">
            <v>0</v>
          </cell>
          <cell r="FA477">
            <v>0</v>
          </cell>
          <cell r="FB477">
            <v>0</v>
          </cell>
          <cell r="FC477">
            <v>0</v>
          </cell>
          <cell r="FD477">
            <v>0</v>
          </cell>
          <cell r="FE477">
            <v>0</v>
          </cell>
          <cell r="FF477">
            <v>0</v>
          </cell>
          <cell r="FG477">
            <v>0</v>
          </cell>
          <cell r="FH477">
            <v>0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>
            <v>0</v>
          </cell>
          <cell r="FO477">
            <v>0</v>
          </cell>
          <cell r="FP477">
            <v>0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>
            <v>0</v>
          </cell>
          <cell r="FV477">
            <v>0</v>
          </cell>
          <cell r="FW477">
            <v>0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>
            <v>0</v>
          </cell>
          <cell r="GC477">
            <v>0</v>
          </cell>
          <cell r="GD477">
            <v>0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>
            <v>0</v>
          </cell>
          <cell r="GJ477">
            <v>0</v>
          </cell>
          <cell r="GK477">
            <v>0</v>
          </cell>
          <cell r="GL477">
            <v>0</v>
          </cell>
          <cell r="GM477">
            <v>0</v>
          </cell>
          <cell r="GN477">
            <v>0</v>
          </cell>
          <cell r="GO477">
            <v>0</v>
          </cell>
          <cell r="GP477">
            <v>0</v>
          </cell>
          <cell r="GQ477">
            <v>0</v>
          </cell>
          <cell r="GR477">
            <v>0</v>
          </cell>
          <cell r="GS477">
            <v>0</v>
          </cell>
          <cell r="GT477">
            <v>0</v>
          </cell>
          <cell r="GU477">
            <v>0</v>
          </cell>
          <cell r="GV477">
            <v>0</v>
          </cell>
          <cell r="GW477">
            <v>0</v>
          </cell>
          <cell r="GX477">
            <v>0</v>
          </cell>
          <cell r="GY477">
            <v>0</v>
          </cell>
          <cell r="GZ477">
            <v>0</v>
          </cell>
          <cell r="HA477">
            <v>0</v>
          </cell>
          <cell r="HB477">
            <v>0</v>
          </cell>
          <cell r="HC477">
            <v>0</v>
          </cell>
          <cell r="HD477">
            <v>0</v>
          </cell>
          <cell r="HE477">
            <v>0</v>
          </cell>
          <cell r="HF477">
            <v>0</v>
          </cell>
          <cell r="HG477">
            <v>0</v>
          </cell>
          <cell r="HH477">
            <v>0</v>
          </cell>
          <cell r="HI477">
            <v>0</v>
          </cell>
          <cell r="HJ477">
            <v>0</v>
          </cell>
          <cell r="HK477">
            <v>0</v>
          </cell>
          <cell r="HL477">
            <v>0</v>
          </cell>
          <cell r="HM477">
            <v>0</v>
          </cell>
          <cell r="HN477">
            <v>0</v>
          </cell>
          <cell r="HO477">
            <v>0</v>
          </cell>
          <cell r="HP477">
            <v>0</v>
          </cell>
          <cell r="HQ477">
            <v>0</v>
          </cell>
          <cell r="HR477">
            <v>0</v>
          </cell>
          <cell r="HS477">
            <v>0</v>
          </cell>
          <cell r="HT477">
            <v>0</v>
          </cell>
          <cell r="HU477">
            <v>0</v>
          </cell>
          <cell r="HV477">
            <v>0</v>
          </cell>
          <cell r="HW477">
            <v>0</v>
          </cell>
          <cell r="HX477">
            <v>0</v>
          </cell>
          <cell r="HY477">
            <v>0</v>
          </cell>
          <cell r="HZ477">
            <v>0</v>
          </cell>
          <cell r="IA477">
            <v>0</v>
          </cell>
          <cell r="IB477">
            <v>0</v>
          </cell>
          <cell r="IC477">
            <v>0</v>
          </cell>
          <cell r="ID477">
            <v>0</v>
          </cell>
          <cell r="IE477">
            <v>0</v>
          </cell>
          <cell r="IF477">
            <v>0</v>
          </cell>
          <cell r="IG477">
            <v>0</v>
          </cell>
          <cell r="IH477">
            <v>0</v>
          </cell>
          <cell r="II477">
            <v>0</v>
          </cell>
          <cell r="IJ477">
            <v>0</v>
          </cell>
          <cell r="IK477">
            <v>0</v>
          </cell>
          <cell r="IL477">
            <v>0</v>
          </cell>
          <cell r="IM477">
            <v>0</v>
          </cell>
          <cell r="IN477">
            <v>0</v>
          </cell>
          <cell r="IO477">
            <v>0</v>
          </cell>
          <cell r="IP477">
            <v>0</v>
          </cell>
          <cell r="IQ477">
            <v>0</v>
          </cell>
          <cell r="IR477">
            <v>0</v>
          </cell>
          <cell r="IS477">
            <v>0</v>
          </cell>
          <cell r="IT477">
            <v>0</v>
          </cell>
          <cell r="IU477">
            <v>0</v>
          </cell>
          <cell r="IV477">
            <v>0</v>
          </cell>
        </row>
        <row r="478">
          <cell r="A478" t="str">
            <v>Tramo 37</v>
          </cell>
          <cell r="C478" t="str">
            <v>: Alimentador QU-03, LLEGADA A S.E.D. N° 0010374 - A.H. Villa Los Proceres  -  PLANO RP-QU03-11</v>
          </cell>
          <cell r="EN478" t="str">
            <v>VILLA LOS PROCERES</v>
          </cell>
        </row>
        <row r="479">
          <cell r="A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T479">
            <v>0</v>
          </cell>
          <cell r="DU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M479">
            <v>0</v>
          </cell>
          <cell r="EN479" t="str">
            <v>Nodo 1675 CAC - Existente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X479">
            <v>0</v>
          </cell>
          <cell r="EY479">
            <v>0</v>
          </cell>
          <cell r="EZ479">
            <v>0</v>
          </cell>
          <cell r="FA479">
            <v>0</v>
          </cell>
          <cell r="FB479">
            <v>0</v>
          </cell>
          <cell r="FC479">
            <v>0</v>
          </cell>
          <cell r="FD479">
            <v>0</v>
          </cell>
          <cell r="FE479">
            <v>0</v>
          </cell>
          <cell r="FF479">
            <v>0</v>
          </cell>
          <cell r="FG479">
            <v>0</v>
          </cell>
          <cell r="FH479">
            <v>0</v>
          </cell>
          <cell r="FI479">
            <v>0</v>
          </cell>
          <cell r="FJ479">
            <v>0</v>
          </cell>
          <cell r="FK479">
            <v>0</v>
          </cell>
          <cell r="FL479">
            <v>0</v>
          </cell>
          <cell r="FM479">
            <v>0</v>
          </cell>
          <cell r="FN479">
            <v>0</v>
          </cell>
          <cell r="FO479">
            <v>0</v>
          </cell>
          <cell r="FP479">
            <v>0</v>
          </cell>
          <cell r="FQ479">
            <v>0</v>
          </cell>
          <cell r="FR479">
            <v>0</v>
          </cell>
          <cell r="FS479">
            <v>0</v>
          </cell>
          <cell r="FT479">
            <v>0</v>
          </cell>
          <cell r="FU479">
            <v>0</v>
          </cell>
          <cell r="FV479">
            <v>0</v>
          </cell>
          <cell r="FW479">
            <v>0</v>
          </cell>
          <cell r="FX479">
            <v>0</v>
          </cell>
          <cell r="FY479">
            <v>0</v>
          </cell>
          <cell r="FZ479">
            <v>0</v>
          </cell>
          <cell r="GA479">
            <v>0</v>
          </cell>
          <cell r="GB479">
            <v>0</v>
          </cell>
          <cell r="GC479">
            <v>0</v>
          </cell>
          <cell r="GD479">
            <v>0</v>
          </cell>
          <cell r="GE479">
            <v>0</v>
          </cell>
          <cell r="GF479">
            <v>0</v>
          </cell>
          <cell r="GG479">
            <v>0</v>
          </cell>
          <cell r="GH479">
            <v>0</v>
          </cell>
          <cell r="GI479">
            <v>0</v>
          </cell>
          <cell r="GJ479">
            <v>0</v>
          </cell>
          <cell r="GK479">
            <v>0</v>
          </cell>
          <cell r="GL479">
            <v>0</v>
          </cell>
          <cell r="GM479">
            <v>0</v>
          </cell>
          <cell r="GN479">
            <v>0</v>
          </cell>
          <cell r="GO479">
            <v>0</v>
          </cell>
          <cell r="GP479">
            <v>0</v>
          </cell>
          <cell r="GQ479">
            <v>0</v>
          </cell>
          <cell r="GR479">
            <v>0</v>
          </cell>
          <cell r="GS479">
            <v>0</v>
          </cell>
          <cell r="GT479">
            <v>0</v>
          </cell>
          <cell r="GU479">
            <v>0</v>
          </cell>
          <cell r="GV479">
            <v>0</v>
          </cell>
          <cell r="GW479">
            <v>0</v>
          </cell>
          <cell r="GX479">
            <v>0</v>
          </cell>
          <cell r="GY479">
            <v>0</v>
          </cell>
          <cell r="GZ479">
            <v>0</v>
          </cell>
          <cell r="HA479">
            <v>0</v>
          </cell>
          <cell r="HB479">
            <v>0</v>
          </cell>
          <cell r="HC479">
            <v>0</v>
          </cell>
          <cell r="HD479">
            <v>0</v>
          </cell>
          <cell r="HE479">
            <v>0</v>
          </cell>
          <cell r="HF479">
            <v>0</v>
          </cell>
          <cell r="HG479">
            <v>0</v>
          </cell>
          <cell r="HH479">
            <v>0</v>
          </cell>
          <cell r="HI479">
            <v>0</v>
          </cell>
          <cell r="HJ479">
            <v>0</v>
          </cell>
          <cell r="HK479">
            <v>0</v>
          </cell>
          <cell r="HL479">
            <v>0</v>
          </cell>
          <cell r="HM479">
            <v>0</v>
          </cell>
          <cell r="HN479">
            <v>0</v>
          </cell>
          <cell r="HO479">
            <v>0</v>
          </cell>
          <cell r="HP479">
            <v>0</v>
          </cell>
          <cell r="HQ479">
            <v>0</v>
          </cell>
          <cell r="HR479">
            <v>0</v>
          </cell>
          <cell r="HS479">
            <v>0</v>
          </cell>
          <cell r="HT479">
            <v>0</v>
          </cell>
          <cell r="HU479">
            <v>0</v>
          </cell>
          <cell r="HV479">
            <v>0</v>
          </cell>
          <cell r="HW479">
            <v>0</v>
          </cell>
          <cell r="HX479">
            <v>0</v>
          </cell>
          <cell r="HY479">
            <v>0</v>
          </cell>
          <cell r="HZ479">
            <v>0</v>
          </cell>
          <cell r="IA479">
            <v>0</v>
          </cell>
          <cell r="IB479">
            <v>0</v>
          </cell>
          <cell r="IC479">
            <v>0</v>
          </cell>
          <cell r="ID479">
            <v>0</v>
          </cell>
          <cell r="IE479">
            <v>0</v>
          </cell>
          <cell r="IF479">
            <v>0</v>
          </cell>
          <cell r="IG479">
            <v>0</v>
          </cell>
          <cell r="IH479">
            <v>0</v>
          </cell>
          <cell r="II479">
            <v>0</v>
          </cell>
          <cell r="IJ479">
            <v>0</v>
          </cell>
          <cell r="IK479">
            <v>0</v>
          </cell>
          <cell r="IL479">
            <v>0</v>
          </cell>
          <cell r="IM479">
            <v>0</v>
          </cell>
          <cell r="IN479">
            <v>0</v>
          </cell>
          <cell r="IO479">
            <v>0</v>
          </cell>
          <cell r="IP479">
            <v>0</v>
          </cell>
          <cell r="IQ479">
            <v>0</v>
          </cell>
          <cell r="IR479">
            <v>0</v>
          </cell>
          <cell r="IS479">
            <v>0</v>
          </cell>
          <cell r="IT479">
            <v>0</v>
          </cell>
          <cell r="IU479">
            <v>0</v>
          </cell>
          <cell r="IV479">
            <v>0</v>
          </cell>
        </row>
        <row r="480">
          <cell r="A480">
            <v>1</v>
          </cell>
          <cell r="B480" t="str">
            <v>AT5</v>
          </cell>
          <cell r="L480">
            <v>1</v>
          </cell>
          <cell r="Q480">
            <v>1</v>
          </cell>
          <cell r="S480">
            <v>3</v>
          </cell>
          <cell r="T480">
            <v>65.099999999999994</v>
          </cell>
          <cell r="U480" t="str">
            <v>AL35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195.3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3</v>
          </cell>
          <cell r="BC480">
            <v>0</v>
          </cell>
          <cell r="BD480">
            <v>0</v>
          </cell>
          <cell r="BE480">
            <v>3</v>
          </cell>
          <cell r="BF480">
            <v>0</v>
          </cell>
          <cell r="BG480">
            <v>3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3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T480">
            <v>0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D480">
            <v>1</v>
          </cell>
          <cell r="EI480">
            <v>1</v>
          </cell>
          <cell r="EM480">
            <v>1.25</v>
          </cell>
          <cell r="EO480">
            <v>2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1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  <cell r="GK480">
            <v>0</v>
          </cell>
          <cell r="GL480">
            <v>0</v>
          </cell>
          <cell r="GM480">
            <v>0</v>
          </cell>
          <cell r="GN480">
            <v>0</v>
          </cell>
          <cell r="GO480">
            <v>0</v>
          </cell>
          <cell r="GP480">
            <v>0</v>
          </cell>
          <cell r="GQ480">
            <v>0</v>
          </cell>
          <cell r="GR480">
            <v>0</v>
          </cell>
          <cell r="GS480">
            <v>0</v>
          </cell>
          <cell r="GT480">
            <v>0</v>
          </cell>
          <cell r="GU480">
            <v>0</v>
          </cell>
          <cell r="GV480">
            <v>0</v>
          </cell>
          <cell r="GW480">
            <v>0</v>
          </cell>
          <cell r="GX480">
            <v>0</v>
          </cell>
          <cell r="GY480">
            <v>0</v>
          </cell>
          <cell r="GZ480">
            <v>0</v>
          </cell>
          <cell r="HA480">
            <v>0</v>
          </cell>
          <cell r="HB480">
            <v>0</v>
          </cell>
          <cell r="HC480">
            <v>0</v>
          </cell>
          <cell r="HD480">
            <v>0</v>
          </cell>
          <cell r="HE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>
            <v>0</v>
          </cell>
          <cell r="HK480">
            <v>0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>
            <v>0</v>
          </cell>
          <cell r="HQ480">
            <v>0</v>
          </cell>
          <cell r="HR480">
            <v>0</v>
          </cell>
          <cell r="HS480">
            <v>0</v>
          </cell>
          <cell r="HT480">
            <v>0</v>
          </cell>
          <cell r="HU480">
            <v>0</v>
          </cell>
          <cell r="HV480">
            <v>0</v>
          </cell>
          <cell r="HW480">
            <v>0</v>
          </cell>
          <cell r="HX480">
            <v>0</v>
          </cell>
          <cell r="HY480">
            <v>0</v>
          </cell>
          <cell r="HZ480">
            <v>0</v>
          </cell>
          <cell r="IA480">
            <v>0</v>
          </cell>
          <cell r="IB480">
            <v>0</v>
          </cell>
          <cell r="IC480">
            <v>0</v>
          </cell>
          <cell r="ID480">
            <v>0</v>
          </cell>
          <cell r="IE480">
            <v>0</v>
          </cell>
          <cell r="IF480">
            <v>0</v>
          </cell>
          <cell r="IG480">
            <v>0</v>
          </cell>
          <cell r="IH480">
            <v>0</v>
          </cell>
          <cell r="II480">
            <v>0</v>
          </cell>
          <cell r="IJ480">
            <v>0</v>
          </cell>
          <cell r="IK480">
            <v>0</v>
          </cell>
          <cell r="IL480">
            <v>0</v>
          </cell>
          <cell r="IM480">
            <v>0</v>
          </cell>
          <cell r="IN480">
            <v>0</v>
          </cell>
          <cell r="IO480">
            <v>0</v>
          </cell>
          <cell r="IP480">
            <v>0</v>
          </cell>
          <cell r="IQ480">
            <v>0</v>
          </cell>
          <cell r="IR480">
            <v>0</v>
          </cell>
          <cell r="IS480">
            <v>0</v>
          </cell>
          <cell r="IT480">
            <v>0</v>
          </cell>
          <cell r="IU480">
            <v>0</v>
          </cell>
          <cell r="IV480">
            <v>0</v>
          </cell>
        </row>
        <row r="481">
          <cell r="B481" t="str">
            <v>ATP3</v>
          </cell>
          <cell r="R481">
            <v>1</v>
          </cell>
          <cell r="S481">
            <v>3</v>
          </cell>
          <cell r="T481">
            <v>0</v>
          </cell>
          <cell r="U481" t="str">
            <v>ATP35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1</v>
          </cell>
          <cell r="BF481">
            <v>1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8</v>
          </cell>
          <cell r="CA481">
            <v>0</v>
          </cell>
          <cell r="CB481">
            <v>3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T481">
            <v>0</v>
          </cell>
          <cell r="DU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M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X481">
            <v>0</v>
          </cell>
          <cell r="EY481">
            <v>0</v>
          </cell>
          <cell r="EZ481">
            <v>0</v>
          </cell>
          <cell r="FA481">
            <v>0</v>
          </cell>
          <cell r="FB481">
            <v>0</v>
          </cell>
          <cell r="FC481">
            <v>1</v>
          </cell>
          <cell r="FD481">
            <v>0</v>
          </cell>
          <cell r="FE481">
            <v>0</v>
          </cell>
          <cell r="FF481">
            <v>0</v>
          </cell>
          <cell r="FG481">
            <v>0</v>
          </cell>
          <cell r="FH481">
            <v>0</v>
          </cell>
          <cell r="FI481">
            <v>0</v>
          </cell>
          <cell r="FJ481">
            <v>0</v>
          </cell>
          <cell r="FK481">
            <v>0</v>
          </cell>
          <cell r="FL481">
            <v>0</v>
          </cell>
          <cell r="FM481">
            <v>0</v>
          </cell>
          <cell r="FN481">
            <v>0</v>
          </cell>
          <cell r="FO481">
            <v>0</v>
          </cell>
          <cell r="FP481">
            <v>0</v>
          </cell>
          <cell r="FQ481">
            <v>0</v>
          </cell>
          <cell r="FR481">
            <v>0</v>
          </cell>
          <cell r="FS481">
            <v>0</v>
          </cell>
          <cell r="FT481">
            <v>0</v>
          </cell>
          <cell r="FU481">
            <v>0</v>
          </cell>
          <cell r="FV481">
            <v>0</v>
          </cell>
          <cell r="FW481">
            <v>0</v>
          </cell>
          <cell r="FX481">
            <v>0</v>
          </cell>
          <cell r="FY481">
            <v>0</v>
          </cell>
          <cell r="FZ481">
            <v>0</v>
          </cell>
          <cell r="GA481">
            <v>0</v>
          </cell>
          <cell r="GB481">
            <v>0</v>
          </cell>
          <cell r="GC481">
            <v>0</v>
          </cell>
          <cell r="GD481">
            <v>0</v>
          </cell>
          <cell r="GE481">
            <v>0</v>
          </cell>
          <cell r="GF481">
            <v>0</v>
          </cell>
          <cell r="GG481">
            <v>0</v>
          </cell>
          <cell r="GH481">
            <v>0</v>
          </cell>
          <cell r="GI481">
            <v>0</v>
          </cell>
          <cell r="GJ481">
            <v>0</v>
          </cell>
          <cell r="GK481">
            <v>0</v>
          </cell>
          <cell r="GL481">
            <v>0</v>
          </cell>
          <cell r="GM481">
            <v>0</v>
          </cell>
          <cell r="GN481">
            <v>0</v>
          </cell>
          <cell r="GO481">
            <v>0</v>
          </cell>
          <cell r="GP481">
            <v>0</v>
          </cell>
          <cell r="GQ481">
            <v>0</v>
          </cell>
          <cell r="GR481">
            <v>0</v>
          </cell>
          <cell r="GS481">
            <v>0</v>
          </cell>
          <cell r="GT481">
            <v>0</v>
          </cell>
          <cell r="GU481">
            <v>0</v>
          </cell>
          <cell r="GV481">
            <v>0</v>
          </cell>
          <cell r="GW481">
            <v>0</v>
          </cell>
          <cell r="GX481">
            <v>0</v>
          </cell>
          <cell r="GY481">
            <v>0</v>
          </cell>
          <cell r="GZ481">
            <v>0</v>
          </cell>
          <cell r="HA481">
            <v>0</v>
          </cell>
          <cell r="HB481">
            <v>0</v>
          </cell>
          <cell r="HC481">
            <v>0</v>
          </cell>
          <cell r="HD481">
            <v>0</v>
          </cell>
          <cell r="HE481">
            <v>0</v>
          </cell>
          <cell r="HF481">
            <v>0</v>
          </cell>
          <cell r="HG481">
            <v>0</v>
          </cell>
          <cell r="HH481">
            <v>0</v>
          </cell>
          <cell r="HI481">
            <v>0</v>
          </cell>
          <cell r="HJ481">
            <v>0</v>
          </cell>
          <cell r="HK481">
            <v>0</v>
          </cell>
          <cell r="HL481">
            <v>0</v>
          </cell>
          <cell r="HM481">
            <v>0</v>
          </cell>
          <cell r="HN481">
            <v>0</v>
          </cell>
          <cell r="HO481">
            <v>0</v>
          </cell>
          <cell r="HP481">
            <v>0</v>
          </cell>
          <cell r="HQ481">
            <v>0</v>
          </cell>
          <cell r="HR481">
            <v>0</v>
          </cell>
          <cell r="HS481">
            <v>0</v>
          </cell>
          <cell r="HT481">
            <v>0</v>
          </cell>
          <cell r="HU481">
            <v>0</v>
          </cell>
          <cell r="HV481">
            <v>0</v>
          </cell>
          <cell r="HW481">
            <v>0</v>
          </cell>
          <cell r="HX481">
            <v>0</v>
          </cell>
          <cell r="HY481">
            <v>0</v>
          </cell>
          <cell r="HZ481">
            <v>0</v>
          </cell>
          <cell r="IA481">
            <v>0</v>
          </cell>
          <cell r="IB481">
            <v>0</v>
          </cell>
          <cell r="IC481">
            <v>0</v>
          </cell>
          <cell r="ID481">
            <v>0</v>
          </cell>
          <cell r="IE481">
            <v>0</v>
          </cell>
          <cell r="IF481">
            <v>0</v>
          </cell>
          <cell r="IG481">
            <v>0</v>
          </cell>
          <cell r="IH481">
            <v>0</v>
          </cell>
          <cell r="II481">
            <v>0</v>
          </cell>
          <cell r="IJ481">
            <v>0</v>
          </cell>
          <cell r="IK481">
            <v>0</v>
          </cell>
          <cell r="IL481">
            <v>0</v>
          </cell>
          <cell r="IM481">
            <v>0</v>
          </cell>
          <cell r="IN481">
            <v>0</v>
          </cell>
          <cell r="IO481">
            <v>0</v>
          </cell>
          <cell r="IP481">
            <v>0</v>
          </cell>
          <cell r="IQ481">
            <v>0</v>
          </cell>
          <cell r="IR481">
            <v>0</v>
          </cell>
          <cell r="IS481">
            <v>0</v>
          </cell>
          <cell r="IT481">
            <v>0</v>
          </cell>
          <cell r="IU481">
            <v>0</v>
          </cell>
          <cell r="IV481">
            <v>0</v>
          </cell>
        </row>
        <row r="482">
          <cell r="A482">
            <v>2</v>
          </cell>
          <cell r="B482" t="str">
            <v>ATP1</v>
          </cell>
          <cell r="L482">
            <v>1</v>
          </cell>
          <cell r="R482">
            <v>1</v>
          </cell>
          <cell r="S482">
            <v>3</v>
          </cell>
          <cell r="T482">
            <v>43</v>
          </cell>
          <cell r="U482" t="str">
            <v>ATP35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43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1</v>
          </cell>
          <cell r="BF482">
            <v>0</v>
          </cell>
          <cell r="BG482">
            <v>0</v>
          </cell>
          <cell r="BH482">
            <v>1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4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T482">
            <v>0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M482">
            <v>0.5</v>
          </cell>
          <cell r="EO482">
            <v>1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X482">
            <v>0</v>
          </cell>
          <cell r="EY482">
            <v>0</v>
          </cell>
          <cell r="EZ482">
            <v>1</v>
          </cell>
          <cell r="FA482">
            <v>0</v>
          </cell>
          <cell r="FB482">
            <v>0</v>
          </cell>
          <cell r="FC482">
            <v>0</v>
          </cell>
          <cell r="FD482">
            <v>0</v>
          </cell>
          <cell r="FE482">
            <v>0</v>
          </cell>
          <cell r="FF482">
            <v>0</v>
          </cell>
          <cell r="FG482">
            <v>0</v>
          </cell>
          <cell r="FH482">
            <v>0</v>
          </cell>
          <cell r="FI482">
            <v>0</v>
          </cell>
          <cell r="FJ482">
            <v>0</v>
          </cell>
          <cell r="FK482">
            <v>0</v>
          </cell>
          <cell r="FL482">
            <v>0</v>
          </cell>
          <cell r="FM482">
            <v>0</v>
          </cell>
          <cell r="FN482">
            <v>0</v>
          </cell>
          <cell r="FO482">
            <v>0</v>
          </cell>
          <cell r="FP482">
            <v>0</v>
          </cell>
          <cell r="FQ482">
            <v>0</v>
          </cell>
          <cell r="FR482">
            <v>0</v>
          </cell>
          <cell r="FS482">
            <v>0</v>
          </cell>
          <cell r="FT482">
            <v>0</v>
          </cell>
          <cell r="FU482">
            <v>0</v>
          </cell>
          <cell r="FV482">
            <v>0</v>
          </cell>
          <cell r="FW482">
            <v>0</v>
          </cell>
          <cell r="FX482">
            <v>0</v>
          </cell>
          <cell r="FY482">
            <v>0</v>
          </cell>
          <cell r="FZ482">
            <v>0</v>
          </cell>
          <cell r="GA482">
            <v>0</v>
          </cell>
          <cell r="GB482">
            <v>0</v>
          </cell>
          <cell r="GC482">
            <v>0</v>
          </cell>
          <cell r="GD482">
            <v>0</v>
          </cell>
          <cell r="GE482">
            <v>0</v>
          </cell>
          <cell r="GF482">
            <v>0</v>
          </cell>
          <cell r="GG482">
            <v>0</v>
          </cell>
          <cell r="GH482">
            <v>0</v>
          </cell>
          <cell r="GI482">
            <v>0</v>
          </cell>
          <cell r="GJ482">
            <v>0</v>
          </cell>
          <cell r="GK482">
            <v>0</v>
          </cell>
          <cell r="GL482">
            <v>0</v>
          </cell>
          <cell r="GM482">
            <v>0</v>
          </cell>
          <cell r="GN482">
            <v>0</v>
          </cell>
          <cell r="GO482">
            <v>0</v>
          </cell>
          <cell r="GP482">
            <v>0</v>
          </cell>
          <cell r="GQ482">
            <v>0</v>
          </cell>
          <cell r="GR482">
            <v>0</v>
          </cell>
          <cell r="GS482">
            <v>0</v>
          </cell>
          <cell r="GT482">
            <v>0</v>
          </cell>
          <cell r="GU482">
            <v>0</v>
          </cell>
          <cell r="GV482">
            <v>0</v>
          </cell>
          <cell r="GW482">
            <v>0</v>
          </cell>
          <cell r="GX482">
            <v>0</v>
          </cell>
          <cell r="GY482">
            <v>0</v>
          </cell>
          <cell r="GZ482">
            <v>0</v>
          </cell>
          <cell r="HA482">
            <v>0</v>
          </cell>
          <cell r="HB482">
            <v>0</v>
          </cell>
          <cell r="HC482">
            <v>0</v>
          </cell>
          <cell r="HD482">
            <v>0</v>
          </cell>
          <cell r="HE482">
            <v>0</v>
          </cell>
          <cell r="HF482">
            <v>0</v>
          </cell>
          <cell r="HG482">
            <v>0</v>
          </cell>
          <cell r="HH482">
            <v>0</v>
          </cell>
          <cell r="HI482">
            <v>0</v>
          </cell>
          <cell r="HJ482">
            <v>0</v>
          </cell>
          <cell r="HK482">
            <v>0</v>
          </cell>
          <cell r="HL482">
            <v>0</v>
          </cell>
          <cell r="HM482">
            <v>0</v>
          </cell>
          <cell r="HN482">
            <v>0</v>
          </cell>
          <cell r="HO482">
            <v>0</v>
          </cell>
          <cell r="HP482">
            <v>0</v>
          </cell>
          <cell r="HQ482">
            <v>0</v>
          </cell>
          <cell r="HR482">
            <v>0</v>
          </cell>
          <cell r="HS482">
            <v>0</v>
          </cell>
          <cell r="HT482">
            <v>0</v>
          </cell>
          <cell r="HU482">
            <v>0</v>
          </cell>
          <cell r="HV482">
            <v>0</v>
          </cell>
          <cell r="HW482">
            <v>0</v>
          </cell>
          <cell r="HX482">
            <v>0</v>
          </cell>
          <cell r="HY482">
            <v>0</v>
          </cell>
          <cell r="HZ482">
            <v>0</v>
          </cell>
          <cell r="IA482">
            <v>0</v>
          </cell>
          <cell r="IB482">
            <v>0</v>
          </cell>
          <cell r="IC482">
            <v>0</v>
          </cell>
          <cell r="ID482">
            <v>0</v>
          </cell>
          <cell r="IE482">
            <v>0</v>
          </cell>
          <cell r="IF482">
            <v>0</v>
          </cell>
          <cell r="IG482">
            <v>0</v>
          </cell>
          <cell r="IH482">
            <v>0</v>
          </cell>
          <cell r="II482">
            <v>0</v>
          </cell>
          <cell r="IJ482">
            <v>0</v>
          </cell>
          <cell r="IK482">
            <v>0</v>
          </cell>
          <cell r="IL482">
            <v>0</v>
          </cell>
          <cell r="IM482">
            <v>0</v>
          </cell>
          <cell r="IN482">
            <v>0</v>
          </cell>
          <cell r="IO482">
            <v>0</v>
          </cell>
          <cell r="IP482">
            <v>0</v>
          </cell>
          <cell r="IQ482">
            <v>0</v>
          </cell>
          <cell r="IR482">
            <v>0</v>
          </cell>
          <cell r="IS482">
            <v>0</v>
          </cell>
          <cell r="IT482">
            <v>0</v>
          </cell>
          <cell r="IU482">
            <v>0</v>
          </cell>
          <cell r="IV482">
            <v>0</v>
          </cell>
        </row>
        <row r="483">
          <cell r="A483">
            <v>3</v>
          </cell>
          <cell r="B483" t="str">
            <v>ATP1</v>
          </cell>
          <cell r="K483">
            <v>1</v>
          </cell>
          <cell r="R483">
            <v>1</v>
          </cell>
          <cell r="S483">
            <v>3</v>
          </cell>
          <cell r="T483">
            <v>45</v>
          </cell>
          <cell r="U483" t="str">
            <v>ATP35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45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</v>
          </cell>
          <cell r="BF483">
            <v>0</v>
          </cell>
          <cell r="BG483">
            <v>0</v>
          </cell>
          <cell r="BH483">
            <v>1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4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1</v>
          </cell>
          <cell r="DT483">
            <v>0</v>
          </cell>
          <cell r="DU483">
            <v>0</v>
          </cell>
          <cell r="DV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L483">
            <v>0.5</v>
          </cell>
          <cell r="EM483">
            <v>0.68</v>
          </cell>
          <cell r="EO483">
            <v>1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X483">
            <v>0</v>
          </cell>
          <cell r="EY483">
            <v>0</v>
          </cell>
          <cell r="EZ483">
            <v>1</v>
          </cell>
          <cell r="FA483">
            <v>0</v>
          </cell>
          <cell r="FB483">
            <v>0</v>
          </cell>
          <cell r="FC483">
            <v>0</v>
          </cell>
          <cell r="FD483">
            <v>0</v>
          </cell>
          <cell r="FE483">
            <v>0</v>
          </cell>
          <cell r="FF483">
            <v>0</v>
          </cell>
          <cell r="FG483">
            <v>0</v>
          </cell>
          <cell r="FH483">
            <v>0</v>
          </cell>
          <cell r="FI483">
            <v>0</v>
          </cell>
          <cell r="FJ483">
            <v>0</v>
          </cell>
          <cell r="FK483">
            <v>0</v>
          </cell>
          <cell r="FL483">
            <v>0</v>
          </cell>
          <cell r="FM483">
            <v>0</v>
          </cell>
          <cell r="FN483">
            <v>0</v>
          </cell>
          <cell r="FO483">
            <v>0</v>
          </cell>
          <cell r="FP483">
            <v>0</v>
          </cell>
          <cell r="FQ483">
            <v>0</v>
          </cell>
          <cell r="FR483">
            <v>0</v>
          </cell>
          <cell r="FS483">
            <v>0</v>
          </cell>
          <cell r="FT483">
            <v>0</v>
          </cell>
          <cell r="FU483">
            <v>0</v>
          </cell>
          <cell r="FV483">
            <v>0</v>
          </cell>
          <cell r="FW483">
            <v>0</v>
          </cell>
          <cell r="FX483">
            <v>0</v>
          </cell>
          <cell r="FY483">
            <v>0</v>
          </cell>
          <cell r="FZ483">
            <v>0</v>
          </cell>
          <cell r="GA483">
            <v>0</v>
          </cell>
          <cell r="GB483">
            <v>0</v>
          </cell>
          <cell r="GC483">
            <v>0</v>
          </cell>
          <cell r="GD483">
            <v>0</v>
          </cell>
          <cell r="GE483">
            <v>0</v>
          </cell>
          <cell r="GF483">
            <v>0</v>
          </cell>
          <cell r="GG483">
            <v>0</v>
          </cell>
          <cell r="GH483">
            <v>0</v>
          </cell>
          <cell r="GI483">
            <v>0</v>
          </cell>
          <cell r="GJ483">
            <v>0</v>
          </cell>
          <cell r="GK483">
            <v>0</v>
          </cell>
          <cell r="GL483">
            <v>0</v>
          </cell>
          <cell r="GM483">
            <v>0</v>
          </cell>
          <cell r="GN483">
            <v>0</v>
          </cell>
          <cell r="GO483">
            <v>0</v>
          </cell>
          <cell r="GP483">
            <v>0</v>
          </cell>
          <cell r="GQ483">
            <v>0</v>
          </cell>
          <cell r="GR483">
            <v>0</v>
          </cell>
          <cell r="GS483">
            <v>0</v>
          </cell>
          <cell r="GT483">
            <v>0</v>
          </cell>
          <cell r="GU483">
            <v>0</v>
          </cell>
          <cell r="GV483">
            <v>0</v>
          </cell>
          <cell r="GW483">
            <v>0</v>
          </cell>
          <cell r="GX483">
            <v>0</v>
          </cell>
          <cell r="GY483">
            <v>0</v>
          </cell>
          <cell r="GZ483">
            <v>0</v>
          </cell>
          <cell r="HA483">
            <v>0</v>
          </cell>
          <cell r="HB483">
            <v>0</v>
          </cell>
          <cell r="HC483">
            <v>0</v>
          </cell>
          <cell r="HD483">
            <v>0</v>
          </cell>
          <cell r="HE483">
            <v>0</v>
          </cell>
          <cell r="HF483">
            <v>0</v>
          </cell>
          <cell r="HG483">
            <v>0</v>
          </cell>
          <cell r="HH483">
            <v>0</v>
          </cell>
          <cell r="HI483">
            <v>0</v>
          </cell>
          <cell r="HJ483">
            <v>0</v>
          </cell>
          <cell r="HK483">
            <v>0</v>
          </cell>
          <cell r="HL483">
            <v>0</v>
          </cell>
          <cell r="HM483">
            <v>0</v>
          </cell>
          <cell r="HN483">
            <v>0</v>
          </cell>
          <cell r="HO483">
            <v>0</v>
          </cell>
          <cell r="HP483">
            <v>0</v>
          </cell>
          <cell r="HQ483">
            <v>0</v>
          </cell>
          <cell r="HR483">
            <v>0</v>
          </cell>
          <cell r="HS483">
            <v>0</v>
          </cell>
          <cell r="HT483">
            <v>0</v>
          </cell>
          <cell r="HU483">
            <v>0</v>
          </cell>
          <cell r="HV483">
            <v>0</v>
          </cell>
          <cell r="HW483">
            <v>0</v>
          </cell>
          <cell r="HX483">
            <v>0</v>
          </cell>
          <cell r="HY483">
            <v>0</v>
          </cell>
          <cell r="HZ483">
            <v>0</v>
          </cell>
          <cell r="IA483">
            <v>0</v>
          </cell>
          <cell r="IB483">
            <v>0</v>
          </cell>
          <cell r="IC483">
            <v>0</v>
          </cell>
          <cell r="ID483">
            <v>0</v>
          </cell>
          <cell r="IE483">
            <v>0</v>
          </cell>
          <cell r="IF483">
            <v>0</v>
          </cell>
          <cell r="IG483">
            <v>0</v>
          </cell>
          <cell r="IH483">
            <v>0</v>
          </cell>
          <cell r="II483">
            <v>0</v>
          </cell>
          <cell r="IJ483">
            <v>0</v>
          </cell>
          <cell r="IK483">
            <v>0</v>
          </cell>
          <cell r="IL483">
            <v>0</v>
          </cell>
          <cell r="IM483">
            <v>0</v>
          </cell>
          <cell r="IN483">
            <v>0</v>
          </cell>
          <cell r="IO483">
            <v>0</v>
          </cell>
          <cell r="IP483">
            <v>0</v>
          </cell>
          <cell r="IQ483">
            <v>0</v>
          </cell>
          <cell r="IR483">
            <v>0</v>
          </cell>
          <cell r="IS483">
            <v>0</v>
          </cell>
          <cell r="IT483">
            <v>0</v>
          </cell>
          <cell r="IU483">
            <v>0</v>
          </cell>
          <cell r="IV483">
            <v>0</v>
          </cell>
        </row>
        <row r="484">
          <cell r="A484">
            <v>4</v>
          </cell>
          <cell r="B484" t="str">
            <v>ATP2-A</v>
          </cell>
          <cell r="L484">
            <v>1</v>
          </cell>
          <cell r="R484">
            <v>1</v>
          </cell>
          <cell r="S484">
            <v>3</v>
          </cell>
          <cell r="T484">
            <v>44.5</v>
          </cell>
          <cell r="U484" t="str">
            <v>ATP35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44.5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2</v>
          </cell>
          <cell r="BF484">
            <v>2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8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D484">
            <v>1</v>
          </cell>
          <cell r="EL484">
            <v>0.5</v>
          </cell>
          <cell r="EM484">
            <v>1.18</v>
          </cell>
          <cell r="EO484">
            <v>1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1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  <cell r="GK484">
            <v>0</v>
          </cell>
          <cell r="GL484">
            <v>0</v>
          </cell>
          <cell r="GM484">
            <v>0</v>
          </cell>
          <cell r="GN484">
            <v>0</v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>
            <v>0</v>
          </cell>
          <cell r="GU484">
            <v>0</v>
          </cell>
          <cell r="GV484">
            <v>0</v>
          </cell>
          <cell r="GW484">
            <v>0</v>
          </cell>
          <cell r="GX484">
            <v>0</v>
          </cell>
          <cell r="GY484">
            <v>0</v>
          </cell>
          <cell r="GZ484">
            <v>0</v>
          </cell>
          <cell r="HA484">
            <v>0</v>
          </cell>
          <cell r="HB484">
            <v>0</v>
          </cell>
          <cell r="HC484">
            <v>0</v>
          </cell>
          <cell r="HD484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>
            <v>0</v>
          </cell>
          <cell r="HK484">
            <v>0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>
            <v>0</v>
          </cell>
          <cell r="HQ484">
            <v>0</v>
          </cell>
          <cell r="HR484">
            <v>0</v>
          </cell>
          <cell r="HS484">
            <v>0</v>
          </cell>
          <cell r="HT484">
            <v>0</v>
          </cell>
          <cell r="HU484">
            <v>0</v>
          </cell>
          <cell r="HV484">
            <v>0</v>
          </cell>
          <cell r="HW484">
            <v>0</v>
          </cell>
          <cell r="HX484">
            <v>0</v>
          </cell>
          <cell r="HY484">
            <v>0</v>
          </cell>
          <cell r="HZ484">
            <v>0</v>
          </cell>
          <cell r="IA484">
            <v>0</v>
          </cell>
          <cell r="IB484">
            <v>0</v>
          </cell>
          <cell r="IC484">
            <v>0</v>
          </cell>
          <cell r="ID484">
            <v>0</v>
          </cell>
          <cell r="IE484">
            <v>0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>
            <v>0</v>
          </cell>
          <cell r="IK484">
            <v>0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>
            <v>0</v>
          </cell>
          <cell r="IQ484">
            <v>0</v>
          </cell>
          <cell r="IR484">
            <v>0</v>
          </cell>
          <cell r="IS484">
            <v>0</v>
          </cell>
          <cell r="IT484">
            <v>0</v>
          </cell>
          <cell r="IU484">
            <v>0</v>
          </cell>
          <cell r="IV484">
            <v>0</v>
          </cell>
        </row>
        <row r="485">
          <cell r="A485">
            <v>5</v>
          </cell>
          <cell r="B485" t="str">
            <v>ATP1</v>
          </cell>
          <cell r="K485">
            <v>1</v>
          </cell>
          <cell r="R485">
            <v>1</v>
          </cell>
          <cell r="S485">
            <v>3</v>
          </cell>
          <cell r="T485">
            <v>6.3</v>
          </cell>
          <cell r="U485" t="str">
            <v>ATP35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6.3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1</v>
          </cell>
          <cell r="BF485">
            <v>0</v>
          </cell>
          <cell r="BG485">
            <v>0</v>
          </cell>
          <cell r="BH485">
            <v>1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4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T485">
            <v>0</v>
          </cell>
          <cell r="DU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L485">
            <v>0.5</v>
          </cell>
          <cell r="EM485">
            <v>0.68</v>
          </cell>
          <cell r="EO485">
            <v>1</v>
          </cell>
          <cell r="EP485">
            <v>0</v>
          </cell>
          <cell r="EQ485">
            <v>0</v>
          </cell>
          <cell r="ER485">
            <v>0</v>
          </cell>
          <cell r="ES485">
            <v>0</v>
          </cell>
          <cell r="ET485">
            <v>0</v>
          </cell>
          <cell r="EU485">
            <v>0</v>
          </cell>
          <cell r="EV485">
            <v>0</v>
          </cell>
          <cell r="EW485">
            <v>0</v>
          </cell>
          <cell r="EX485">
            <v>0</v>
          </cell>
          <cell r="EY485">
            <v>0</v>
          </cell>
          <cell r="EZ485">
            <v>1</v>
          </cell>
          <cell r="FA485">
            <v>0</v>
          </cell>
          <cell r="FB485">
            <v>0</v>
          </cell>
          <cell r="FC485">
            <v>0</v>
          </cell>
          <cell r="FD485">
            <v>0</v>
          </cell>
          <cell r="FE485">
            <v>0</v>
          </cell>
          <cell r="FF485">
            <v>0</v>
          </cell>
          <cell r="FG485">
            <v>0</v>
          </cell>
          <cell r="FH485">
            <v>0</v>
          </cell>
          <cell r="FI485">
            <v>0</v>
          </cell>
          <cell r="FJ485">
            <v>0</v>
          </cell>
          <cell r="FK485">
            <v>0</v>
          </cell>
          <cell r="FL485">
            <v>0</v>
          </cell>
          <cell r="FM485">
            <v>0</v>
          </cell>
          <cell r="FN485">
            <v>0</v>
          </cell>
          <cell r="FO485">
            <v>0</v>
          </cell>
          <cell r="FP485">
            <v>0</v>
          </cell>
          <cell r="FQ485">
            <v>0</v>
          </cell>
          <cell r="FR485">
            <v>0</v>
          </cell>
          <cell r="FS485">
            <v>0</v>
          </cell>
          <cell r="FT485">
            <v>0</v>
          </cell>
          <cell r="FU485">
            <v>0</v>
          </cell>
          <cell r="FV485">
            <v>0</v>
          </cell>
          <cell r="FW485">
            <v>0</v>
          </cell>
          <cell r="FX485">
            <v>0</v>
          </cell>
          <cell r="FY485">
            <v>0</v>
          </cell>
          <cell r="FZ485">
            <v>0</v>
          </cell>
          <cell r="GA485">
            <v>0</v>
          </cell>
          <cell r="GB485">
            <v>0</v>
          </cell>
          <cell r="GC485">
            <v>0</v>
          </cell>
          <cell r="GD485">
            <v>0</v>
          </cell>
          <cell r="GE485">
            <v>0</v>
          </cell>
          <cell r="GF485">
            <v>0</v>
          </cell>
          <cell r="GG485">
            <v>0</v>
          </cell>
          <cell r="GH485">
            <v>0</v>
          </cell>
          <cell r="GI485">
            <v>0</v>
          </cell>
          <cell r="GJ485">
            <v>0</v>
          </cell>
          <cell r="GK485">
            <v>0</v>
          </cell>
          <cell r="GL485">
            <v>0</v>
          </cell>
          <cell r="GM485">
            <v>0</v>
          </cell>
          <cell r="GN485">
            <v>0</v>
          </cell>
          <cell r="GO485">
            <v>0</v>
          </cell>
          <cell r="GP485">
            <v>0</v>
          </cell>
          <cell r="GQ485">
            <v>0</v>
          </cell>
          <cell r="GR485">
            <v>0</v>
          </cell>
          <cell r="GS485">
            <v>0</v>
          </cell>
          <cell r="GT485">
            <v>0</v>
          </cell>
          <cell r="GU485">
            <v>0</v>
          </cell>
          <cell r="GV485">
            <v>0</v>
          </cell>
          <cell r="GW485">
            <v>0</v>
          </cell>
          <cell r="GX485">
            <v>0</v>
          </cell>
          <cell r="GY485">
            <v>0</v>
          </cell>
          <cell r="GZ485">
            <v>0</v>
          </cell>
          <cell r="HA485">
            <v>0</v>
          </cell>
          <cell r="HB485">
            <v>0</v>
          </cell>
          <cell r="HC485">
            <v>0</v>
          </cell>
          <cell r="HD485">
            <v>0</v>
          </cell>
          <cell r="HE485">
            <v>0</v>
          </cell>
          <cell r="HF485">
            <v>0</v>
          </cell>
          <cell r="HG485">
            <v>0</v>
          </cell>
          <cell r="HH485">
            <v>0</v>
          </cell>
          <cell r="HI485">
            <v>0</v>
          </cell>
          <cell r="HJ485">
            <v>0</v>
          </cell>
          <cell r="HK485">
            <v>0</v>
          </cell>
          <cell r="HL485">
            <v>0</v>
          </cell>
          <cell r="HM485">
            <v>0</v>
          </cell>
          <cell r="HN485">
            <v>0</v>
          </cell>
          <cell r="HO485">
            <v>0</v>
          </cell>
          <cell r="HP485">
            <v>0</v>
          </cell>
          <cell r="HQ485">
            <v>0</v>
          </cell>
          <cell r="HR485">
            <v>0</v>
          </cell>
          <cell r="HS485">
            <v>0</v>
          </cell>
          <cell r="HT485">
            <v>0</v>
          </cell>
          <cell r="HU485">
            <v>0</v>
          </cell>
          <cell r="HV485">
            <v>0</v>
          </cell>
          <cell r="HW485">
            <v>0</v>
          </cell>
          <cell r="HX485">
            <v>0</v>
          </cell>
          <cell r="HY485">
            <v>0</v>
          </cell>
          <cell r="HZ485">
            <v>0</v>
          </cell>
          <cell r="IA485">
            <v>0</v>
          </cell>
          <cell r="IB485">
            <v>0</v>
          </cell>
          <cell r="IC485">
            <v>0</v>
          </cell>
          <cell r="ID485">
            <v>0</v>
          </cell>
          <cell r="IE485">
            <v>0</v>
          </cell>
          <cell r="IF485">
            <v>0</v>
          </cell>
          <cell r="IG485">
            <v>0</v>
          </cell>
          <cell r="IH485">
            <v>0</v>
          </cell>
          <cell r="II485">
            <v>0</v>
          </cell>
          <cell r="IJ485">
            <v>0</v>
          </cell>
          <cell r="IK485">
            <v>0</v>
          </cell>
          <cell r="IL485">
            <v>0</v>
          </cell>
          <cell r="IM485">
            <v>0</v>
          </cell>
          <cell r="IN485">
            <v>0</v>
          </cell>
          <cell r="IO485">
            <v>0</v>
          </cell>
          <cell r="IP485">
            <v>0</v>
          </cell>
          <cell r="IQ485">
            <v>0</v>
          </cell>
          <cell r="IR485">
            <v>0</v>
          </cell>
          <cell r="IS485">
            <v>0</v>
          </cell>
          <cell r="IT485">
            <v>0</v>
          </cell>
          <cell r="IU485">
            <v>0</v>
          </cell>
          <cell r="IV485">
            <v>0</v>
          </cell>
        </row>
        <row r="486">
          <cell r="A486">
            <v>6</v>
          </cell>
          <cell r="B486" t="str">
            <v>ATP3</v>
          </cell>
          <cell r="R486">
            <v>1</v>
          </cell>
          <cell r="S486">
            <v>3</v>
          </cell>
          <cell r="T486">
            <v>9.5</v>
          </cell>
          <cell r="U486" t="str">
            <v>ATP35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9.5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</v>
          </cell>
          <cell r="BF486">
            <v>1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8</v>
          </cell>
          <cell r="CA486">
            <v>0</v>
          </cell>
          <cell r="CB486">
            <v>3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M486">
            <v>0</v>
          </cell>
          <cell r="EO486">
            <v>0</v>
          </cell>
          <cell r="EP486">
            <v>0</v>
          </cell>
          <cell r="EQ486">
            <v>0</v>
          </cell>
          <cell r="ER486">
            <v>0</v>
          </cell>
          <cell r="ES486">
            <v>0</v>
          </cell>
          <cell r="ET486">
            <v>0</v>
          </cell>
          <cell r="EU486">
            <v>0</v>
          </cell>
          <cell r="EV486">
            <v>0</v>
          </cell>
          <cell r="EW486">
            <v>0</v>
          </cell>
          <cell r="EX486">
            <v>0</v>
          </cell>
          <cell r="EY486">
            <v>0</v>
          </cell>
          <cell r="EZ486">
            <v>0</v>
          </cell>
          <cell r="FA486">
            <v>0</v>
          </cell>
          <cell r="FB486">
            <v>0</v>
          </cell>
          <cell r="FC486">
            <v>1</v>
          </cell>
          <cell r="FD486">
            <v>0</v>
          </cell>
          <cell r="FE486">
            <v>0</v>
          </cell>
          <cell r="FF486">
            <v>0</v>
          </cell>
          <cell r="FG486">
            <v>0</v>
          </cell>
          <cell r="FH486">
            <v>0</v>
          </cell>
          <cell r="FI486">
            <v>0</v>
          </cell>
          <cell r="FJ486">
            <v>0</v>
          </cell>
          <cell r="FK486">
            <v>0</v>
          </cell>
          <cell r="FL486">
            <v>0</v>
          </cell>
          <cell r="FM486">
            <v>0</v>
          </cell>
          <cell r="FN486">
            <v>0</v>
          </cell>
          <cell r="FO486">
            <v>0</v>
          </cell>
          <cell r="FP486">
            <v>0</v>
          </cell>
          <cell r="FQ486">
            <v>0</v>
          </cell>
          <cell r="FR486">
            <v>0</v>
          </cell>
          <cell r="FS486">
            <v>0</v>
          </cell>
          <cell r="FT486">
            <v>0</v>
          </cell>
          <cell r="FU486">
            <v>0</v>
          </cell>
          <cell r="FV486">
            <v>0</v>
          </cell>
          <cell r="FW486">
            <v>0</v>
          </cell>
          <cell r="FX486">
            <v>0</v>
          </cell>
          <cell r="FY486">
            <v>0</v>
          </cell>
          <cell r="FZ486">
            <v>0</v>
          </cell>
          <cell r="GA486">
            <v>0</v>
          </cell>
          <cell r="GB486">
            <v>0</v>
          </cell>
          <cell r="GC486">
            <v>0</v>
          </cell>
          <cell r="GD486">
            <v>0</v>
          </cell>
          <cell r="GE486">
            <v>0</v>
          </cell>
          <cell r="GF486">
            <v>0</v>
          </cell>
          <cell r="GG486">
            <v>0</v>
          </cell>
          <cell r="GH486">
            <v>0</v>
          </cell>
          <cell r="GI486">
            <v>0</v>
          </cell>
          <cell r="GJ486">
            <v>0</v>
          </cell>
          <cell r="GK486">
            <v>0</v>
          </cell>
          <cell r="GL486">
            <v>0</v>
          </cell>
          <cell r="GM486">
            <v>0</v>
          </cell>
          <cell r="GN486">
            <v>0</v>
          </cell>
          <cell r="GO486">
            <v>0</v>
          </cell>
          <cell r="GP486">
            <v>0</v>
          </cell>
          <cell r="GQ486">
            <v>0</v>
          </cell>
          <cell r="GR486">
            <v>0</v>
          </cell>
          <cell r="GS486">
            <v>0</v>
          </cell>
          <cell r="GT486">
            <v>0</v>
          </cell>
          <cell r="GU486">
            <v>0</v>
          </cell>
          <cell r="GV486">
            <v>0</v>
          </cell>
          <cell r="GW486">
            <v>0</v>
          </cell>
          <cell r="GX486">
            <v>0</v>
          </cell>
          <cell r="GY486">
            <v>0</v>
          </cell>
          <cell r="GZ486">
            <v>0</v>
          </cell>
          <cell r="HA486">
            <v>0</v>
          </cell>
          <cell r="HB486">
            <v>0</v>
          </cell>
          <cell r="HC486">
            <v>0</v>
          </cell>
          <cell r="HD486">
            <v>0</v>
          </cell>
          <cell r="HE486">
            <v>0</v>
          </cell>
          <cell r="HF486">
            <v>0</v>
          </cell>
          <cell r="HG486">
            <v>0</v>
          </cell>
          <cell r="HH486">
            <v>0</v>
          </cell>
          <cell r="HI486">
            <v>0</v>
          </cell>
          <cell r="HJ486">
            <v>0</v>
          </cell>
          <cell r="HK486">
            <v>0</v>
          </cell>
          <cell r="HL486">
            <v>0</v>
          </cell>
          <cell r="HM486">
            <v>0</v>
          </cell>
          <cell r="HN486">
            <v>0</v>
          </cell>
          <cell r="HO486">
            <v>0</v>
          </cell>
          <cell r="HP486">
            <v>0</v>
          </cell>
          <cell r="HQ486">
            <v>0</v>
          </cell>
          <cell r="HR486">
            <v>0</v>
          </cell>
          <cell r="HS486">
            <v>0</v>
          </cell>
          <cell r="HT486">
            <v>0</v>
          </cell>
          <cell r="HU486">
            <v>0</v>
          </cell>
          <cell r="HV486">
            <v>0</v>
          </cell>
          <cell r="HW486">
            <v>0</v>
          </cell>
          <cell r="HX486">
            <v>0</v>
          </cell>
          <cell r="HY486">
            <v>0</v>
          </cell>
          <cell r="HZ486">
            <v>0</v>
          </cell>
          <cell r="IA486">
            <v>0</v>
          </cell>
          <cell r="IB486">
            <v>0</v>
          </cell>
          <cell r="IC486">
            <v>0</v>
          </cell>
          <cell r="ID486">
            <v>0</v>
          </cell>
          <cell r="IE486">
            <v>0</v>
          </cell>
          <cell r="IF486">
            <v>0</v>
          </cell>
          <cell r="IG486">
            <v>0</v>
          </cell>
          <cell r="IH486">
            <v>0</v>
          </cell>
          <cell r="II486">
            <v>0</v>
          </cell>
          <cell r="IJ486">
            <v>0</v>
          </cell>
          <cell r="IK486">
            <v>0</v>
          </cell>
          <cell r="IL486">
            <v>0</v>
          </cell>
          <cell r="IM486">
            <v>0</v>
          </cell>
          <cell r="IN486">
            <v>0</v>
          </cell>
          <cell r="IO486">
            <v>0</v>
          </cell>
          <cell r="IP486">
            <v>0</v>
          </cell>
          <cell r="IQ486">
            <v>0</v>
          </cell>
          <cell r="IR486">
            <v>0</v>
          </cell>
          <cell r="IS486">
            <v>0</v>
          </cell>
          <cell r="IT486">
            <v>0</v>
          </cell>
          <cell r="IU486">
            <v>0</v>
          </cell>
          <cell r="IV486">
            <v>0</v>
          </cell>
        </row>
        <row r="487">
          <cell r="D487" t="str">
            <v>SAM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T487">
            <v>0</v>
          </cell>
          <cell r="DU487">
            <v>0</v>
          </cell>
          <cell r="DV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M487">
            <v>0</v>
          </cell>
          <cell r="EN487" t="str">
            <v>SED 0010374, Villa Los Proceres - Existente</v>
          </cell>
          <cell r="EO487">
            <v>0</v>
          </cell>
          <cell r="EP487">
            <v>0</v>
          </cell>
          <cell r="EQ487">
            <v>0</v>
          </cell>
          <cell r="ER487">
            <v>0</v>
          </cell>
          <cell r="ES487">
            <v>0</v>
          </cell>
          <cell r="ET487">
            <v>0</v>
          </cell>
          <cell r="EU487">
            <v>0</v>
          </cell>
          <cell r="EV487">
            <v>0</v>
          </cell>
          <cell r="EW487">
            <v>0</v>
          </cell>
          <cell r="EX487">
            <v>0</v>
          </cell>
          <cell r="EY487">
            <v>0</v>
          </cell>
          <cell r="EZ487">
            <v>0</v>
          </cell>
          <cell r="FA487">
            <v>0</v>
          </cell>
          <cell r="FB487">
            <v>0</v>
          </cell>
          <cell r="FC487">
            <v>0</v>
          </cell>
          <cell r="FD487">
            <v>0</v>
          </cell>
          <cell r="FE487">
            <v>0</v>
          </cell>
          <cell r="FF487">
            <v>0</v>
          </cell>
          <cell r="FG487">
            <v>0</v>
          </cell>
          <cell r="FH487">
            <v>0</v>
          </cell>
          <cell r="FI487">
            <v>0</v>
          </cell>
          <cell r="FJ487">
            <v>0</v>
          </cell>
          <cell r="FK487">
            <v>0</v>
          </cell>
          <cell r="FL487">
            <v>0</v>
          </cell>
          <cell r="FM487">
            <v>0</v>
          </cell>
          <cell r="FN487">
            <v>0</v>
          </cell>
          <cell r="FO487">
            <v>0</v>
          </cell>
          <cell r="FP487">
            <v>0</v>
          </cell>
          <cell r="FQ487">
            <v>0</v>
          </cell>
          <cell r="FR487">
            <v>0</v>
          </cell>
          <cell r="FS487">
            <v>0</v>
          </cell>
          <cell r="FT487">
            <v>0</v>
          </cell>
          <cell r="FU487">
            <v>0</v>
          </cell>
          <cell r="FV487">
            <v>0</v>
          </cell>
          <cell r="FW487">
            <v>0</v>
          </cell>
          <cell r="FX487">
            <v>0</v>
          </cell>
          <cell r="FY487">
            <v>0</v>
          </cell>
          <cell r="FZ487">
            <v>0</v>
          </cell>
          <cell r="GA487">
            <v>0</v>
          </cell>
          <cell r="GB487">
            <v>0</v>
          </cell>
          <cell r="GC487">
            <v>0</v>
          </cell>
          <cell r="GD487">
            <v>0</v>
          </cell>
          <cell r="GE487">
            <v>0</v>
          </cell>
          <cell r="GF487">
            <v>0</v>
          </cell>
          <cell r="GG487">
            <v>0</v>
          </cell>
          <cell r="GH487">
            <v>0</v>
          </cell>
          <cell r="GI487">
            <v>0</v>
          </cell>
          <cell r="GJ487">
            <v>0</v>
          </cell>
          <cell r="GK487">
            <v>0</v>
          </cell>
          <cell r="GL487">
            <v>0</v>
          </cell>
          <cell r="GM487">
            <v>0</v>
          </cell>
          <cell r="GN487">
            <v>0</v>
          </cell>
          <cell r="GO487">
            <v>0</v>
          </cell>
          <cell r="GP487">
            <v>0</v>
          </cell>
          <cell r="GQ487">
            <v>0</v>
          </cell>
          <cell r="GR487">
            <v>0</v>
          </cell>
          <cell r="GS487">
            <v>0</v>
          </cell>
          <cell r="GT487">
            <v>0</v>
          </cell>
          <cell r="GU487">
            <v>0</v>
          </cell>
          <cell r="GV487">
            <v>0</v>
          </cell>
          <cell r="GW487">
            <v>0</v>
          </cell>
          <cell r="GX487">
            <v>0</v>
          </cell>
          <cell r="GY487">
            <v>0</v>
          </cell>
          <cell r="GZ487">
            <v>0</v>
          </cell>
          <cell r="HA487">
            <v>0</v>
          </cell>
          <cell r="HB487">
            <v>0</v>
          </cell>
          <cell r="HC487">
            <v>0</v>
          </cell>
          <cell r="HD487">
            <v>0</v>
          </cell>
          <cell r="HE487">
            <v>0</v>
          </cell>
          <cell r="HF487">
            <v>0</v>
          </cell>
          <cell r="HG487">
            <v>0</v>
          </cell>
          <cell r="HH487">
            <v>0</v>
          </cell>
          <cell r="HI487">
            <v>0</v>
          </cell>
          <cell r="HJ487">
            <v>0</v>
          </cell>
          <cell r="HK487">
            <v>0</v>
          </cell>
          <cell r="HL487">
            <v>0</v>
          </cell>
          <cell r="HM487">
            <v>0</v>
          </cell>
          <cell r="HN487">
            <v>0</v>
          </cell>
          <cell r="HO487">
            <v>0</v>
          </cell>
          <cell r="HP487">
            <v>0</v>
          </cell>
          <cell r="HQ487">
            <v>0</v>
          </cell>
          <cell r="HR487">
            <v>0</v>
          </cell>
          <cell r="HS487">
            <v>0</v>
          </cell>
          <cell r="HT487">
            <v>0</v>
          </cell>
          <cell r="HU487">
            <v>0</v>
          </cell>
          <cell r="HV487">
            <v>0</v>
          </cell>
          <cell r="HW487">
            <v>0</v>
          </cell>
          <cell r="HX487">
            <v>0</v>
          </cell>
          <cell r="HY487">
            <v>0</v>
          </cell>
          <cell r="HZ487">
            <v>0</v>
          </cell>
          <cell r="IA487">
            <v>0</v>
          </cell>
          <cell r="IB487">
            <v>0</v>
          </cell>
          <cell r="IC487">
            <v>0</v>
          </cell>
          <cell r="ID487">
            <v>0</v>
          </cell>
          <cell r="IE487">
            <v>0</v>
          </cell>
          <cell r="IF487">
            <v>0</v>
          </cell>
          <cell r="IG487">
            <v>0</v>
          </cell>
          <cell r="IH487">
            <v>0</v>
          </cell>
          <cell r="II487">
            <v>0</v>
          </cell>
          <cell r="IJ487">
            <v>0</v>
          </cell>
          <cell r="IK487">
            <v>0</v>
          </cell>
          <cell r="IL487">
            <v>0</v>
          </cell>
          <cell r="IM487">
            <v>0</v>
          </cell>
          <cell r="IN487">
            <v>0</v>
          </cell>
          <cell r="IO487">
            <v>0</v>
          </cell>
          <cell r="IP487">
            <v>0</v>
          </cell>
          <cell r="IQ487">
            <v>0</v>
          </cell>
          <cell r="IR487">
            <v>0</v>
          </cell>
          <cell r="IS487">
            <v>0</v>
          </cell>
          <cell r="IT487">
            <v>0</v>
          </cell>
          <cell r="IU487">
            <v>0</v>
          </cell>
          <cell r="IV487">
            <v>0</v>
          </cell>
        </row>
        <row r="488">
          <cell r="A488" t="str">
            <v>SUB-TOTAL 37</v>
          </cell>
          <cell r="B488">
            <v>1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</v>
          </cell>
          <cell r="L488">
            <v>3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6</v>
          </cell>
          <cell r="T488">
            <v>213.4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208.97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163.13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3</v>
          </cell>
          <cell r="BC488">
            <v>0</v>
          </cell>
          <cell r="BD488">
            <v>0</v>
          </cell>
          <cell r="BE488">
            <v>10</v>
          </cell>
          <cell r="BF488">
            <v>4</v>
          </cell>
          <cell r="BG488">
            <v>3</v>
          </cell>
          <cell r="BH488">
            <v>3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36</v>
          </cell>
          <cell r="CA488">
            <v>3</v>
          </cell>
          <cell r="CB488">
            <v>6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1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2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1</v>
          </cell>
          <cell r="EJ488">
            <v>0</v>
          </cell>
          <cell r="EK488">
            <v>0</v>
          </cell>
          <cell r="EL488">
            <v>1.5</v>
          </cell>
          <cell r="EM488">
            <v>4.29</v>
          </cell>
          <cell r="EO488">
            <v>6</v>
          </cell>
          <cell r="EP488">
            <v>0</v>
          </cell>
          <cell r="EQ488">
            <v>0</v>
          </cell>
          <cell r="ER488">
            <v>0</v>
          </cell>
          <cell r="ES488">
            <v>0</v>
          </cell>
          <cell r="ET488">
            <v>0</v>
          </cell>
          <cell r="EU488">
            <v>0</v>
          </cell>
          <cell r="EV488">
            <v>0</v>
          </cell>
          <cell r="EW488">
            <v>0</v>
          </cell>
          <cell r="EX488">
            <v>1</v>
          </cell>
          <cell r="EY488">
            <v>0</v>
          </cell>
          <cell r="EZ488">
            <v>3</v>
          </cell>
          <cell r="FA488">
            <v>0</v>
          </cell>
          <cell r="FB488">
            <v>1</v>
          </cell>
          <cell r="FC488">
            <v>2</v>
          </cell>
          <cell r="FD488">
            <v>0</v>
          </cell>
          <cell r="FE488">
            <v>0</v>
          </cell>
          <cell r="FF488">
            <v>0</v>
          </cell>
          <cell r="FG488">
            <v>0</v>
          </cell>
          <cell r="FH488">
            <v>0</v>
          </cell>
          <cell r="FI488">
            <v>0</v>
          </cell>
          <cell r="FJ488">
            <v>0</v>
          </cell>
          <cell r="FK488">
            <v>0</v>
          </cell>
          <cell r="FL488">
            <v>0</v>
          </cell>
          <cell r="FM488">
            <v>0</v>
          </cell>
          <cell r="FN488">
            <v>0</v>
          </cell>
          <cell r="FO488">
            <v>0</v>
          </cell>
          <cell r="FP488">
            <v>0</v>
          </cell>
          <cell r="FQ488">
            <v>0</v>
          </cell>
          <cell r="FR488">
            <v>0</v>
          </cell>
          <cell r="FS488">
            <v>0</v>
          </cell>
          <cell r="FT488">
            <v>0</v>
          </cell>
          <cell r="FU488">
            <v>0</v>
          </cell>
          <cell r="FV488">
            <v>0</v>
          </cell>
          <cell r="FW488">
            <v>0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>
            <v>0</v>
          </cell>
          <cell r="GC488">
            <v>0</v>
          </cell>
          <cell r="GD488">
            <v>0</v>
          </cell>
          <cell r="GE488">
            <v>0</v>
          </cell>
          <cell r="GF488">
            <v>0</v>
          </cell>
          <cell r="GG488">
            <v>0</v>
          </cell>
          <cell r="GH488">
            <v>0</v>
          </cell>
          <cell r="GI488">
            <v>0</v>
          </cell>
          <cell r="GJ488">
            <v>0</v>
          </cell>
          <cell r="GK488">
            <v>0</v>
          </cell>
          <cell r="GL488">
            <v>0</v>
          </cell>
          <cell r="GM488">
            <v>0</v>
          </cell>
          <cell r="GN488">
            <v>0</v>
          </cell>
          <cell r="GO488">
            <v>0</v>
          </cell>
          <cell r="GP488">
            <v>0</v>
          </cell>
          <cell r="GQ488">
            <v>0</v>
          </cell>
          <cell r="GR488">
            <v>0</v>
          </cell>
          <cell r="GS488">
            <v>0</v>
          </cell>
          <cell r="GT488">
            <v>0</v>
          </cell>
          <cell r="GU488">
            <v>0</v>
          </cell>
          <cell r="GV488">
            <v>0</v>
          </cell>
          <cell r="GW488">
            <v>0</v>
          </cell>
          <cell r="GX488">
            <v>0</v>
          </cell>
          <cell r="GY488">
            <v>0</v>
          </cell>
          <cell r="GZ488">
            <v>0</v>
          </cell>
          <cell r="HA488">
            <v>0</v>
          </cell>
          <cell r="HB488">
            <v>0</v>
          </cell>
          <cell r="HC488">
            <v>0</v>
          </cell>
          <cell r="HD488">
            <v>0</v>
          </cell>
          <cell r="HE488">
            <v>0</v>
          </cell>
          <cell r="HF488">
            <v>0</v>
          </cell>
          <cell r="HG488">
            <v>0</v>
          </cell>
          <cell r="HH488">
            <v>0</v>
          </cell>
          <cell r="HI488">
            <v>0</v>
          </cell>
          <cell r="HJ488">
            <v>0</v>
          </cell>
          <cell r="HK488">
            <v>0</v>
          </cell>
          <cell r="HL488">
            <v>0</v>
          </cell>
          <cell r="HM488">
            <v>0</v>
          </cell>
          <cell r="HN488">
            <v>0</v>
          </cell>
          <cell r="HO488">
            <v>0</v>
          </cell>
          <cell r="HP488">
            <v>0</v>
          </cell>
          <cell r="HQ488">
            <v>0</v>
          </cell>
          <cell r="HR488">
            <v>0</v>
          </cell>
          <cell r="HS488">
            <v>0</v>
          </cell>
          <cell r="HT488">
            <v>0</v>
          </cell>
          <cell r="HU488">
            <v>0</v>
          </cell>
          <cell r="HV488">
            <v>0</v>
          </cell>
          <cell r="HW488">
            <v>0</v>
          </cell>
          <cell r="HX488">
            <v>0</v>
          </cell>
          <cell r="HY488">
            <v>0</v>
          </cell>
          <cell r="HZ488">
            <v>0</v>
          </cell>
          <cell r="IA488">
            <v>0</v>
          </cell>
          <cell r="IB488">
            <v>0</v>
          </cell>
          <cell r="IC488">
            <v>0</v>
          </cell>
          <cell r="ID488">
            <v>0</v>
          </cell>
          <cell r="IE488">
            <v>0</v>
          </cell>
          <cell r="IF488">
            <v>0</v>
          </cell>
          <cell r="IG488">
            <v>0</v>
          </cell>
          <cell r="IH488">
            <v>0</v>
          </cell>
          <cell r="II488">
            <v>0</v>
          </cell>
          <cell r="IJ488">
            <v>0</v>
          </cell>
          <cell r="IK488">
            <v>0</v>
          </cell>
          <cell r="IL488">
            <v>0</v>
          </cell>
          <cell r="IM488">
            <v>0</v>
          </cell>
          <cell r="IN488">
            <v>0</v>
          </cell>
          <cell r="IO488">
            <v>0</v>
          </cell>
          <cell r="IP488">
            <v>0</v>
          </cell>
          <cell r="IQ488">
            <v>0</v>
          </cell>
          <cell r="IR488">
            <v>0</v>
          </cell>
          <cell r="IS488">
            <v>0</v>
          </cell>
          <cell r="IT488">
            <v>0</v>
          </cell>
          <cell r="IU488">
            <v>0</v>
          </cell>
          <cell r="IV488">
            <v>0</v>
          </cell>
        </row>
        <row r="489">
          <cell r="C489" t="str">
            <v>: Alimentador QU-03, Derivacion a S.E.D. N°: 0010400 - COVIDUC - PLANO RP-QU03-05</v>
          </cell>
          <cell r="EN489" t="str">
            <v>COVIDUC</v>
          </cell>
        </row>
        <row r="502">
          <cell r="A502" t="str">
            <v>SUB-TOTAL 38</v>
          </cell>
          <cell r="B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T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>
            <v>0</v>
          </cell>
          <cell r="EY502">
            <v>0</v>
          </cell>
          <cell r="EZ502">
            <v>0</v>
          </cell>
          <cell r="FA502">
            <v>0</v>
          </cell>
          <cell r="FB502">
            <v>0</v>
          </cell>
          <cell r="FC502">
            <v>0</v>
          </cell>
          <cell r="FD502">
            <v>0</v>
          </cell>
          <cell r="FE502">
            <v>0</v>
          </cell>
          <cell r="FF502">
            <v>0</v>
          </cell>
          <cell r="FG502">
            <v>0</v>
          </cell>
          <cell r="FH502">
            <v>0</v>
          </cell>
          <cell r="FI502">
            <v>0</v>
          </cell>
          <cell r="FJ502">
            <v>0</v>
          </cell>
          <cell r="FK502">
            <v>0</v>
          </cell>
          <cell r="FL502">
            <v>0</v>
          </cell>
          <cell r="FM502">
            <v>0</v>
          </cell>
          <cell r="FN502">
            <v>0</v>
          </cell>
          <cell r="FO502">
            <v>0</v>
          </cell>
          <cell r="FP502">
            <v>0</v>
          </cell>
          <cell r="FQ502">
            <v>0</v>
          </cell>
          <cell r="FR502">
            <v>0</v>
          </cell>
          <cell r="FS502">
            <v>0</v>
          </cell>
          <cell r="FT502">
            <v>0</v>
          </cell>
          <cell r="FU502">
            <v>0</v>
          </cell>
          <cell r="FV502">
            <v>0</v>
          </cell>
          <cell r="FW502">
            <v>0</v>
          </cell>
          <cell r="FX502">
            <v>0</v>
          </cell>
          <cell r="FY502">
            <v>0</v>
          </cell>
          <cell r="FZ502">
            <v>0</v>
          </cell>
          <cell r="GA502">
            <v>0</v>
          </cell>
          <cell r="GB502">
            <v>0</v>
          </cell>
          <cell r="GC502">
            <v>0</v>
          </cell>
          <cell r="GD502">
            <v>0</v>
          </cell>
          <cell r="GE502">
            <v>0</v>
          </cell>
          <cell r="GF502">
            <v>0</v>
          </cell>
          <cell r="GG502">
            <v>0</v>
          </cell>
          <cell r="GH502">
            <v>0</v>
          </cell>
          <cell r="GI502">
            <v>0</v>
          </cell>
          <cell r="GJ502">
            <v>0</v>
          </cell>
          <cell r="GK502">
            <v>0</v>
          </cell>
          <cell r="GL502">
            <v>0</v>
          </cell>
          <cell r="GM502">
            <v>0</v>
          </cell>
          <cell r="GN502">
            <v>0</v>
          </cell>
          <cell r="GO502">
            <v>0</v>
          </cell>
          <cell r="GP502">
            <v>0</v>
          </cell>
          <cell r="GQ502">
            <v>0</v>
          </cell>
          <cell r="GR502">
            <v>0</v>
          </cell>
          <cell r="GS502">
            <v>0</v>
          </cell>
          <cell r="GT502">
            <v>0</v>
          </cell>
          <cell r="GU502">
            <v>0</v>
          </cell>
          <cell r="GV502">
            <v>0</v>
          </cell>
          <cell r="GW502">
            <v>0</v>
          </cell>
          <cell r="GX502">
            <v>0</v>
          </cell>
          <cell r="GY502">
            <v>0</v>
          </cell>
          <cell r="GZ502">
            <v>0</v>
          </cell>
          <cell r="HA502">
            <v>0</v>
          </cell>
          <cell r="HB502">
            <v>0</v>
          </cell>
          <cell r="HC502">
            <v>0</v>
          </cell>
          <cell r="HD502">
            <v>0</v>
          </cell>
          <cell r="HE502">
            <v>0</v>
          </cell>
          <cell r="HF502">
            <v>0</v>
          </cell>
          <cell r="HG502">
            <v>0</v>
          </cell>
          <cell r="HH502">
            <v>0</v>
          </cell>
          <cell r="HI502">
            <v>0</v>
          </cell>
          <cell r="HJ502">
            <v>0</v>
          </cell>
          <cell r="HK502">
            <v>0</v>
          </cell>
          <cell r="HL502">
            <v>0</v>
          </cell>
          <cell r="HM502">
            <v>0</v>
          </cell>
          <cell r="HN502">
            <v>0</v>
          </cell>
          <cell r="HO502">
            <v>0</v>
          </cell>
          <cell r="HP502">
            <v>0</v>
          </cell>
          <cell r="HQ502">
            <v>0</v>
          </cell>
          <cell r="HR502">
            <v>0</v>
          </cell>
          <cell r="HS502">
            <v>0</v>
          </cell>
          <cell r="HT502">
            <v>0</v>
          </cell>
          <cell r="HU502">
            <v>0</v>
          </cell>
          <cell r="HV502">
            <v>0</v>
          </cell>
          <cell r="HW502">
            <v>0</v>
          </cell>
          <cell r="HX502">
            <v>0</v>
          </cell>
          <cell r="HY502">
            <v>0</v>
          </cell>
          <cell r="HZ502">
            <v>0</v>
          </cell>
          <cell r="IA502">
            <v>0</v>
          </cell>
          <cell r="IB502">
            <v>0</v>
          </cell>
          <cell r="IC502">
            <v>0</v>
          </cell>
          <cell r="ID502">
            <v>0</v>
          </cell>
          <cell r="IE502">
            <v>0</v>
          </cell>
          <cell r="IF502">
            <v>0</v>
          </cell>
          <cell r="IG502">
            <v>0</v>
          </cell>
          <cell r="IH502">
            <v>0</v>
          </cell>
          <cell r="II502">
            <v>0</v>
          </cell>
          <cell r="IJ502">
            <v>0</v>
          </cell>
          <cell r="IK502">
            <v>0</v>
          </cell>
          <cell r="IL502">
            <v>0</v>
          </cell>
          <cell r="IM502">
            <v>0</v>
          </cell>
          <cell r="IN502">
            <v>0</v>
          </cell>
          <cell r="IO502">
            <v>0</v>
          </cell>
          <cell r="IP502">
            <v>0</v>
          </cell>
          <cell r="IQ502">
            <v>0</v>
          </cell>
          <cell r="IR502">
            <v>0</v>
          </cell>
          <cell r="IS502">
            <v>0</v>
          </cell>
          <cell r="IT502">
            <v>0</v>
          </cell>
          <cell r="IU502">
            <v>0</v>
          </cell>
          <cell r="IV502">
            <v>0</v>
          </cell>
        </row>
        <row r="503">
          <cell r="C503" t="str">
            <v>: Alimentador QU-03, Derivacion a S.E.D. N°: 0010304 - Asoc. San Miguel - PLANO RP-QU03-06</v>
          </cell>
          <cell r="EN503" t="str">
            <v>URB. SAN MIGUEL</v>
          </cell>
        </row>
        <row r="523">
          <cell r="A523" t="str">
            <v>SUB-TOTAL 39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T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0</v>
          </cell>
          <cell r="FL523">
            <v>0</v>
          </cell>
          <cell r="FM523">
            <v>0</v>
          </cell>
          <cell r="FN523">
            <v>0</v>
          </cell>
          <cell r="FO523">
            <v>0</v>
          </cell>
          <cell r="FP523">
            <v>0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>
            <v>0</v>
          </cell>
          <cell r="FV523">
            <v>0</v>
          </cell>
          <cell r="FW523">
            <v>0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>
            <v>0</v>
          </cell>
          <cell r="GC523">
            <v>0</v>
          </cell>
          <cell r="GD523">
            <v>0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>
            <v>0</v>
          </cell>
          <cell r="GJ523">
            <v>0</v>
          </cell>
          <cell r="GK523">
            <v>0</v>
          </cell>
          <cell r="GL523">
            <v>0</v>
          </cell>
          <cell r="GM523">
            <v>0</v>
          </cell>
          <cell r="GN523">
            <v>0</v>
          </cell>
          <cell r="GO523">
            <v>0</v>
          </cell>
          <cell r="GP523">
            <v>0</v>
          </cell>
          <cell r="GQ523">
            <v>0</v>
          </cell>
          <cell r="GR523">
            <v>0</v>
          </cell>
          <cell r="GS523">
            <v>0</v>
          </cell>
          <cell r="GT523">
            <v>0</v>
          </cell>
          <cell r="GU523">
            <v>0</v>
          </cell>
          <cell r="GV523">
            <v>0</v>
          </cell>
          <cell r="GW523">
            <v>0</v>
          </cell>
          <cell r="GX523">
            <v>0</v>
          </cell>
          <cell r="GY523">
            <v>0</v>
          </cell>
          <cell r="GZ523">
            <v>0</v>
          </cell>
          <cell r="HA523">
            <v>0</v>
          </cell>
          <cell r="HB523">
            <v>0</v>
          </cell>
          <cell r="HC523">
            <v>0</v>
          </cell>
          <cell r="HD523">
            <v>0</v>
          </cell>
          <cell r="HE523">
            <v>0</v>
          </cell>
          <cell r="HF523">
            <v>0</v>
          </cell>
          <cell r="HG523">
            <v>0</v>
          </cell>
          <cell r="HH523">
            <v>0</v>
          </cell>
          <cell r="HI523">
            <v>0</v>
          </cell>
          <cell r="HJ523">
            <v>0</v>
          </cell>
          <cell r="HK523">
            <v>0</v>
          </cell>
          <cell r="HL523">
            <v>0</v>
          </cell>
          <cell r="HM523">
            <v>0</v>
          </cell>
          <cell r="HN523">
            <v>0</v>
          </cell>
          <cell r="HO523">
            <v>0</v>
          </cell>
          <cell r="HP523">
            <v>0</v>
          </cell>
          <cell r="HQ523">
            <v>0</v>
          </cell>
          <cell r="HR523">
            <v>0</v>
          </cell>
          <cell r="HS523">
            <v>0</v>
          </cell>
          <cell r="HT523">
            <v>0</v>
          </cell>
          <cell r="HU523">
            <v>0</v>
          </cell>
          <cell r="HV523">
            <v>0</v>
          </cell>
          <cell r="HW523">
            <v>0</v>
          </cell>
          <cell r="HX523">
            <v>0</v>
          </cell>
          <cell r="HY523">
            <v>0</v>
          </cell>
          <cell r="HZ523">
            <v>0</v>
          </cell>
          <cell r="IA523">
            <v>0</v>
          </cell>
          <cell r="IB523">
            <v>0</v>
          </cell>
          <cell r="IC523">
            <v>0</v>
          </cell>
          <cell r="ID523">
            <v>0</v>
          </cell>
          <cell r="IE523">
            <v>0</v>
          </cell>
          <cell r="IF523">
            <v>0</v>
          </cell>
          <cell r="IG523">
            <v>0</v>
          </cell>
          <cell r="IH523">
            <v>0</v>
          </cell>
          <cell r="II523">
            <v>0</v>
          </cell>
          <cell r="IJ523">
            <v>0</v>
          </cell>
          <cell r="IK523">
            <v>0</v>
          </cell>
          <cell r="IL523">
            <v>0</v>
          </cell>
          <cell r="IM523">
            <v>0</v>
          </cell>
          <cell r="IN523">
            <v>0</v>
          </cell>
          <cell r="IO523">
            <v>0</v>
          </cell>
          <cell r="IP523">
            <v>0</v>
          </cell>
          <cell r="IQ523">
            <v>0</v>
          </cell>
          <cell r="IR523">
            <v>0</v>
          </cell>
          <cell r="IS523">
            <v>0</v>
          </cell>
          <cell r="IT523">
            <v>0</v>
          </cell>
          <cell r="IU523">
            <v>0</v>
          </cell>
          <cell r="IV523">
            <v>0</v>
          </cell>
        </row>
        <row r="524">
          <cell r="C524" t="str">
            <v>: Alimentador QU-03, Derivacion a S.E.D. N°: 0010288 - Av. Francia - PLANO RP-QU03-07</v>
          </cell>
          <cell r="EN524" t="str">
            <v>AV. FRANCIA</v>
          </cell>
        </row>
        <row r="549">
          <cell r="A549" t="str">
            <v>SUB-TOTAL 40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  <cell r="FH549">
            <v>0</v>
          </cell>
          <cell r="FI549">
            <v>0</v>
          </cell>
          <cell r="FJ549">
            <v>0</v>
          </cell>
          <cell r="FK549">
            <v>0</v>
          </cell>
          <cell r="FL549">
            <v>0</v>
          </cell>
          <cell r="FM549">
            <v>0</v>
          </cell>
          <cell r="FN549">
            <v>0</v>
          </cell>
          <cell r="FO549">
            <v>0</v>
          </cell>
          <cell r="FP549">
            <v>0</v>
          </cell>
          <cell r="FQ549">
            <v>0</v>
          </cell>
          <cell r="FR549">
            <v>0</v>
          </cell>
          <cell r="FS549">
            <v>0</v>
          </cell>
          <cell r="FT549">
            <v>0</v>
          </cell>
          <cell r="FU549">
            <v>0</v>
          </cell>
          <cell r="FV549">
            <v>0</v>
          </cell>
          <cell r="FW549">
            <v>0</v>
          </cell>
          <cell r="FX549">
            <v>0</v>
          </cell>
          <cell r="FY549">
            <v>0</v>
          </cell>
          <cell r="FZ549">
            <v>0</v>
          </cell>
          <cell r="GA549">
            <v>0</v>
          </cell>
          <cell r="GB549">
            <v>0</v>
          </cell>
          <cell r="GC549">
            <v>0</v>
          </cell>
          <cell r="GD549">
            <v>0</v>
          </cell>
          <cell r="GE549">
            <v>0</v>
          </cell>
          <cell r="GF549">
            <v>0</v>
          </cell>
          <cell r="GG549">
            <v>0</v>
          </cell>
          <cell r="GH549">
            <v>0</v>
          </cell>
          <cell r="GI549">
            <v>0</v>
          </cell>
          <cell r="GJ549">
            <v>0</v>
          </cell>
          <cell r="GK549">
            <v>0</v>
          </cell>
          <cell r="GL549">
            <v>0</v>
          </cell>
          <cell r="GM549">
            <v>0</v>
          </cell>
          <cell r="GN549">
            <v>0</v>
          </cell>
          <cell r="GO549">
            <v>0</v>
          </cell>
          <cell r="GP549">
            <v>0</v>
          </cell>
          <cell r="GQ549">
            <v>0</v>
          </cell>
          <cell r="GR549">
            <v>0</v>
          </cell>
          <cell r="GS549">
            <v>0</v>
          </cell>
          <cell r="GT549">
            <v>0</v>
          </cell>
          <cell r="GU549">
            <v>0</v>
          </cell>
          <cell r="GV549">
            <v>0</v>
          </cell>
          <cell r="GW549">
            <v>0</v>
          </cell>
          <cell r="GX549">
            <v>0</v>
          </cell>
          <cell r="GY549">
            <v>0</v>
          </cell>
          <cell r="GZ549">
            <v>0</v>
          </cell>
          <cell r="HA549">
            <v>0</v>
          </cell>
          <cell r="HB549">
            <v>0</v>
          </cell>
          <cell r="HC549">
            <v>0</v>
          </cell>
          <cell r="HD549">
            <v>0</v>
          </cell>
          <cell r="HE549">
            <v>0</v>
          </cell>
          <cell r="HF549">
            <v>0</v>
          </cell>
          <cell r="HG549">
            <v>0</v>
          </cell>
          <cell r="HH549">
            <v>0</v>
          </cell>
          <cell r="HI549">
            <v>0</v>
          </cell>
          <cell r="HJ549">
            <v>0</v>
          </cell>
          <cell r="HK549">
            <v>0</v>
          </cell>
          <cell r="HL549">
            <v>0</v>
          </cell>
          <cell r="HM549">
            <v>0</v>
          </cell>
          <cell r="HN549">
            <v>0</v>
          </cell>
          <cell r="HO549">
            <v>0</v>
          </cell>
          <cell r="HP549">
            <v>0</v>
          </cell>
          <cell r="HQ549">
            <v>0</v>
          </cell>
          <cell r="HR549">
            <v>0</v>
          </cell>
          <cell r="HS549">
            <v>0</v>
          </cell>
          <cell r="HT549">
            <v>0</v>
          </cell>
          <cell r="HU549">
            <v>0</v>
          </cell>
          <cell r="HV549">
            <v>0</v>
          </cell>
          <cell r="HW549">
            <v>0</v>
          </cell>
          <cell r="HX549">
            <v>0</v>
          </cell>
          <cell r="HY549">
            <v>0</v>
          </cell>
          <cell r="HZ549">
            <v>0</v>
          </cell>
          <cell r="IA549">
            <v>0</v>
          </cell>
          <cell r="IB549">
            <v>0</v>
          </cell>
          <cell r="IC549">
            <v>0</v>
          </cell>
          <cell r="ID549">
            <v>0</v>
          </cell>
          <cell r="IE549">
            <v>0</v>
          </cell>
          <cell r="IF549">
            <v>0</v>
          </cell>
          <cell r="IG549">
            <v>0</v>
          </cell>
          <cell r="IH549">
            <v>0</v>
          </cell>
          <cell r="II549">
            <v>0</v>
          </cell>
          <cell r="IJ549">
            <v>0</v>
          </cell>
          <cell r="IK549">
            <v>0</v>
          </cell>
          <cell r="IL549">
            <v>0</v>
          </cell>
          <cell r="IM549">
            <v>0</v>
          </cell>
          <cell r="IN549">
            <v>0</v>
          </cell>
          <cell r="IO549">
            <v>0</v>
          </cell>
          <cell r="IP549">
            <v>0</v>
          </cell>
          <cell r="IQ549">
            <v>0</v>
          </cell>
          <cell r="IR549">
            <v>0</v>
          </cell>
          <cell r="IS549">
            <v>0</v>
          </cell>
          <cell r="IT549">
            <v>0</v>
          </cell>
          <cell r="IU549">
            <v>0</v>
          </cell>
          <cell r="IV549">
            <v>0</v>
          </cell>
        </row>
        <row r="550">
          <cell r="C550" t="str">
            <v>: Alimentador QU-03, Derivacion a S.E.D.s N°: 0010289, 0010677, 0010463 - PLANO RP-QU03-08</v>
          </cell>
          <cell r="EN550" t="str">
            <v>Ca. DINAMRACA, VILLA MANANTIAL</v>
          </cell>
        </row>
        <row r="572">
          <cell r="A572" t="str">
            <v>SUB-TOTAL 41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0</v>
          </cell>
          <cell r="EN572" t="str">
            <v>Nota.- Cable XLPE 10m. Por fase (bajada a Cut-out y Trafo)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X572">
            <v>0</v>
          </cell>
          <cell r="EY572">
            <v>0</v>
          </cell>
          <cell r="EZ572">
            <v>0</v>
          </cell>
          <cell r="FA572">
            <v>0</v>
          </cell>
          <cell r="FB572">
            <v>0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0</v>
          </cell>
          <cell r="FH572">
            <v>0</v>
          </cell>
          <cell r="FI572">
            <v>0</v>
          </cell>
          <cell r="FJ572">
            <v>0</v>
          </cell>
          <cell r="FK572">
            <v>0</v>
          </cell>
          <cell r="FL572">
            <v>0</v>
          </cell>
          <cell r="FM572">
            <v>0</v>
          </cell>
          <cell r="FN572">
            <v>0</v>
          </cell>
          <cell r="FO572">
            <v>0</v>
          </cell>
          <cell r="FP572">
            <v>0</v>
          </cell>
          <cell r="FQ572">
            <v>0</v>
          </cell>
          <cell r="FR572">
            <v>0</v>
          </cell>
          <cell r="FS572">
            <v>0</v>
          </cell>
          <cell r="FT572">
            <v>0</v>
          </cell>
          <cell r="FU572">
            <v>0</v>
          </cell>
          <cell r="FV572">
            <v>0</v>
          </cell>
          <cell r="FW572">
            <v>0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>
            <v>0</v>
          </cell>
          <cell r="GC572">
            <v>0</v>
          </cell>
          <cell r="GD572">
            <v>0</v>
          </cell>
          <cell r="GE572">
            <v>0</v>
          </cell>
          <cell r="GF572">
            <v>0</v>
          </cell>
          <cell r="GG572">
            <v>0</v>
          </cell>
          <cell r="GH572">
            <v>0</v>
          </cell>
          <cell r="GI572">
            <v>0</v>
          </cell>
          <cell r="GJ572">
            <v>0</v>
          </cell>
          <cell r="GK572">
            <v>0</v>
          </cell>
          <cell r="GL572">
            <v>0</v>
          </cell>
          <cell r="GM572">
            <v>0</v>
          </cell>
          <cell r="GN572">
            <v>0</v>
          </cell>
          <cell r="GO572">
            <v>0</v>
          </cell>
          <cell r="GP572">
            <v>0</v>
          </cell>
          <cell r="GQ572">
            <v>0</v>
          </cell>
          <cell r="GR572">
            <v>0</v>
          </cell>
          <cell r="GS572">
            <v>0</v>
          </cell>
          <cell r="GT572">
            <v>0</v>
          </cell>
          <cell r="GU572">
            <v>0</v>
          </cell>
          <cell r="GV572">
            <v>0</v>
          </cell>
          <cell r="GW572">
            <v>0</v>
          </cell>
          <cell r="GX572">
            <v>0</v>
          </cell>
          <cell r="GY572">
            <v>0</v>
          </cell>
          <cell r="GZ572">
            <v>0</v>
          </cell>
          <cell r="HA572">
            <v>0</v>
          </cell>
          <cell r="HB572">
            <v>0</v>
          </cell>
          <cell r="HC572">
            <v>0</v>
          </cell>
          <cell r="HD572">
            <v>0</v>
          </cell>
          <cell r="HE572">
            <v>0</v>
          </cell>
          <cell r="HF572">
            <v>0</v>
          </cell>
          <cell r="HG572">
            <v>0</v>
          </cell>
          <cell r="HH572">
            <v>0</v>
          </cell>
          <cell r="HI572">
            <v>0</v>
          </cell>
          <cell r="HJ572">
            <v>0</v>
          </cell>
          <cell r="HK572">
            <v>0</v>
          </cell>
          <cell r="HL572">
            <v>0</v>
          </cell>
          <cell r="HM572">
            <v>0</v>
          </cell>
          <cell r="HN572">
            <v>0</v>
          </cell>
          <cell r="HO572">
            <v>0</v>
          </cell>
          <cell r="HP572">
            <v>0</v>
          </cell>
          <cell r="HQ572">
            <v>0</v>
          </cell>
          <cell r="HR572">
            <v>0</v>
          </cell>
          <cell r="HS572">
            <v>0</v>
          </cell>
          <cell r="HT572">
            <v>0</v>
          </cell>
          <cell r="HU572">
            <v>0</v>
          </cell>
          <cell r="HV572">
            <v>0</v>
          </cell>
          <cell r="HW572">
            <v>0</v>
          </cell>
          <cell r="HX572">
            <v>0</v>
          </cell>
          <cell r="HY572">
            <v>0</v>
          </cell>
          <cell r="HZ572">
            <v>0</v>
          </cell>
          <cell r="IA572">
            <v>0</v>
          </cell>
          <cell r="IB572">
            <v>0</v>
          </cell>
          <cell r="IC572">
            <v>0</v>
          </cell>
          <cell r="ID572">
            <v>0</v>
          </cell>
          <cell r="IE572">
            <v>0</v>
          </cell>
          <cell r="IF572">
            <v>0</v>
          </cell>
          <cell r="IG572">
            <v>0</v>
          </cell>
          <cell r="IH572">
            <v>0</v>
          </cell>
          <cell r="II572">
            <v>0</v>
          </cell>
          <cell r="IJ572">
            <v>0</v>
          </cell>
          <cell r="IK572">
            <v>0</v>
          </cell>
          <cell r="IL572">
            <v>0</v>
          </cell>
          <cell r="IM572">
            <v>0</v>
          </cell>
          <cell r="IN572">
            <v>0</v>
          </cell>
          <cell r="IO572">
            <v>0</v>
          </cell>
          <cell r="IP572">
            <v>0</v>
          </cell>
          <cell r="IQ572">
            <v>0</v>
          </cell>
          <cell r="IR572">
            <v>0</v>
          </cell>
          <cell r="IS572">
            <v>0</v>
          </cell>
          <cell r="IT572">
            <v>0</v>
          </cell>
          <cell r="IU572">
            <v>0</v>
          </cell>
          <cell r="IV572">
            <v>0</v>
          </cell>
        </row>
        <row r="573">
          <cell r="C573" t="str">
            <v>: Alimentador QU-03, S.E.D. N°: 0010290 - Av. Alemania I (Nac. Unidas) - PLANO RP-QU03-09</v>
          </cell>
          <cell r="EN573" t="str">
            <v>AV. ALEMANIA I</v>
          </cell>
        </row>
        <row r="589">
          <cell r="A589" t="str">
            <v>SUB-TOTAL 42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T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M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X589">
            <v>0</v>
          </cell>
          <cell r="EY589">
            <v>0</v>
          </cell>
          <cell r="EZ589">
            <v>0</v>
          </cell>
          <cell r="FA589">
            <v>0</v>
          </cell>
          <cell r="FB589">
            <v>0</v>
          </cell>
          <cell r="FC589">
            <v>0</v>
          </cell>
          <cell r="FD589">
            <v>0</v>
          </cell>
          <cell r="FE589">
            <v>0</v>
          </cell>
          <cell r="FF589">
            <v>0</v>
          </cell>
          <cell r="FG589">
            <v>0</v>
          </cell>
          <cell r="FH589">
            <v>0</v>
          </cell>
          <cell r="FI589">
            <v>0</v>
          </cell>
          <cell r="FJ589">
            <v>0</v>
          </cell>
          <cell r="FK589">
            <v>0</v>
          </cell>
          <cell r="FL589">
            <v>0</v>
          </cell>
          <cell r="FM589">
            <v>0</v>
          </cell>
          <cell r="FN589">
            <v>0</v>
          </cell>
          <cell r="FO589">
            <v>0</v>
          </cell>
          <cell r="FP589">
            <v>0</v>
          </cell>
          <cell r="FQ589">
            <v>0</v>
          </cell>
          <cell r="FR589">
            <v>0</v>
          </cell>
          <cell r="FS589">
            <v>0</v>
          </cell>
          <cell r="FT589">
            <v>0</v>
          </cell>
          <cell r="FU589">
            <v>0</v>
          </cell>
          <cell r="FV589">
            <v>0</v>
          </cell>
          <cell r="FW589">
            <v>0</v>
          </cell>
          <cell r="FX589">
            <v>0</v>
          </cell>
          <cell r="FY589">
            <v>0</v>
          </cell>
          <cell r="FZ589">
            <v>0</v>
          </cell>
          <cell r="GA589">
            <v>0</v>
          </cell>
          <cell r="GB589">
            <v>0</v>
          </cell>
          <cell r="GC589">
            <v>0</v>
          </cell>
          <cell r="GD589">
            <v>0</v>
          </cell>
          <cell r="GE589">
            <v>0</v>
          </cell>
          <cell r="GF589">
            <v>0</v>
          </cell>
          <cell r="GG589">
            <v>0</v>
          </cell>
          <cell r="GH589">
            <v>0</v>
          </cell>
          <cell r="GI589">
            <v>0</v>
          </cell>
          <cell r="GJ589">
            <v>0</v>
          </cell>
          <cell r="GK589">
            <v>0</v>
          </cell>
          <cell r="GL589">
            <v>0</v>
          </cell>
          <cell r="GM589">
            <v>0</v>
          </cell>
          <cell r="GN589">
            <v>0</v>
          </cell>
          <cell r="GO589">
            <v>0</v>
          </cell>
          <cell r="GP589">
            <v>0</v>
          </cell>
          <cell r="GQ589">
            <v>0</v>
          </cell>
          <cell r="GR589">
            <v>0</v>
          </cell>
          <cell r="GS589">
            <v>0</v>
          </cell>
          <cell r="GT589">
            <v>0</v>
          </cell>
          <cell r="GU589">
            <v>0</v>
          </cell>
          <cell r="GV589">
            <v>0</v>
          </cell>
          <cell r="GW589">
            <v>0</v>
          </cell>
          <cell r="GX589">
            <v>0</v>
          </cell>
          <cell r="GY589">
            <v>0</v>
          </cell>
          <cell r="GZ589">
            <v>0</v>
          </cell>
          <cell r="HA589">
            <v>0</v>
          </cell>
          <cell r="HB589">
            <v>0</v>
          </cell>
          <cell r="HC589">
            <v>0</v>
          </cell>
          <cell r="HD589">
            <v>0</v>
          </cell>
          <cell r="HE589">
            <v>0</v>
          </cell>
          <cell r="HF589">
            <v>0</v>
          </cell>
          <cell r="HG589">
            <v>0</v>
          </cell>
          <cell r="HH589">
            <v>0</v>
          </cell>
          <cell r="HI589">
            <v>0</v>
          </cell>
          <cell r="HJ589">
            <v>0</v>
          </cell>
          <cell r="HK589">
            <v>0</v>
          </cell>
          <cell r="HL589">
            <v>0</v>
          </cell>
          <cell r="HM589">
            <v>0</v>
          </cell>
          <cell r="HN589">
            <v>0</v>
          </cell>
          <cell r="HO589">
            <v>0</v>
          </cell>
          <cell r="HP589">
            <v>0</v>
          </cell>
          <cell r="HQ589">
            <v>0</v>
          </cell>
          <cell r="HR589">
            <v>0</v>
          </cell>
          <cell r="HS589">
            <v>0</v>
          </cell>
          <cell r="HT589">
            <v>0</v>
          </cell>
          <cell r="HU589">
            <v>0</v>
          </cell>
          <cell r="HV589">
            <v>0</v>
          </cell>
          <cell r="HW589">
            <v>0</v>
          </cell>
          <cell r="HX589">
            <v>0</v>
          </cell>
          <cell r="HY589">
            <v>0</v>
          </cell>
          <cell r="HZ589">
            <v>0</v>
          </cell>
          <cell r="IA589">
            <v>0</v>
          </cell>
          <cell r="IB589">
            <v>0</v>
          </cell>
          <cell r="IC589">
            <v>0</v>
          </cell>
          <cell r="ID589">
            <v>0</v>
          </cell>
          <cell r="IE589">
            <v>0</v>
          </cell>
          <cell r="IF589">
            <v>0</v>
          </cell>
          <cell r="IG589">
            <v>0</v>
          </cell>
          <cell r="IH589">
            <v>0</v>
          </cell>
          <cell r="II589">
            <v>0</v>
          </cell>
          <cell r="IJ589">
            <v>0</v>
          </cell>
          <cell r="IK589">
            <v>0</v>
          </cell>
          <cell r="IL589">
            <v>0</v>
          </cell>
          <cell r="IM589">
            <v>0</v>
          </cell>
          <cell r="IN589">
            <v>0</v>
          </cell>
          <cell r="IO589">
            <v>0</v>
          </cell>
          <cell r="IP589">
            <v>0</v>
          </cell>
          <cell r="IQ589">
            <v>0</v>
          </cell>
          <cell r="IR589">
            <v>0</v>
          </cell>
          <cell r="IS589">
            <v>0</v>
          </cell>
          <cell r="IT589">
            <v>0</v>
          </cell>
          <cell r="IU589">
            <v>0</v>
          </cell>
          <cell r="IV589">
            <v>0</v>
          </cell>
        </row>
        <row r="590">
          <cell r="C590" t="str">
            <v>: Alimentador QU-03, Derivacion a S.E.D. N°: 0010510 - AA.HH. LA UNION - PLANO RP-QU03-10</v>
          </cell>
          <cell r="EN590" t="str">
            <v>AA.HH. LA UNION</v>
          </cell>
        </row>
        <row r="609">
          <cell r="A609" t="str">
            <v>SUB-TOTAL 43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J609">
            <v>0</v>
          </cell>
          <cell r="EK609">
            <v>0</v>
          </cell>
          <cell r="EL609">
            <v>0</v>
          </cell>
          <cell r="EM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X609">
            <v>0</v>
          </cell>
          <cell r="EY609">
            <v>0</v>
          </cell>
          <cell r="EZ609">
            <v>0</v>
          </cell>
          <cell r="FA609">
            <v>0</v>
          </cell>
          <cell r="FB609">
            <v>0</v>
          </cell>
          <cell r="FC609">
            <v>0</v>
          </cell>
          <cell r="FD609">
            <v>0</v>
          </cell>
          <cell r="FE609">
            <v>0</v>
          </cell>
          <cell r="FF609">
            <v>0</v>
          </cell>
          <cell r="FG609">
            <v>0</v>
          </cell>
          <cell r="FH609">
            <v>0</v>
          </cell>
          <cell r="FI609">
            <v>0</v>
          </cell>
          <cell r="FJ609">
            <v>0</v>
          </cell>
          <cell r="FK609">
            <v>0</v>
          </cell>
          <cell r="FL609">
            <v>0</v>
          </cell>
          <cell r="FM609">
            <v>0</v>
          </cell>
          <cell r="FN609">
            <v>0</v>
          </cell>
          <cell r="FO609">
            <v>0</v>
          </cell>
          <cell r="FP609">
            <v>0</v>
          </cell>
          <cell r="FQ609">
            <v>0</v>
          </cell>
          <cell r="FR609">
            <v>0</v>
          </cell>
          <cell r="FS609">
            <v>0</v>
          </cell>
          <cell r="FT609">
            <v>0</v>
          </cell>
          <cell r="FU609">
            <v>0</v>
          </cell>
          <cell r="FV609">
            <v>0</v>
          </cell>
          <cell r="FW609">
            <v>0</v>
          </cell>
          <cell r="FX609">
            <v>0</v>
          </cell>
          <cell r="FY609">
            <v>0</v>
          </cell>
          <cell r="FZ609">
            <v>0</v>
          </cell>
          <cell r="GA609">
            <v>0</v>
          </cell>
          <cell r="GB609">
            <v>0</v>
          </cell>
          <cell r="GC609">
            <v>0</v>
          </cell>
          <cell r="GD609">
            <v>0</v>
          </cell>
          <cell r="GE609">
            <v>0</v>
          </cell>
          <cell r="GF609">
            <v>0</v>
          </cell>
          <cell r="GG609">
            <v>0</v>
          </cell>
          <cell r="GH609">
            <v>0</v>
          </cell>
          <cell r="GI609">
            <v>0</v>
          </cell>
          <cell r="GJ609">
            <v>0</v>
          </cell>
          <cell r="GK609">
            <v>0</v>
          </cell>
          <cell r="GL609">
            <v>0</v>
          </cell>
          <cell r="GM609">
            <v>0</v>
          </cell>
          <cell r="GN609">
            <v>0</v>
          </cell>
          <cell r="GO609">
            <v>0</v>
          </cell>
          <cell r="GP609">
            <v>0</v>
          </cell>
          <cell r="GQ609">
            <v>0</v>
          </cell>
          <cell r="GR609">
            <v>0</v>
          </cell>
          <cell r="GS609">
            <v>0</v>
          </cell>
          <cell r="GT609">
            <v>0</v>
          </cell>
          <cell r="GU609">
            <v>0</v>
          </cell>
          <cell r="GV609">
            <v>0</v>
          </cell>
          <cell r="GW609">
            <v>0</v>
          </cell>
          <cell r="GX609">
            <v>0</v>
          </cell>
          <cell r="GY609">
            <v>0</v>
          </cell>
          <cell r="GZ609">
            <v>0</v>
          </cell>
          <cell r="HA609">
            <v>0</v>
          </cell>
          <cell r="HB609">
            <v>0</v>
          </cell>
          <cell r="HC609">
            <v>0</v>
          </cell>
          <cell r="HD609">
            <v>0</v>
          </cell>
          <cell r="HE609">
            <v>0</v>
          </cell>
          <cell r="HF609">
            <v>0</v>
          </cell>
          <cell r="HG609">
            <v>0</v>
          </cell>
          <cell r="HH609">
            <v>0</v>
          </cell>
          <cell r="HI609">
            <v>0</v>
          </cell>
          <cell r="HJ609">
            <v>0</v>
          </cell>
          <cell r="HK609">
            <v>0</v>
          </cell>
          <cell r="HL609">
            <v>0</v>
          </cell>
          <cell r="HM609">
            <v>0</v>
          </cell>
          <cell r="HN609">
            <v>0</v>
          </cell>
          <cell r="HO609">
            <v>0</v>
          </cell>
          <cell r="HP609">
            <v>0</v>
          </cell>
          <cell r="HQ609">
            <v>0</v>
          </cell>
          <cell r="HR609">
            <v>0</v>
          </cell>
          <cell r="HS609">
            <v>0</v>
          </cell>
          <cell r="HT609">
            <v>0</v>
          </cell>
          <cell r="HU609">
            <v>0</v>
          </cell>
          <cell r="HV609">
            <v>0</v>
          </cell>
          <cell r="HW609">
            <v>0</v>
          </cell>
          <cell r="HX609">
            <v>0</v>
          </cell>
          <cell r="HY609">
            <v>0</v>
          </cell>
          <cell r="HZ609">
            <v>0</v>
          </cell>
          <cell r="IA609">
            <v>0</v>
          </cell>
          <cell r="IB609">
            <v>0</v>
          </cell>
          <cell r="IC609">
            <v>0</v>
          </cell>
          <cell r="ID609">
            <v>0</v>
          </cell>
          <cell r="IE609">
            <v>0</v>
          </cell>
          <cell r="IF609">
            <v>0</v>
          </cell>
          <cell r="IG609">
            <v>0</v>
          </cell>
          <cell r="IH609">
            <v>0</v>
          </cell>
          <cell r="II609">
            <v>0</v>
          </cell>
          <cell r="IJ609">
            <v>0</v>
          </cell>
          <cell r="IK609">
            <v>0</v>
          </cell>
          <cell r="IL609">
            <v>0</v>
          </cell>
          <cell r="IM609">
            <v>0</v>
          </cell>
          <cell r="IN609">
            <v>0</v>
          </cell>
          <cell r="IO609">
            <v>0</v>
          </cell>
          <cell r="IP609">
            <v>0</v>
          </cell>
          <cell r="IQ609">
            <v>0</v>
          </cell>
          <cell r="IR609">
            <v>0</v>
          </cell>
          <cell r="IS609">
            <v>0</v>
          </cell>
          <cell r="IT609">
            <v>0</v>
          </cell>
          <cell r="IU609">
            <v>0</v>
          </cell>
          <cell r="IV609">
            <v>0</v>
          </cell>
        </row>
        <row r="610">
          <cell r="C610" t="str">
            <v>: Alimentador QU-03, Derivacion a S.E.D. N°: 0010513 - Urb. Los Angeles Miguel Grau - PLANO RP-QU03-11</v>
          </cell>
          <cell r="EN610" t="str">
            <v>URB. LOS ANGELES</v>
          </cell>
        </row>
        <row r="617">
          <cell r="A617" t="str">
            <v>SUB-TOTAL 44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T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J617">
            <v>0</v>
          </cell>
          <cell r="EK617">
            <v>0</v>
          </cell>
          <cell r="EL617">
            <v>0</v>
          </cell>
          <cell r="EM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X617">
            <v>0</v>
          </cell>
          <cell r="EY617">
            <v>0</v>
          </cell>
          <cell r="EZ617">
            <v>0</v>
          </cell>
          <cell r="FA617">
            <v>0</v>
          </cell>
          <cell r="FB617">
            <v>0</v>
          </cell>
          <cell r="FC617">
            <v>0</v>
          </cell>
          <cell r="FD617">
            <v>0</v>
          </cell>
          <cell r="FE617">
            <v>0</v>
          </cell>
          <cell r="FF617">
            <v>0</v>
          </cell>
          <cell r="FG617">
            <v>0</v>
          </cell>
          <cell r="FH617">
            <v>0</v>
          </cell>
          <cell r="FI617">
            <v>0</v>
          </cell>
          <cell r="FJ617">
            <v>0</v>
          </cell>
          <cell r="FK617">
            <v>0</v>
          </cell>
          <cell r="FL617">
            <v>0</v>
          </cell>
          <cell r="FM617">
            <v>0</v>
          </cell>
          <cell r="FN617">
            <v>0</v>
          </cell>
          <cell r="FO617">
            <v>0</v>
          </cell>
          <cell r="FP617">
            <v>0</v>
          </cell>
          <cell r="FQ617">
            <v>0</v>
          </cell>
          <cell r="FR617">
            <v>0</v>
          </cell>
          <cell r="FS617">
            <v>0</v>
          </cell>
          <cell r="FT617">
            <v>0</v>
          </cell>
          <cell r="FU617">
            <v>0</v>
          </cell>
          <cell r="FV617">
            <v>0</v>
          </cell>
          <cell r="FW617">
            <v>0</v>
          </cell>
          <cell r="FX617">
            <v>0</v>
          </cell>
          <cell r="FY617">
            <v>0</v>
          </cell>
          <cell r="FZ617">
            <v>0</v>
          </cell>
          <cell r="GA617">
            <v>0</v>
          </cell>
          <cell r="GB617">
            <v>0</v>
          </cell>
          <cell r="GC617">
            <v>0</v>
          </cell>
          <cell r="GD617">
            <v>0</v>
          </cell>
          <cell r="GE617">
            <v>0</v>
          </cell>
          <cell r="GF617">
            <v>0</v>
          </cell>
          <cell r="GG617">
            <v>0</v>
          </cell>
          <cell r="GH617">
            <v>0</v>
          </cell>
          <cell r="GI617">
            <v>0</v>
          </cell>
          <cell r="GJ617">
            <v>0</v>
          </cell>
          <cell r="GK617">
            <v>0</v>
          </cell>
          <cell r="GL617">
            <v>0</v>
          </cell>
          <cell r="GM617">
            <v>0</v>
          </cell>
          <cell r="GN617">
            <v>0</v>
          </cell>
          <cell r="GO617">
            <v>0</v>
          </cell>
          <cell r="GP617">
            <v>0</v>
          </cell>
          <cell r="GQ617">
            <v>0</v>
          </cell>
          <cell r="GR617">
            <v>0</v>
          </cell>
          <cell r="GS617">
            <v>0</v>
          </cell>
          <cell r="GT617">
            <v>0</v>
          </cell>
          <cell r="GU617">
            <v>0</v>
          </cell>
          <cell r="GV617">
            <v>0</v>
          </cell>
          <cell r="GW617">
            <v>0</v>
          </cell>
          <cell r="GX617">
            <v>0</v>
          </cell>
          <cell r="GY617">
            <v>0</v>
          </cell>
          <cell r="GZ617">
            <v>0</v>
          </cell>
          <cell r="HA617">
            <v>0</v>
          </cell>
          <cell r="HB617">
            <v>0</v>
          </cell>
          <cell r="HC617">
            <v>0</v>
          </cell>
          <cell r="HD617">
            <v>0</v>
          </cell>
          <cell r="HE617">
            <v>0</v>
          </cell>
          <cell r="HF617">
            <v>0</v>
          </cell>
          <cell r="HG617">
            <v>0</v>
          </cell>
          <cell r="HH617">
            <v>0</v>
          </cell>
          <cell r="HI617">
            <v>0</v>
          </cell>
          <cell r="HJ617">
            <v>0</v>
          </cell>
          <cell r="HK617">
            <v>0</v>
          </cell>
          <cell r="HL617">
            <v>0</v>
          </cell>
          <cell r="HM617">
            <v>0</v>
          </cell>
          <cell r="HN617">
            <v>0</v>
          </cell>
          <cell r="HO617">
            <v>0</v>
          </cell>
          <cell r="HP617">
            <v>0</v>
          </cell>
          <cell r="HQ617">
            <v>0</v>
          </cell>
          <cell r="HR617">
            <v>0</v>
          </cell>
          <cell r="HS617">
            <v>0</v>
          </cell>
          <cell r="HT617">
            <v>0</v>
          </cell>
          <cell r="HU617">
            <v>0</v>
          </cell>
          <cell r="HV617">
            <v>0</v>
          </cell>
          <cell r="HW617">
            <v>0</v>
          </cell>
          <cell r="HX617">
            <v>0</v>
          </cell>
          <cell r="HY617">
            <v>0</v>
          </cell>
          <cell r="HZ617">
            <v>0</v>
          </cell>
          <cell r="IA617">
            <v>0</v>
          </cell>
          <cell r="IB617">
            <v>0</v>
          </cell>
          <cell r="IC617">
            <v>0</v>
          </cell>
          <cell r="ID617">
            <v>0</v>
          </cell>
          <cell r="IE617">
            <v>0</v>
          </cell>
          <cell r="IF617">
            <v>0</v>
          </cell>
          <cell r="IG617">
            <v>0</v>
          </cell>
          <cell r="IH617">
            <v>0</v>
          </cell>
          <cell r="II617">
            <v>0</v>
          </cell>
          <cell r="IJ617">
            <v>0</v>
          </cell>
          <cell r="IK617">
            <v>0</v>
          </cell>
          <cell r="IL617">
            <v>0</v>
          </cell>
          <cell r="IM617">
            <v>0</v>
          </cell>
          <cell r="IN617">
            <v>0</v>
          </cell>
          <cell r="IO617">
            <v>0</v>
          </cell>
          <cell r="IP617">
            <v>0</v>
          </cell>
          <cell r="IQ617">
            <v>0</v>
          </cell>
          <cell r="IR617">
            <v>0</v>
          </cell>
          <cell r="IS617">
            <v>0</v>
          </cell>
          <cell r="IT617">
            <v>0</v>
          </cell>
          <cell r="IU617">
            <v>0</v>
          </cell>
          <cell r="IV617">
            <v>0</v>
          </cell>
        </row>
        <row r="618">
          <cell r="C618" t="str">
            <v>: Alimentador QU-03,  Tramo Deriv. a S.E.D. N°: 0010256 Av. Cusco I  (CAJAÑAN) - PLANO RP-QU03-12</v>
          </cell>
          <cell r="EN618" t="str">
            <v>CAJAÑAN</v>
          </cell>
        </row>
        <row r="631">
          <cell r="A631" t="str">
            <v>SUB-TOTAL 45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T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V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J631">
            <v>0</v>
          </cell>
          <cell r="EK631">
            <v>0</v>
          </cell>
          <cell r="EL631">
            <v>0</v>
          </cell>
          <cell r="EM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X631">
            <v>0</v>
          </cell>
          <cell r="EY631">
            <v>0</v>
          </cell>
          <cell r="EZ631">
            <v>0</v>
          </cell>
          <cell r="FA631">
            <v>0</v>
          </cell>
          <cell r="FB631">
            <v>0</v>
          </cell>
          <cell r="FC631">
            <v>0</v>
          </cell>
          <cell r="FD631">
            <v>0</v>
          </cell>
          <cell r="FE631">
            <v>0</v>
          </cell>
          <cell r="FF631">
            <v>0</v>
          </cell>
          <cell r="FG631">
            <v>0</v>
          </cell>
          <cell r="FH631">
            <v>0</v>
          </cell>
          <cell r="FI631">
            <v>0</v>
          </cell>
          <cell r="FJ631">
            <v>0</v>
          </cell>
          <cell r="FK631">
            <v>0</v>
          </cell>
          <cell r="FL631">
            <v>0</v>
          </cell>
          <cell r="FM631">
            <v>0</v>
          </cell>
          <cell r="FN631">
            <v>0</v>
          </cell>
          <cell r="FO631">
            <v>0</v>
          </cell>
          <cell r="FP631">
            <v>0</v>
          </cell>
          <cell r="FQ631">
            <v>0</v>
          </cell>
          <cell r="FR631">
            <v>0</v>
          </cell>
          <cell r="FS631">
            <v>0</v>
          </cell>
          <cell r="FT631">
            <v>0</v>
          </cell>
          <cell r="FU631">
            <v>0</v>
          </cell>
          <cell r="FV631">
            <v>0</v>
          </cell>
          <cell r="FW631">
            <v>0</v>
          </cell>
          <cell r="FX631">
            <v>0</v>
          </cell>
          <cell r="FY631">
            <v>0</v>
          </cell>
          <cell r="FZ631">
            <v>0</v>
          </cell>
          <cell r="GA631">
            <v>0</v>
          </cell>
          <cell r="GB631">
            <v>0</v>
          </cell>
          <cell r="GC631">
            <v>0</v>
          </cell>
          <cell r="GD631">
            <v>0</v>
          </cell>
          <cell r="GE631">
            <v>0</v>
          </cell>
          <cell r="GF631">
            <v>0</v>
          </cell>
          <cell r="GG631">
            <v>0</v>
          </cell>
          <cell r="GH631">
            <v>0</v>
          </cell>
          <cell r="GI631">
            <v>0</v>
          </cell>
          <cell r="GJ631">
            <v>0</v>
          </cell>
          <cell r="GK631">
            <v>0</v>
          </cell>
          <cell r="GL631">
            <v>0</v>
          </cell>
          <cell r="GM631">
            <v>0</v>
          </cell>
          <cell r="GN631">
            <v>0</v>
          </cell>
          <cell r="GO631">
            <v>0</v>
          </cell>
          <cell r="GP631">
            <v>0</v>
          </cell>
          <cell r="GQ631">
            <v>0</v>
          </cell>
          <cell r="GR631">
            <v>0</v>
          </cell>
          <cell r="GS631">
            <v>0</v>
          </cell>
          <cell r="GT631">
            <v>0</v>
          </cell>
          <cell r="GU631">
            <v>0</v>
          </cell>
          <cell r="GV631">
            <v>0</v>
          </cell>
          <cell r="GW631">
            <v>0</v>
          </cell>
          <cell r="GX631">
            <v>0</v>
          </cell>
          <cell r="GY631">
            <v>0</v>
          </cell>
          <cell r="GZ631">
            <v>0</v>
          </cell>
          <cell r="HA631">
            <v>0</v>
          </cell>
          <cell r="HB631">
            <v>0</v>
          </cell>
          <cell r="HC631">
            <v>0</v>
          </cell>
          <cell r="HD631">
            <v>0</v>
          </cell>
          <cell r="HE631">
            <v>0</v>
          </cell>
          <cell r="HF631">
            <v>0</v>
          </cell>
          <cell r="HG631">
            <v>0</v>
          </cell>
          <cell r="HH631">
            <v>0</v>
          </cell>
          <cell r="HI631">
            <v>0</v>
          </cell>
          <cell r="HJ631">
            <v>0</v>
          </cell>
          <cell r="HK631">
            <v>0</v>
          </cell>
          <cell r="HL631">
            <v>0</v>
          </cell>
          <cell r="HM631">
            <v>0</v>
          </cell>
          <cell r="HN631">
            <v>0</v>
          </cell>
          <cell r="HO631">
            <v>0</v>
          </cell>
          <cell r="HP631">
            <v>0</v>
          </cell>
          <cell r="HQ631">
            <v>0</v>
          </cell>
          <cell r="HR631">
            <v>0</v>
          </cell>
          <cell r="HS631">
            <v>0</v>
          </cell>
          <cell r="HT631">
            <v>0</v>
          </cell>
          <cell r="HU631">
            <v>0</v>
          </cell>
          <cell r="HV631">
            <v>0</v>
          </cell>
          <cell r="HW631">
            <v>0</v>
          </cell>
          <cell r="HX631">
            <v>0</v>
          </cell>
          <cell r="HY631">
            <v>0</v>
          </cell>
          <cell r="HZ631">
            <v>0</v>
          </cell>
          <cell r="IA631">
            <v>0</v>
          </cell>
          <cell r="IB631">
            <v>0</v>
          </cell>
          <cell r="IC631">
            <v>0</v>
          </cell>
          <cell r="ID631">
            <v>0</v>
          </cell>
          <cell r="IE631">
            <v>0</v>
          </cell>
          <cell r="IF631">
            <v>0</v>
          </cell>
          <cell r="IG631">
            <v>0</v>
          </cell>
          <cell r="IH631">
            <v>0</v>
          </cell>
          <cell r="II631">
            <v>0</v>
          </cell>
          <cell r="IJ631">
            <v>0</v>
          </cell>
          <cell r="IK631">
            <v>0</v>
          </cell>
          <cell r="IL631">
            <v>0</v>
          </cell>
          <cell r="IM631">
            <v>0</v>
          </cell>
          <cell r="IN631">
            <v>0</v>
          </cell>
          <cell r="IO631">
            <v>0</v>
          </cell>
          <cell r="IP631">
            <v>0</v>
          </cell>
          <cell r="IQ631">
            <v>0</v>
          </cell>
          <cell r="IR631">
            <v>0</v>
          </cell>
          <cell r="IS631">
            <v>0</v>
          </cell>
          <cell r="IT631">
            <v>0</v>
          </cell>
          <cell r="IU631">
            <v>0</v>
          </cell>
          <cell r="IV631">
            <v>0</v>
          </cell>
        </row>
        <row r="632">
          <cell r="C632" t="str">
            <v>: Alimentador QU-03, Derivacion a S.E.D. N°: 0010604 - San Agustin Niño de Praga - PLANO RP-QU03-13</v>
          </cell>
          <cell r="EN632" t="str">
            <v>NIÑO DE PRAGA</v>
          </cell>
        </row>
        <row r="648">
          <cell r="A648" t="str">
            <v>SUB-TOTAL 46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T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V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J648">
            <v>0</v>
          </cell>
          <cell r="EK648">
            <v>0</v>
          </cell>
          <cell r="EL648">
            <v>0</v>
          </cell>
          <cell r="EM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X648">
            <v>0</v>
          </cell>
          <cell r="EY648">
            <v>0</v>
          </cell>
          <cell r="EZ648">
            <v>0</v>
          </cell>
          <cell r="FA648">
            <v>0</v>
          </cell>
          <cell r="FB648">
            <v>0</v>
          </cell>
          <cell r="FC648">
            <v>0</v>
          </cell>
          <cell r="FD648">
            <v>0</v>
          </cell>
          <cell r="FE648">
            <v>0</v>
          </cell>
          <cell r="FF648">
            <v>0</v>
          </cell>
          <cell r="FG648">
            <v>0</v>
          </cell>
          <cell r="FH648">
            <v>0</v>
          </cell>
          <cell r="FI648">
            <v>0</v>
          </cell>
          <cell r="FJ648">
            <v>0</v>
          </cell>
          <cell r="FK648">
            <v>0</v>
          </cell>
          <cell r="FL648">
            <v>0</v>
          </cell>
          <cell r="FM648">
            <v>0</v>
          </cell>
          <cell r="FN648">
            <v>0</v>
          </cell>
          <cell r="FO648">
            <v>0</v>
          </cell>
          <cell r="FP648">
            <v>0</v>
          </cell>
          <cell r="FQ648">
            <v>0</v>
          </cell>
          <cell r="FR648">
            <v>0</v>
          </cell>
          <cell r="FS648">
            <v>0</v>
          </cell>
          <cell r="FT648">
            <v>0</v>
          </cell>
          <cell r="FU648">
            <v>0</v>
          </cell>
          <cell r="FV648">
            <v>0</v>
          </cell>
          <cell r="FW648">
            <v>0</v>
          </cell>
          <cell r="FX648">
            <v>0</v>
          </cell>
          <cell r="FY648">
            <v>0</v>
          </cell>
          <cell r="FZ648">
            <v>0</v>
          </cell>
          <cell r="GA648">
            <v>0</v>
          </cell>
          <cell r="GB648">
            <v>0</v>
          </cell>
          <cell r="GC648">
            <v>0</v>
          </cell>
          <cell r="GD648">
            <v>0</v>
          </cell>
          <cell r="GE648">
            <v>0</v>
          </cell>
          <cell r="GF648">
            <v>0</v>
          </cell>
          <cell r="GG648">
            <v>0</v>
          </cell>
          <cell r="GH648">
            <v>0</v>
          </cell>
          <cell r="GI648">
            <v>0</v>
          </cell>
          <cell r="GJ648">
            <v>0</v>
          </cell>
          <cell r="GK648">
            <v>0</v>
          </cell>
          <cell r="GL648">
            <v>0</v>
          </cell>
          <cell r="GM648">
            <v>0</v>
          </cell>
          <cell r="GN648">
            <v>0</v>
          </cell>
          <cell r="GO648">
            <v>0</v>
          </cell>
          <cell r="GP648">
            <v>0</v>
          </cell>
          <cell r="GQ648">
            <v>0</v>
          </cell>
          <cell r="GR648">
            <v>0</v>
          </cell>
          <cell r="GS648">
            <v>0</v>
          </cell>
          <cell r="GT648">
            <v>0</v>
          </cell>
          <cell r="GU648">
            <v>0</v>
          </cell>
          <cell r="GV648">
            <v>0</v>
          </cell>
          <cell r="GW648">
            <v>0</v>
          </cell>
          <cell r="GX648">
            <v>0</v>
          </cell>
          <cell r="GY648">
            <v>0</v>
          </cell>
          <cell r="GZ648">
            <v>0</v>
          </cell>
          <cell r="HA648">
            <v>0</v>
          </cell>
          <cell r="HB648">
            <v>0</v>
          </cell>
          <cell r="HC648">
            <v>0</v>
          </cell>
          <cell r="HD648">
            <v>0</v>
          </cell>
          <cell r="HE648">
            <v>0</v>
          </cell>
          <cell r="HF648">
            <v>0</v>
          </cell>
          <cell r="HG648">
            <v>0</v>
          </cell>
          <cell r="HH648">
            <v>0</v>
          </cell>
          <cell r="HI648">
            <v>0</v>
          </cell>
          <cell r="HJ648">
            <v>0</v>
          </cell>
          <cell r="HK648">
            <v>0</v>
          </cell>
          <cell r="HL648">
            <v>0</v>
          </cell>
          <cell r="HM648">
            <v>0</v>
          </cell>
          <cell r="HN648">
            <v>0</v>
          </cell>
          <cell r="HO648">
            <v>0</v>
          </cell>
          <cell r="HP648">
            <v>0</v>
          </cell>
          <cell r="HQ648">
            <v>0</v>
          </cell>
          <cell r="HR648">
            <v>0</v>
          </cell>
          <cell r="HS648">
            <v>0</v>
          </cell>
          <cell r="HT648">
            <v>0</v>
          </cell>
          <cell r="HU648">
            <v>0</v>
          </cell>
          <cell r="HV648">
            <v>0</v>
          </cell>
          <cell r="HW648">
            <v>0</v>
          </cell>
          <cell r="HX648">
            <v>0</v>
          </cell>
          <cell r="HY648">
            <v>0</v>
          </cell>
          <cell r="HZ648">
            <v>0</v>
          </cell>
          <cell r="IA648">
            <v>0</v>
          </cell>
          <cell r="IB648">
            <v>0</v>
          </cell>
          <cell r="IC648">
            <v>0</v>
          </cell>
          <cell r="ID648">
            <v>0</v>
          </cell>
          <cell r="IE648">
            <v>0</v>
          </cell>
          <cell r="IF648">
            <v>0</v>
          </cell>
          <cell r="IG648">
            <v>0</v>
          </cell>
          <cell r="IH648">
            <v>0</v>
          </cell>
          <cell r="II648">
            <v>0</v>
          </cell>
          <cell r="IJ648">
            <v>0</v>
          </cell>
          <cell r="IK648">
            <v>0</v>
          </cell>
          <cell r="IL648">
            <v>0</v>
          </cell>
          <cell r="IM648">
            <v>0</v>
          </cell>
          <cell r="IN648">
            <v>0</v>
          </cell>
          <cell r="IO648">
            <v>0</v>
          </cell>
          <cell r="IP648">
            <v>0</v>
          </cell>
          <cell r="IQ648">
            <v>0</v>
          </cell>
          <cell r="IR648">
            <v>0</v>
          </cell>
          <cell r="IS648">
            <v>0</v>
          </cell>
          <cell r="IT648">
            <v>0</v>
          </cell>
          <cell r="IU648">
            <v>0</v>
          </cell>
          <cell r="IV648">
            <v>0</v>
          </cell>
        </row>
        <row r="649">
          <cell r="C649" t="str">
            <v>: Alimentador QU-03, Derivacion a S.E.D. N°: 0010508 - Comunidad Ticapata - PLANO RP-QU03-14</v>
          </cell>
          <cell r="EN649" t="str">
            <v>TICAPATA</v>
          </cell>
        </row>
        <row r="660">
          <cell r="A660" t="str">
            <v>SUB-TOTAL 47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V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J660">
            <v>0</v>
          </cell>
          <cell r="EK660">
            <v>0</v>
          </cell>
          <cell r="EL660">
            <v>0</v>
          </cell>
          <cell r="EM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X660">
            <v>0</v>
          </cell>
          <cell r="EY660">
            <v>0</v>
          </cell>
          <cell r="EZ660">
            <v>0</v>
          </cell>
          <cell r="FA660">
            <v>0</v>
          </cell>
          <cell r="FB660">
            <v>0</v>
          </cell>
          <cell r="FC660">
            <v>0</v>
          </cell>
          <cell r="FD660">
            <v>0</v>
          </cell>
          <cell r="FE660">
            <v>0</v>
          </cell>
          <cell r="FF660">
            <v>0</v>
          </cell>
          <cell r="FG660">
            <v>0</v>
          </cell>
          <cell r="FH660">
            <v>0</v>
          </cell>
          <cell r="FI660">
            <v>0</v>
          </cell>
          <cell r="FJ660">
            <v>0</v>
          </cell>
          <cell r="FK660">
            <v>0</v>
          </cell>
          <cell r="FL660">
            <v>0</v>
          </cell>
          <cell r="FM660">
            <v>0</v>
          </cell>
          <cell r="FN660">
            <v>0</v>
          </cell>
          <cell r="FO660">
            <v>0</v>
          </cell>
          <cell r="FP660">
            <v>0</v>
          </cell>
          <cell r="FQ660">
            <v>0</v>
          </cell>
          <cell r="FR660">
            <v>0</v>
          </cell>
          <cell r="FS660">
            <v>0</v>
          </cell>
          <cell r="FT660">
            <v>0</v>
          </cell>
          <cell r="FU660">
            <v>0</v>
          </cell>
          <cell r="FV660">
            <v>0</v>
          </cell>
          <cell r="FW660">
            <v>0</v>
          </cell>
          <cell r="FX660">
            <v>0</v>
          </cell>
          <cell r="FY660">
            <v>0</v>
          </cell>
          <cell r="FZ660">
            <v>0</v>
          </cell>
          <cell r="GA660">
            <v>0</v>
          </cell>
          <cell r="GB660">
            <v>0</v>
          </cell>
          <cell r="GC660">
            <v>0</v>
          </cell>
          <cell r="GD660">
            <v>0</v>
          </cell>
          <cell r="GE660">
            <v>0</v>
          </cell>
          <cell r="GF660">
            <v>0</v>
          </cell>
          <cell r="GG660">
            <v>0</v>
          </cell>
          <cell r="GH660">
            <v>0</v>
          </cell>
          <cell r="GI660">
            <v>0</v>
          </cell>
          <cell r="GJ660">
            <v>0</v>
          </cell>
          <cell r="GK660">
            <v>0</v>
          </cell>
          <cell r="GL660">
            <v>0</v>
          </cell>
          <cell r="GM660">
            <v>0</v>
          </cell>
          <cell r="GN660">
            <v>0</v>
          </cell>
          <cell r="GO660">
            <v>0</v>
          </cell>
          <cell r="GP660">
            <v>0</v>
          </cell>
          <cell r="GQ660">
            <v>0</v>
          </cell>
          <cell r="GR660">
            <v>0</v>
          </cell>
          <cell r="GS660">
            <v>0</v>
          </cell>
          <cell r="GT660">
            <v>0</v>
          </cell>
          <cell r="GU660">
            <v>0</v>
          </cell>
          <cell r="GV660">
            <v>0</v>
          </cell>
          <cell r="GW660">
            <v>0</v>
          </cell>
          <cell r="GX660">
            <v>0</v>
          </cell>
          <cell r="GY660">
            <v>0</v>
          </cell>
          <cell r="GZ660">
            <v>0</v>
          </cell>
          <cell r="HA660">
            <v>0</v>
          </cell>
          <cell r="HB660">
            <v>0</v>
          </cell>
          <cell r="HC660">
            <v>0</v>
          </cell>
          <cell r="HD660">
            <v>0</v>
          </cell>
          <cell r="HE660">
            <v>0</v>
          </cell>
          <cell r="HF660">
            <v>0</v>
          </cell>
          <cell r="HG660">
            <v>0</v>
          </cell>
          <cell r="HH660">
            <v>0</v>
          </cell>
          <cell r="HI660">
            <v>0</v>
          </cell>
          <cell r="HJ660">
            <v>0</v>
          </cell>
          <cell r="HK660">
            <v>0</v>
          </cell>
          <cell r="HL660">
            <v>0</v>
          </cell>
          <cell r="HM660">
            <v>0</v>
          </cell>
          <cell r="HN660">
            <v>0</v>
          </cell>
          <cell r="HO660">
            <v>0</v>
          </cell>
          <cell r="HP660">
            <v>0</v>
          </cell>
          <cell r="HQ660">
            <v>0</v>
          </cell>
          <cell r="HR660">
            <v>0</v>
          </cell>
          <cell r="HS660">
            <v>0</v>
          </cell>
          <cell r="HT660">
            <v>0</v>
          </cell>
          <cell r="HU660">
            <v>0</v>
          </cell>
          <cell r="HV660">
            <v>0</v>
          </cell>
          <cell r="HW660">
            <v>0</v>
          </cell>
          <cell r="HX660">
            <v>0</v>
          </cell>
          <cell r="HY660">
            <v>0</v>
          </cell>
          <cell r="HZ660">
            <v>0</v>
          </cell>
          <cell r="IA660">
            <v>0</v>
          </cell>
          <cell r="IB660">
            <v>0</v>
          </cell>
          <cell r="IC660">
            <v>0</v>
          </cell>
          <cell r="ID660">
            <v>0</v>
          </cell>
          <cell r="IE660">
            <v>0</v>
          </cell>
          <cell r="IF660">
            <v>0</v>
          </cell>
          <cell r="IG660">
            <v>0</v>
          </cell>
          <cell r="IH660">
            <v>0</v>
          </cell>
          <cell r="II660">
            <v>0</v>
          </cell>
          <cell r="IJ660">
            <v>0</v>
          </cell>
          <cell r="IK660">
            <v>0</v>
          </cell>
          <cell r="IL660">
            <v>0</v>
          </cell>
          <cell r="IM660">
            <v>0</v>
          </cell>
          <cell r="IN660">
            <v>0</v>
          </cell>
          <cell r="IO660">
            <v>0</v>
          </cell>
          <cell r="IP660">
            <v>0</v>
          </cell>
          <cell r="IQ660">
            <v>0</v>
          </cell>
          <cell r="IR660">
            <v>0</v>
          </cell>
          <cell r="IS660">
            <v>0</v>
          </cell>
          <cell r="IT660">
            <v>0</v>
          </cell>
          <cell r="IU660">
            <v>0</v>
          </cell>
          <cell r="IV660">
            <v>0</v>
          </cell>
        </row>
        <row r="661">
          <cell r="A661" t="str">
            <v>ALIMENTADOR QU-04</v>
          </cell>
        </row>
        <row r="662">
          <cell r="C662" t="str">
            <v>: Alimentador QU-04, S.E.D. N°: 0010542, 0010562 - San Juan de Dios - PLANO RP-QU04-01</v>
          </cell>
          <cell r="EN662" t="str">
            <v>SAN JUAN DE DIOS</v>
          </cell>
        </row>
        <row r="673">
          <cell r="A673" t="str">
            <v>SUB-TOTAL 48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V673">
            <v>0</v>
          </cell>
          <cell r="DW673">
            <v>0</v>
          </cell>
          <cell r="DX673">
            <v>0</v>
          </cell>
          <cell r="DY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J673">
            <v>0</v>
          </cell>
          <cell r="EK673">
            <v>0</v>
          </cell>
          <cell r="EL673">
            <v>0</v>
          </cell>
          <cell r="EM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X673">
            <v>0</v>
          </cell>
          <cell r="EY673">
            <v>0</v>
          </cell>
          <cell r="EZ673">
            <v>0</v>
          </cell>
          <cell r="FA673">
            <v>0</v>
          </cell>
          <cell r="FB673">
            <v>0</v>
          </cell>
          <cell r="FC673">
            <v>0</v>
          </cell>
          <cell r="FD673">
            <v>0</v>
          </cell>
          <cell r="FE673">
            <v>0</v>
          </cell>
          <cell r="FF673">
            <v>0</v>
          </cell>
          <cell r="FG673">
            <v>0</v>
          </cell>
          <cell r="FH673">
            <v>0</v>
          </cell>
          <cell r="FI673">
            <v>0</v>
          </cell>
          <cell r="FJ673">
            <v>0</v>
          </cell>
          <cell r="FK673">
            <v>0</v>
          </cell>
          <cell r="FL673">
            <v>0</v>
          </cell>
          <cell r="FM673">
            <v>0</v>
          </cell>
          <cell r="FN673">
            <v>0</v>
          </cell>
          <cell r="FO673">
            <v>0</v>
          </cell>
          <cell r="FP673">
            <v>0</v>
          </cell>
          <cell r="FQ673">
            <v>0</v>
          </cell>
          <cell r="FR673">
            <v>0</v>
          </cell>
          <cell r="FS673">
            <v>0</v>
          </cell>
          <cell r="FT673">
            <v>0</v>
          </cell>
          <cell r="FU673">
            <v>0</v>
          </cell>
          <cell r="FV673">
            <v>0</v>
          </cell>
          <cell r="FW673">
            <v>0</v>
          </cell>
          <cell r="FX673">
            <v>0</v>
          </cell>
          <cell r="FY673">
            <v>0</v>
          </cell>
          <cell r="FZ673">
            <v>0</v>
          </cell>
          <cell r="GA673">
            <v>0</v>
          </cell>
          <cell r="GB673">
            <v>0</v>
          </cell>
          <cell r="GC673">
            <v>0</v>
          </cell>
          <cell r="GD673">
            <v>0</v>
          </cell>
          <cell r="GE673">
            <v>0</v>
          </cell>
          <cell r="GF673">
            <v>0</v>
          </cell>
          <cell r="GG673">
            <v>0</v>
          </cell>
          <cell r="GH673">
            <v>0</v>
          </cell>
          <cell r="GI673">
            <v>0</v>
          </cell>
          <cell r="GJ673">
            <v>0</v>
          </cell>
          <cell r="GK673">
            <v>0</v>
          </cell>
          <cell r="GL673">
            <v>0</v>
          </cell>
          <cell r="GM673">
            <v>0</v>
          </cell>
          <cell r="GN673">
            <v>0</v>
          </cell>
          <cell r="GO673">
            <v>0</v>
          </cell>
          <cell r="GP673">
            <v>0</v>
          </cell>
          <cell r="GQ673">
            <v>0</v>
          </cell>
          <cell r="GR673">
            <v>0</v>
          </cell>
          <cell r="GS673">
            <v>0</v>
          </cell>
          <cell r="GT673">
            <v>0</v>
          </cell>
          <cell r="GU673">
            <v>0</v>
          </cell>
          <cell r="GV673">
            <v>0</v>
          </cell>
          <cell r="GW673">
            <v>0</v>
          </cell>
          <cell r="GX673">
            <v>0</v>
          </cell>
          <cell r="GY673">
            <v>0</v>
          </cell>
          <cell r="GZ673">
            <v>0</v>
          </cell>
          <cell r="HA673">
            <v>0</v>
          </cell>
          <cell r="HB673">
            <v>0</v>
          </cell>
          <cell r="HC673">
            <v>0</v>
          </cell>
          <cell r="HD673">
            <v>0</v>
          </cell>
          <cell r="HE673">
            <v>0</v>
          </cell>
          <cell r="HF673">
            <v>0</v>
          </cell>
          <cell r="HG673">
            <v>0</v>
          </cell>
          <cell r="HH673">
            <v>0</v>
          </cell>
          <cell r="HI673">
            <v>0</v>
          </cell>
          <cell r="HJ673">
            <v>0</v>
          </cell>
          <cell r="HK673">
            <v>0</v>
          </cell>
          <cell r="HL673">
            <v>0</v>
          </cell>
          <cell r="HM673">
            <v>0</v>
          </cell>
          <cell r="HN673">
            <v>0</v>
          </cell>
          <cell r="HO673">
            <v>0</v>
          </cell>
          <cell r="HP673">
            <v>0</v>
          </cell>
          <cell r="HQ673">
            <v>0</v>
          </cell>
          <cell r="HR673">
            <v>0</v>
          </cell>
          <cell r="HS673">
            <v>0</v>
          </cell>
          <cell r="HT673">
            <v>0</v>
          </cell>
          <cell r="HU673">
            <v>0</v>
          </cell>
          <cell r="HV673">
            <v>0</v>
          </cell>
          <cell r="HW673">
            <v>0</v>
          </cell>
          <cell r="HX673">
            <v>0</v>
          </cell>
          <cell r="HY673">
            <v>0</v>
          </cell>
          <cell r="HZ673">
            <v>0</v>
          </cell>
          <cell r="IA673">
            <v>0</v>
          </cell>
          <cell r="IB673">
            <v>0</v>
          </cell>
          <cell r="IC673">
            <v>0</v>
          </cell>
          <cell r="ID673">
            <v>0</v>
          </cell>
          <cell r="IE673">
            <v>0</v>
          </cell>
          <cell r="IF673">
            <v>0</v>
          </cell>
          <cell r="IG673">
            <v>0</v>
          </cell>
          <cell r="IH673">
            <v>0</v>
          </cell>
          <cell r="II673">
            <v>0</v>
          </cell>
          <cell r="IJ673">
            <v>0</v>
          </cell>
          <cell r="IK673">
            <v>0</v>
          </cell>
          <cell r="IL673">
            <v>0</v>
          </cell>
          <cell r="IM673">
            <v>0</v>
          </cell>
          <cell r="IN673">
            <v>0</v>
          </cell>
          <cell r="IO673">
            <v>0</v>
          </cell>
          <cell r="IP673">
            <v>0</v>
          </cell>
          <cell r="IQ673">
            <v>0</v>
          </cell>
          <cell r="IR673">
            <v>0</v>
          </cell>
          <cell r="IS673">
            <v>0</v>
          </cell>
          <cell r="IT673">
            <v>0</v>
          </cell>
          <cell r="IU673">
            <v>0</v>
          </cell>
          <cell r="IV673">
            <v>0</v>
          </cell>
        </row>
        <row r="674">
          <cell r="C674" t="str">
            <v>: Alimentador QU-04, Derivacion a S.E.D. N°: 0010032 - PATAPATA - PLANO RP-QU04-02</v>
          </cell>
          <cell r="EN674" t="str">
            <v>PATAPATA</v>
          </cell>
        </row>
        <row r="696">
          <cell r="A696" t="str">
            <v>SUB-TOTAL 49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V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J696">
            <v>0</v>
          </cell>
          <cell r="EK696">
            <v>0</v>
          </cell>
          <cell r="EL696">
            <v>0</v>
          </cell>
          <cell r="EM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X696">
            <v>0</v>
          </cell>
          <cell r="EY696">
            <v>0</v>
          </cell>
          <cell r="EZ696">
            <v>0</v>
          </cell>
          <cell r="FA696">
            <v>0</v>
          </cell>
          <cell r="FB696">
            <v>0</v>
          </cell>
          <cell r="FC696">
            <v>0</v>
          </cell>
          <cell r="FD696">
            <v>0</v>
          </cell>
          <cell r="FE696">
            <v>0</v>
          </cell>
          <cell r="FF696">
            <v>0</v>
          </cell>
          <cell r="FG696">
            <v>0</v>
          </cell>
          <cell r="FH696">
            <v>0</v>
          </cell>
          <cell r="FI696">
            <v>0</v>
          </cell>
          <cell r="FJ696">
            <v>0</v>
          </cell>
          <cell r="FK696">
            <v>0</v>
          </cell>
          <cell r="FL696">
            <v>0</v>
          </cell>
          <cell r="FM696">
            <v>0</v>
          </cell>
          <cell r="FN696">
            <v>0</v>
          </cell>
          <cell r="FO696">
            <v>0</v>
          </cell>
          <cell r="FP696">
            <v>0</v>
          </cell>
          <cell r="FQ696">
            <v>0</v>
          </cell>
          <cell r="FR696">
            <v>0</v>
          </cell>
          <cell r="FS696">
            <v>0</v>
          </cell>
          <cell r="FT696">
            <v>0</v>
          </cell>
          <cell r="FU696">
            <v>0</v>
          </cell>
          <cell r="FV696">
            <v>0</v>
          </cell>
          <cell r="FW696">
            <v>0</v>
          </cell>
          <cell r="FX696">
            <v>0</v>
          </cell>
          <cell r="FY696">
            <v>0</v>
          </cell>
          <cell r="FZ696">
            <v>0</v>
          </cell>
          <cell r="GA696">
            <v>0</v>
          </cell>
          <cell r="GB696">
            <v>0</v>
          </cell>
          <cell r="GC696">
            <v>0</v>
          </cell>
          <cell r="GD696">
            <v>0</v>
          </cell>
          <cell r="GE696">
            <v>0</v>
          </cell>
          <cell r="GF696">
            <v>0</v>
          </cell>
          <cell r="GG696">
            <v>0</v>
          </cell>
          <cell r="GH696">
            <v>0</v>
          </cell>
          <cell r="GI696">
            <v>0</v>
          </cell>
          <cell r="GJ696">
            <v>0</v>
          </cell>
          <cell r="GK696">
            <v>0</v>
          </cell>
          <cell r="GL696">
            <v>0</v>
          </cell>
          <cell r="GM696">
            <v>0</v>
          </cell>
          <cell r="GN696">
            <v>0</v>
          </cell>
          <cell r="GO696">
            <v>0</v>
          </cell>
          <cell r="GP696">
            <v>0</v>
          </cell>
          <cell r="GQ696">
            <v>0</v>
          </cell>
          <cell r="GR696">
            <v>0</v>
          </cell>
          <cell r="GS696">
            <v>0</v>
          </cell>
          <cell r="GT696">
            <v>0</v>
          </cell>
          <cell r="GU696">
            <v>0</v>
          </cell>
          <cell r="GV696">
            <v>0</v>
          </cell>
          <cell r="GW696">
            <v>0</v>
          </cell>
          <cell r="GX696">
            <v>0</v>
          </cell>
          <cell r="GY696">
            <v>0</v>
          </cell>
          <cell r="GZ696">
            <v>0</v>
          </cell>
          <cell r="HA696">
            <v>0</v>
          </cell>
          <cell r="HB696">
            <v>0</v>
          </cell>
          <cell r="HC696">
            <v>0</v>
          </cell>
          <cell r="HD696">
            <v>0</v>
          </cell>
          <cell r="HE696">
            <v>0</v>
          </cell>
          <cell r="HF696">
            <v>0</v>
          </cell>
          <cell r="HG696">
            <v>0</v>
          </cell>
          <cell r="HH696">
            <v>0</v>
          </cell>
          <cell r="HI696">
            <v>0</v>
          </cell>
          <cell r="HJ696">
            <v>0</v>
          </cell>
          <cell r="HK696">
            <v>0</v>
          </cell>
          <cell r="HL696">
            <v>0</v>
          </cell>
          <cell r="HM696">
            <v>0</v>
          </cell>
          <cell r="HN696">
            <v>0</v>
          </cell>
          <cell r="HO696">
            <v>0</v>
          </cell>
          <cell r="HP696">
            <v>0</v>
          </cell>
          <cell r="HQ696">
            <v>0</v>
          </cell>
          <cell r="HR696">
            <v>0</v>
          </cell>
          <cell r="HS696">
            <v>0</v>
          </cell>
          <cell r="HT696">
            <v>0</v>
          </cell>
          <cell r="HU696">
            <v>0</v>
          </cell>
          <cell r="HV696">
            <v>0</v>
          </cell>
          <cell r="HW696">
            <v>0</v>
          </cell>
          <cell r="HX696">
            <v>0</v>
          </cell>
          <cell r="HY696">
            <v>0</v>
          </cell>
          <cell r="HZ696">
            <v>0</v>
          </cell>
          <cell r="IA696">
            <v>0</v>
          </cell>
          <cell r="IB696">
            <v>0</v>
          </cell>
          <cell r="IC696">
            <v>0</v>
          </cell>
          <cell r="ID696">
            <v>0</v>
          </cell>
          <cell r="IE696">
            <v>0</v>
          </cell>
          <cell r="IF696">
            <v>0</v>
          </cell>
          <cell r="IG696">
            <v>0</v>
          </cell>
          <cell r="IH696">
            <v>0</v>
          </cell>
          <cell r="II696">
            <v>0</v>
          </cell>
          <cell r="IJ696">
            <v>0</v>
          </cell>
          <cell r="IK696">
            <v>0</v>
          </cell>
          <cell r="IL696">
            <v>0</v>
          </cell>
          <cell r="IM696">
            <v>0</v>
          </cell>
          <cell r="IN696">
            <v>0</v>
          </cell>
          <cell r="IO696">
            <v>0</v>
          </cell>
          <cell r="IP696">
            <v>0</v>
          </cell>
          <cell r="IQ696">
            <v>0</v>
          </cell>
          <cell r="IR696">
            <v>0</v>
          </cell>
          <cell r="IS696">
            <v>0</v>
          </cell>
          <cell r="IT696">
            <v>0</v>
          </cell>
          <cell r="IU696">
            <v>0</v>
          </cell>
          <cell r="IV696">
            <v>0</v>
          </cell>
        </row>
        <row r="697">
          <cell r="C697" t="str">
            <v>: Alimentador QU-04, Derivacion a S.E.D. N°: 0010071 - Granja Kayra - PLANO RP-QU04-03</v>
          </cell>
          <cell r="EN697" t="str">
            <v>GRANJA KAYRA</v>
          </cell>
        </row>
        <row r="702">
          <cell r="A702" t="str">
            <v>SUB-TOTAL 50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V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J702">
            <v>0</v>
          </cell>
          <cell r="EK702">
            <v>0</v>
          </cell>
          <cell r="EL702">
            <v>0</v>
          </cell>
          <cell r="EM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X702">
            <v>0</v>
          </cell>
          <cell r="EY702">
            <v>0</v>
          </cell>
          <cell r="EZ702">
            <v>0</v>
          </cell>
          <cell r="FA702">
            <v>0</v>
          </cell>
          <cell r="FB702">
            <v>0</v>
          </cell>
          <cell r="FC702">
            <v>0</v>
          </cell>
          <cell r="FD702">
            <v>0</v>
          </cell>
          <cell r="FE702">
            <v>0</v>
          </cell>
          <cell r="FF702">
            <v>0</v>
          </cell>
          <cell r="FG702">
            <v>0</v>
          </cell>
          <cell r="FH702">
            <v>0</v>
          </cell>
          <cell r="FI702">
            <v>0</v>
          </cell>
          <cell r="FJ702">
            <v>0</v>
          </cell>
          <cell r="FK702">
            <v>0</v>
          </cell>
          <cell r="FL702">
            <v>0</v>
          </cell>
          <cell r="FM702">
            <v>0</v>
          </cell>
          <cell r="FN702">
            <v>0</v>
          </cell>
          <cell r="FO702">
            <v>0</v>
          </cell>
          <cell r="FP702">
            <v>0</v>
          </cell>
          <cell r="FQ702">
            <v>0</v>
          </cell>
          <cell r="FR702">
            <v>0</v>
          </cell>
          <cell r="FS702">
            <v>0</v>
          </cell>
          <cell r="FT702">
            <v>0</v>
          </cell>
          <cell r="FU702">
            <v>0</v>
          </cell>
          <cell r="FV702">
            <v>0</v>
          </cell>
          <cell r="FW702">
            <v>0</v>
          </cell>
          <cell r="FX702">
            <v>0</v>
          </cell>
          <cell r="FY702">
            <v>0</v>
          </cell>
          <cell r="FZ702">
            <v>0</v>
          </cell>
          <cell r="GA702">
            <v>0</v>
          </cell>
          <cell r="GB702">
            <v>0</v>
          </cell>
          <cell r="GC702">
            <v>0</v>
          </cell>
          <cell r="GD702">
            <v>0</v>
          </cell>
          <cell r="GE702">
            <v>0</v>
          </cell>
          <cell r="GF702">
            <v>0</v>
          </cell>
          <cell r="GG702">
            <v>0</v>
          </cell>
          <cell r="GH702">
            <v>0</v>
          </cell>
          <cell r="GI702">
            <v>0</v>
          </cell>
          <cell r="GJ702">
            <v>0</v>
          </cell>
          <cell r="GK702">
            <v>0</v>
          </cell>
          <cell r="GL702">
            <v>0</v>
          </cell>
          <cell r="GM702">
            <v>0</v>
          </cell>
          <cell r="GN702">
            <v>0</v>
          </cell>
          <cell r="GO702">
            <v>0</v>
          </cell>
          <cell r="GP702">
            <v>0</v>
          </cell>
          <cell r="GQ702">
            <v>0</v>
          </cell>
          <cell r="GR702">
            <v>0</v>
          </cell>
          <cell r="GS702">
            <v>0</v>
          </cell>
          <cell r="GT702">
            <v>0</v>
          </cell>
          <cell r="GU702">
            <v>0</v>
          </cell>
          <cell r="GV702">
            <v>0</v>
          </cell>
          <cell r="GW702">
            <v>0</v>
          </cell>
          <cell r="GX702">
            <v>0</v>
          </cell>
          <cell r="GY702">
            <v>0</v>
          </cell>
          <cell r="GZ702">
            <v>0</v>
          </cell>
          <cell r="HA702">
            <v>0</v>
          </cell>
          <cell r="HB702">
            <v>0</v>
          </cell>
          <cell r="HC702">
            <v>0</v>
          </cell>
          <cell r="HD702">
            <v>0</v>
          </cell>
          <cell r="HE702">
            <v>0</v>
          </cell>
          <cell r="HF702">
            <v>0</v>
          </cell>
          <cell r="HG702">
            <v>0</v>
          </cell>
          <cell r="HH702">
            <v>0</v>
          </cell>
          <cell r="HI702">
            <v>0</v>
          </cell>
          <cell r="HJ702">
            <v>0</v>
          </cell>
          <cell r="HK702">
            <v>0</v>
          </cell>
          <cell r="HL702">
            <v>0</v>
          </cell>
          <cell r="HM702">
            <v>0</v>
          </cell>
          <cell r="HN702">
            <v>0</v>
          </cell>
          <cell r="HO702">
            <v>0</v>
          </cell>
          <cell r="HP702">
            <v>0</v>
          </cell>
          <cell r="HQ702">
            <v>0</v>
          </cell>
          <cell r="HR702">
            <v>0</v>
          </cell>
          <cell r="HS702">
            <v>0</v>
          </cell>
          <cell r="HT702">
            <v>0</v>
          </cell>
          <cell r="HU702">
            <v>0</v>
          </cell>
          <cell r="HV702">
            <v>0</v>
          </cell>
          <cell r="HW702">
            <v>0</v>
          </cell>
          <cell r="HX702">
            <v>0</v>
          </cell>
          <cell r="HY702">
            <v>0</v>
          </cell>
          <cell r="HZ702">
            <v>0</v>
          </cell>
          <cell r="IA702">
            <v>0</v>
          </cell>
          <cell r="IB702">
            <v>0</v>
          </cell>
          <cell r="IC702">
            <v>0</v>
          </cell>
          <cell r="ID702">
            <v>0</v>
          </cell>
          <cell r="IE702">
            <v>0</v>
          </cell>
          <cell r="IF702">
            <v>0</v>
          </cell>
          <cell r="IG702">
            <v>0</v>
          </cell>
          <cell r="IH702">
            <v>0</v>
          </cell>
          <cell r="II702">
            <v>0</v>
          </cell>
          <cell r="IJ702">
            <v>0</v>
          </cell>
          <cell r="IK702">
            <v>0</v>
          </cell>
          <cell r="IL702">
            <v>0</v>
          </cell>
          <cell r="IM702">
            <v>0</v>
          </cell>
          <cell r="IN702">
            <v>0</v>
          </cell>
          <cell r="IO702">
            <v>0</v>
          </cell>
          <cell r="IP702">
            <v>0</v>
          </cell>
          <cell r="IQ702">
            <v>0</v>
          </cell>
          <cell r="IR702">
            <v>0</v>
          </cell>
          <cell r="IS702">
            <v>0</v>
          </cell>
          <cell r="IT702">
            <v>0</v>
          </cell>
          <cell r="IU702">
            <v>0</v>
          </cell>
          <cell r="IV702">
            <v>0</v>
          </cell>
        </row>
        <row r="704">
          <cell r="A704" t="str">
            <v>TOTAL</v>
          </cell>
          <cell r="B704">
            <v>37</v>
          </cell>
          <cell r="E704">
            <v>0</v>
          </cell>
          <cell r="F704">
            <v>4</v>
          </cell>
          <cell r="G704">
            <v>2</v>
          </cell>
          <cell r="H704">
            <v>0</v>
          </cell>
          <cell r="I704">
            <v>2</v>
          </cell>
          <cell r="J704">
            <v>0</v>
          </cell>
          <cell r="K704">
            <v>5</v>
          </cell>
          <cell r="L704">
            <v>8</v>
          </cell>
          <cell r="M704">
            <v>20</v>
          </cell>
          <cell r="N704">
            <v>10</v>
          </cell>
          <cell r="O704">
            <v>3</v>
          </cell>
          <cell r="P704">
            <v>9</v>
          </cell>
          <cell r="T704">
            <v>2702.63</v>
          </cell>
          <cell r="V704">
            <v>878.58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2419.63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1573.7</v>
          </cell>
          <cell r="AH704">
            <v>0</v>
          </cell>
          <cell r="AI704">
            <v>1264.96</v>
          </cell>
          <cell r="AJ704">
            <v>0</v>
          </cell>
          <cell r="AK704">
            <v>498.16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45.78</v>
          </cell>
          <cell r="AS704">
            <v>0</v>
          </cell>
          <cell r="AT704">
            <v>528.04999999999995</v>
          </cell>
          <cell r="AU704">
            <v>0</v>
          </cell>
          <cell r="AV704">
            <v>0</v>
          </cell>
          <cell r="AW704">
            <v>3.15</v>
          </cell>
          <cell r="AX704">
            <v>0</v>
          </cell>
          <cell r="AY704">
            <v>0</v>
          </cell>
          <cell r="AZ704">
            <v>0</v>
          </cell>
          <cell r="BA704">
            <v>93</v>
          </cell>
          <cell r="BB704">
            <v>93</v>
          </cell>
          <cell r="BC704">
            <v>93</v>
          </cell>
          <cell r="BD704">
            <v>0</v>
          </cell>
          <cell r="BE704">
            <v>112</v>
          </cell>
          <cell r="BF704">
            <v>11</v>
          </cell>
          <cell r="BG704">
            <v>90</v>
          </cell>
          <cell r="BH704">
            <v>8</v>
          </cell>
          <cell r="BI704">
            <v>3</v>
          </cell>
          <cell r="BJ704">
            <v>0</v>
          </cell>
          <cell r="BK704">
            <v>27</v>
          </cell>
          <cell r="BL704">
            <v>0</v>
          </cell>
          <cell r="BM704">
            <v>12</v>
          </cell>
          <cell r="BN704">
            <v>27</v>
          </cell>
          <cell r="BO704">
            <v>0</v>
          </cell>
          <cell r="BP704">
            <v>15</v>
          </cell>
          <cell r="BQ704">
            <v>0</v>
          </cell>
          <cell r="BR704">
            <v>0</v>
          </cell>
          <cell r="BS704">
            <v>0</v>
          </cell>
          <cell r="BT704">
            <v>3</v>
          </cell>
          <cell r="BU704">
            <v>0</v>
          </cell>
          <cell r="BV704">
            <v>0</v>
          </cell>
          <cell r="BW704">
            <v>0</v>
          </cell>
          <cell r="BX704">
            <v>15</v>
          </cell>
          <cell r="BY704">
            <v>151</v>
          </cell>
          <cell r="BZ704">
            <v>112</v>
          </cell>
          <cell r="CA704">
            <v>90</v>
          </cell>
          <cell r="CB704">
            <v>30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3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2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32</v>
          </cell>
          <cell r="DR704">
            <v>0</v>
          </cell>
          <cell r="DS704">
            <v>2</v>
          </cell>
          <cell r="DT704">
            <v>4</v>
          </cell>
          <cell r="DU704">
            <v>4</v>
          </cell>
          <cell r="DV704">
            <v>0</v>
          </cell>
          <cell r="DW704">
            <v>1</v>
          </cell>
          <cell r="DX704">
            <v>0</v>
          </cell>
          <cell r="DY704">
            <v>0</v>
          </cell>
          <cell r="DZ704">
            <v>2</v>
          </cell>
          <cell r="EA704">
            <v>14</v>
          </cell>
          <cell r="EB704">
            <v>3</v>
          </cell>
          <cell r="EC704">
            <v>0</v>
          </cell>
          <cell r="ED704">
            <v>3</v>
          </cell>
          <cell r="EE704">
            <v>0</v>
          </cell>
          <cell r="EF704">
            <v>1</v>
          </cell>
          <cell r="EG704">
            <v>4</v>
          </cell>
          <cell r="EH704">
            <v>0</v>
          </cell>
          <cell r="EI704">
            <v>15</v>
          </cell>
          <cell r="EJ704">
            <v>2</v>
          </cell>
          <cell r="EK704">
            <v>0</v>
          </cell>
          <cell r="EL704">
            <v>23.5</v>
          </cell>
          <cell r="EM704">
            <v>45.74</v>
          </cell>
          <cell r="EO704">
            <v>70</v>
          </cell>
          <cell r="EP704">
            <v>2</v>
          </cell>
          <cell r="EQ704">
            <v>3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X704">
            <v>11</v>
          </cell>
          <cell r="EY704">
            <v>1</v>
          </cell>
          <cell r="EZ704">
            <v>8</v>
          </cell>
          <cell r="FA704">
            <v>0</v>
          </cell>
          <cell r="FB704">
            <v>1</v>
          </cell>
          <cell r="FC704">
            <v>9</v>
          </cell>
          <cell r="FD704">
            <v>0</v>
          </cell>
          <cell r="FE704">
            <v>0</v>
          </cell>
          <cell r="FF704">
            <v>0</v>
          </cell>
          <cell r="FG704">
            <v>1</v>
          </cell>
          <cell r="FH704">
            <v>2</v>
          </cell>
          <cell r="FI704">
            <v>6</v>
          </cell>
          <cell r="FJ704">
            <v>14</v>
          </cell>
          <cell r="FK704">
            <v>0</v>
          </cell>
          <cell r="FL704">
            <v>0</v>
          </cell>
          <cell r="FM704">
            <v>6</v>
          </cell>
          <cell r="FN704">
            <v>3</v>
          </cell>
          <cell r="FO704">
            <v>0</v>
          </cell>
          <cell r="FP704">
            <v>0</v>
          </cell>
          <cell r="FQ704">
            <v>0</v>
          </cell>
          <cell r="FR704">
            <v>0</v>
          </cell>
          <cell r="FS704">
            <v>0</v>
          </cell>
          <cell r="FT704">
            <v>0</v>
          </cell>
          <cell r="FU704">
            <v>0</v>
          </cell>
          <cell r="FV704">
            <v>0</v>
          </cell>
          <cell r="FW704">
            <v>0</v>
          </cell>
          <cell r="FX704">
            <v>0</v>
          </cell>
          <cell r="FY704">
            <v>0</v>
          </cell>
          <cell r="FZ704">
            <v>0</v>
          </cell>
          <cell r="GA704">
            <v>0</v>
          </cell>
          <cell r="GB704">
            <v>0</v>
          </cell>
          <cell r="GC704">
            <v>0</v>
          </cell>
          <cell r="GD704">
            <v>1</v>
          </cell>
          <cell r="GE704">
            <v>0</v>
          </cell>
          <cell r="GF704">
            <v>0</v>
          </cell>
          <cell r="GG704">
            <v>3</v>
          </cell>
          <cell r="GH704">
            <v>4</v>
          </cell>
          <cell r="GI704">
            <v>0</v>
          </cell>
          <cell r="GJ704">
            <v>0</v>
          </cell>
          <cell r="GK704">
            <v>0</v>
          </cell>
          <cell r="GL704">
            <v>0</v>
          </cell>
          <cell r="GM704">
            <v>0</v>
          </cell>
          <cell r="GN704">
            <v>0</v>
          </cell>
          <cell r="GO704">
            <v>0</v>
          </cell>
          <cell r="GP704">
            <v>0</v>
          </cell>
          <cell r="GQ704">
            <v>0</v>
          </cell>
          <cell r="GR704">
            <v>0</v>
          </cell>
          <cell r="GS704">
            <v>0</v>
          </cell>
          <cell r="GT704">
            <v>3</v>
          </cell>
          <cell r="GU704">
            <v>0</v>
          </cell>
          <cell r="GV704">
            <v>0</v>
          </cell>
          <cell r="GW704">
            <v>0</v>
          </cell>
          <cell r="GX704">
            <v>0</v>
          </cell>
          <cell r="GY704">
            <v>0</v>
          </cell>
          <cell r="GZ704">
            <v>0</v>
          </cell>
          <cell r="HA704">
            <v>3</v>
          </cell>
          <cell r="HB704">
            <v>0</v>
          </cell>
          <cell r="HC704">
            <v>2</v>
          </cell>
          <cell r="HD704">
            <v>0</v>
          </cell>
          <cell r="HE704">
            <v>0</v>
          </cell>
          <cell r="HF704">
            <v>0</v>
          </cell>
          <cell r="HG704">
            <v>0</v>
          </cell>
          <cell r="HH704">
            <v>0</v>
          </cell>
          <cell r="HI704">
            <v>0</v>
          </cell>
          <cell r="HJ704">
            <v>1</v>
          </cell>
          <cell r="HK704">
            <v>1</v>
          </cell>
          <cell r="HL704">
            <v>0</v>
          </cell>
          <cell r="HM704">
            <v>0</v>
          </cell>
          <cell r="HN704">
            <v>0</v>
          </cell>
          <cell r="HO704">
            <v>0</v>
          </cell>
          <cell r="HP704">
            <v>0</v>
          </cell>
          <cell r="HQ704">
            <v>0</v>
          </cell>
          <cell r="HR704">
            <v>1</v>
          </cell>
          <cell r="HS704">
            <v>0</v>
          </cell>
          <cell r="HT704">
            <v>2</v>
          </cell>
          <cell r="HU704">
            <v>0</v>
          </cell>
          <cell r="HV704">
            <v>0</v>
          </cell>
          <cell r="HW704">
            <v>0</v>
          </cell>
          <cell r="HX704">
            <v>0</v>
          </cell>
          <cell r="HY704">
            <v>0</v>
          </cell>
          <cell r="HZ704">
            <v>0</v>
          </cell>
          <cell r="IA704">
            <v>0</v>
          </cell>
          <cell r="IB704">
            <v>0</v>
          </cell>
          <cell r="IC704">
            <v>0</v>
          </cell>
          <cell r="ID704">
            <v>0</v>
          </cell>
          <cell r="IE704">
            <v>1</v>
          </cell>
          <cell r="IF704">
            <v>0</v>
          </cell>
          <cell r="IG704">
            <v>0</v>
          </cell>
          <cell r="IH704">
            <v>0</v>
          </cell>
          <cell r="II704">
            <v>0</v>
          </cell>
          <cell r="IJ704">
            <v>0</v>
          </cell>
          <cell r="IK704">
            <v>0</v>
          </cell>
          <cell r="IL704">
            <v>0</v>
          </cell>
          <cell r="IM704">
            <v>0</v>
          </cell>
          <cell r="IN704">
            <v>0</v>
          </cell>
          <cell r="IO704">
            <v>1</v>
          </cell>
          <cell r="IP704">
            <v>0</v>
          </cell>
          <cell r="IQ704">
            <v>0</v>
          </cell>
          <cell r="IR704">
            <v>0</v>
          </cell>
          <cell r="IS704">
            <v>0</v>
          </cell>
          <cell r="IT704">
            <v>0</v>
          </cell>
          <cell r="IU704">
            <v>0</v>
          </cell>
          <cell r="IV704">
            <v>0</v>
          </cell>
        </row>
      </sheetData>
      <sheetData sheetId="1">
        <row r="14">
          <cell r="A14" t="str">
            <v>ALIMENTADOR D0-01</v>
          </cell>
        </row>
        <row r="15">
          <cell r="A15" t="str">
            <v>Tramo 1</v>
          </cell>
          <cell r="B15" t="str">
            <v>Nodos MT 123, 124, 193</v>
          </cell>
          <cell r="AB15" t="str">
            <v>Nodos MT 123, 124, 193</v>
          </cell>
        </row>
        <row r="16">
          <cell r="A16" t="str">
            <v>MT 123</v>
          </cell>
          <cell r="F16">
            <v>3</v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AC16">
            <v>0</v>
          </cell>
          <cell r="AD16">
            <v>0</v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AB17" t="str">
            <v>Derivacion a Antenas de TV</v>
          </cell>
          <cell r="AC17">
            <v>0</v>
          </cell>
          <cell r="AD17">
            <v>0</v>
          </cell>
        </row>
        <row r="18">
          <cell r="A18" t="str">
            <v>MT 124</v>
          </cell>
          <cell r="F18">
            <v>3</v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AC18">
            <v>0</v>
          </cell>
          <cell r="AD18">
            <v>0</v>
          </cell>
        </row>
        <row r="19">
          <cell r="A19" t="str">
            <v>MT 193</v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AC19">
            <v>0</v>
          </cell>
          <cell r="AD19">
            <v>0</v>
          </cell>
        </row>
        <row r="20">
          <cell r="A20" t="str">
            <v>SUB-TOTAL 1</v>
          </cell>
          <cell r="C20">
            <v>0</v>
          </cell>
          <cell r="D20">
            <v>0</v>
          </cell>
          <cell r="E20">
            <v>0</v>
          </cell>
          <cell r="G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21" t="str">
            <v>Tramo 2</v>
          </cell>
          <cell r="B21" t="str">
            <v>Cerro - Antenas de TV</v>
          </cell>
          <cell r="AB21" t="str">
            <v>Cerro - Antenas de TV</v>
          </cell>
        </row>
        <row r="22">
          <cell r="A22" t="str">
            <v>MT 4423</v>
          </cell>
        </row>
        <row r="23">
          <cell r="A23" t="str">
            <v>MT 196</v>
          </cell>
        </row>
        <row r="25">
          <cell r="A25" t="str">
            <v>SED 0010184</v>
          </cell>
        </row>
        <row r="26">
          <cell r="A26" t="str">
            <v>MT 117</v>
          </cell>
        </row>
        <row r="27">
          <cell r="A27" t="str">
            <v>MT 195</v>
          </cell>
        </row>
        <row r="28">
          <cell r="A28" t="str">
            <v>SUB-TOTAL 2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29" t="str">
            <v>Tramo 3</v>
          </cell>
          <cell r="B29" t="str">
            <v>AGRICULTORES ARCOCCATA</v>
          </cell>
          <cell r="AB29" t="str">
            <v>AGRICULTORES ARCOCCATA</v>
          </cell>
        </row>
        <row r="30">
          <cell r="A30" t="str">
            <v>MT s/n</v>
          </cell>
        </row>
        <row r="31">
          <cell r="A31" t="str">
            <v>Nodo BT 34877</v>
          </cell>
        </row>
        <row r="32">
          <cell r="A32" t="str">
            <v>SED 0010483</v>
          </cell>
        </row>
        <row r="33">
          <cell r="A33" t="str">
            <v>SUB-TOTAL 3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34" t="str">
            <v>Tramo 4</v>
          </cell>
          <cell r="B34" t="str">
            <v>NODOS MT 150, 183, 186</v>
          </cell>
          <cell r="AB34" t="str">
            <v>NODOS MT 150, 183, 186</v>
          </cell>
        </row>
        <row r="35">
          <cell r="A35" t="str">
            <v>MT 3994</v>
          </cell>
        </row>
        <row r="36">
          <cell r="A36" t="str">
            <v>MT 186</v>
          </cell>
        </row>
        <row r="37">
          <cell r="A37" t="str">
            <v>MT 183</v>
          </cell>
        </row>
        <row r="38">
          <cell r="A38" t="str">
            <v>MT 150</v>
          </cell>
        </row>
        <row r="39">
          <cell r="A39" t="str">
            <v>SUB-TOTAL 4</v>
          </cell>
          <cell r="C39">
            <v>0</v>
          </cell>
          <cell r="D39">
            <v>0</v>
          </cell>
          <cell r="E39">
            <v>0</v>
          </cell>
          <cell r="G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40" t="str">
            <v>ALIMENTADOR DO-02</v>
          </cell>
        </row>
        <row r="41">
          <cell r="A41" t="str">
            <v>Tramo 5</v>
          </cell>
          <cell r="B41" t="str">
            <v>AV. GRAU</v>
          </cell>
          <cell r="AB41" t="str">
            <v>AV. GRAU</v>
          </cell>
        </row>
        <row r="42">
          <cell r="A42" t="str">
            <v>MT 404</v>
          </cell>
        </row>
        <row r="43">
          <cell r="A43" t="str">
            <v>MT 403</v>
          </cell>
        </row>
        <row r="44">
          <cell r="A44" t="str">
            <v>SED 0010336</v>
          </cell>
        </row>
        <row r="45">
          <cell r="A45" t="str">
            <v>MT 3111</v>
          </cell>
        </row>
        <row r="46">
          <cell r="A46" t="str">
            <v>MT 3112</v>
          </cell>
        </row>
        <row r="47">
          <cell r="A47" t="str">
            <v>MT 3110</v>
          </cell>
        </row>
        <row r="48">
          <cell r="A48" t="str">
            <v>MT 3109</v>
          </cell>
        </row>
        <row r="49">
          <cell r="A49" t="str">
            <v>MT 342</v>
          </cell>
        </row>
        <row r="51">
          <cell r="A51" t="str">
            <v>MT 340</v>
          </cell>
        </row>
        <row r="52">
          <cell r="A52" t="str">
            <v>MT 343</v>
          </cell>
        </row>
        <row r="54">
          <cell r="A54" t="str">
            <v>MT 344</v>
          </cell>
        </row>
        <row r="55">
          <cell r="A55" t="str">
            <v>MT 346</v>
          </cell>
        </row>
        <row r="56">
          <cell r="A56" t="str">
            <v>SED 451</v>
          </cell>
        </row>
        <row r="57">
          <cell r="A57" t="str">
            <v>MT 4129</v>
          </cell>
        </row>
        <row r="58"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59" t="str">
            <v>SUB-TOTAL 5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60" t="str">
            <v>Tramo 6</v>
          </cell>
          <cell r="B60" t="str">
            <v>MANAHUAÑONCCA IV, P. ALTA</v>
          </cell>
          <cell r="AB60" t="str">
            <v>MANAHUAÑONCCA IV, P. ALTA</v>
          </cell>
        </row>
        <row r="61">
          <cell r="A61" t="str">
            <v>MT 309</v>
          </cell>
        </row>
        <row r="62">
          <cell r="A62" t="str">
            <v>MT 3109</v>
          </cell>
        </row>
        <row r="63">
          <cell r="A63" t="str">
            <v>MT 311</v>
          </cell>
        </row>
        <row r="65">
          <cell r="A65" t="str">
            <v>MT 312</v>
          </cell>
        </row>
        <row r="66">
          <cell r="A66" t="str">
            <v>SED 0010478</v>
          </cell>
        </row>
        <row r="67">
          <cell r="A67" t="str">
            <v>SUB-TOTAL 6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68" t="str">
            <v>Tramo 7</v>
          </cell>
          <cell r="B68" t="str">
            <v>JOSE OLAYA</v>
          </cell>
          <cell r="AB68" t="str">
            <v>JOSE OLAYA</v>
          </cell>
        </row>
        <row r="69">
          <cell r="A69" t="str">
            <v>MT 3978</v>
          </cell>
        </row>
        <row r="70">
          <cell r="A70" t="str">
            <v>MT 335</v>
          </cell>
        </row>
        <row r="71">
          <cell r="A71" t="str">
            <v>MT 334</v>
          </cell>
        </row>
        <row r="72">
          <cell r="A72" t="str">
            <v>SED 0010270</v>
          </cell>
        </row>
        <row r="73">
          <cell r="A73" t="str">
            <v>MT 330</v>
          </cell>
        </row>
        <row r="74">
          <cell r="A74" t="str">
            <v>MT 329</v>
          </cell>
        </row>
        <row r="75">
          <cell r="A75" t="str">
            <v>MT 327</v>
          </cell>
        </row>
        <row r="76">
          <cell r="A76" t="str">
            <v>MT 326</v>
          </cell>
        </row>
        <row r="77">
          <cell r="A77" t="str">
            <v>MT 325</v>
          </cell>
        </row>
        <row r="78">
          <cell r="A78" t="str">
            <v>SUB-TOTAL 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79" t="str">
            <v>Tramo 8</v>
          </cell>
          <cell r="B79" t="str">
            <v>SIMON BOLIVAR</v>
          </cell>
          <cell r="AB79" t="str">
            <v>SIMON BOLIVAR</v>
          </cell>
        </row>
        <row r="80">
          <cell r="A80" t="str">
            <v>MT 355</v>
          </cell>
        </row>
        <row r="82">
          <cell r="A82" t="str">
            <v>MT 356</v>
          </cell>
        </row>
        <row r="85">
          <cell r="A85" t="str">
            <v>SED 0010265</v>
          </cell>
        </row>
        <row r="86">
          <cell r="A86" t="str">
            <v>MT 334</v>
          </cell>
        </row>
        <row r="87">
          <cell r="A87" t="str">
            <v>SUB-TOTAL 8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88" t="str">
            <v>Tramo 9</v>
          </cell>
          <cell r="B88" t="str">
            <v>RAMIRO PRIALE P. ALTA</v>
          </cell>
          <cell r="AB88" t="str">
            <v>RAMIRO PRIALE P. ALTA</v>
          </cell>
        </row>
        <row r="89">
          <cell r="A89" t="str">
            <v>MT 339</v>
          </cell>
        </row>
        <row r="90">
          <cell r="A90" t="str">
            <v>SED 0010081</v>
          </cell>
        </row>
        <row r="91">
          <cell r="A91" t="str">
            <v>MT 3108</v>
          </cell>
        </row>
        <row r="92">
          <cell r="A92" t="str">
            <v>MT 3107</v>
          </cell>
        </row>
        <row r="93">
          <cell r="A93" t="str">
            <v>MT 3140</v>
          </cell>
        </row>
        <row r="94">
          <cell r="A94" t="str">
            <v>SUB-TOTAL 9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6">
          <cell r="A96" t="str">
            <v>Tramo 10</v>
          </cell>
          <cell r="B96" t="str">
            <v xml:space="preserve">AV. LIBERTAD P. BAJA ZARZUELA 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S96" t="str">
            <v/>
          </cell>
          <cell r="T96" t="str">
            <v/>
          </cell>
          <cell r="AB96" t="str">
            <v xml:space="preserve">AV. LIBERTAD P. BAJA ZARZUELA </v>
          </cell>
        </row>
        <row r="97">
          <cell r="A97" t="str">
            <v>MT 397</v>
          </cell>
        </row>
        <row r="98">
          <cell r="A98" t="str">
            <v>MT 398</v>
          </cell>
        </row>
        <row r="99">
          <cell r="A99" t="str">
            <v>BT</v>
          </cell>
        </row>
        <row r="100">
          <cell r="A100" t="str">
            <v>MT 3159</v>
          </cell>
        </row>
        <row r="101">
          <cell r="A101" t="str">
            <v>SED 0010270</v>
          </cell>
        </row>
        <row r="102">
          <cell r="A102" t="str">
            <v>SUB-TOTAL 10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103" t="str">
            <v>Tramo 11</v>
          </cell>
          <cell r="B103" t="str">
            <v>CALLE 28 DE JULIO - ZARZUELA</v>
          </cell>
          <cell r="I103" t="str">
            <v/>
          </cell>
          <cell r="J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AB103" t="str">
            <v>CALLE 28 DE JULIO - ZARZUELA</v>
          </cell>
        </row>
        <row r="104">
          <cell r="A104" t="str">
            <v>MT 393</v>
          </cell>
        </row>
        <row r="105">
          <cell r="A105" t="str">
            <v>MT 392</v>
          </cell>
        </row>
        <row r="106">
          <cell r="A106" t="str">
            <v>SED 0010272</v>
          </cell>
        </row>
        <row r="109">
          <cell r="A109">
            <v>4</v>
          </cell>
        </row>
        <row r="110">
          <cell r="A110" t="str">
            <v>SUB-TOTAL 11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111" t="str">
            <v>Tramo 12</v>
          </cell>
          <cell r="B111" t="str">
            <v>AV. TEODOSIO SERRUDO</v>
          </cell>
          <cell r="I111" t="str">
            <v/>
          </cell>
          <cell r="J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AB111" t="str">
            <v>AV. TEODOCIO SERRUDO</v>
          </cell>
        </row>
        <row r="112">
          <cell r="A112" t="str">
            <v>MT 407</v>
          </cell>
          <cell r="B112" t="str">
            <v>ATV8</v>
          </cell>
          <cell r="C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S112" t="str">
            <v/>
          </cell>
          <cell r="T112" t="str">
            <v/>
          </cell>
          <cell r="U112">
            <v>1</v>
          </cell>
          <cell r="Z112">
            <v>2</v>
          </cell>
          <cell r="AA112">
            <v>4</v>
          </cell>
          <cell r="AB112" t="str">
            <v>Adecuar Acometidas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1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1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113" t="str">
            <v>MT 382</v>
          </cell>
          <cell r="B113" t="str">
            <v>ATV5</v>
          </cell>
          <cell r="C113">
            <v>1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S113" t="str">
            <v/>
          </cell>
          <cell r="T113" t="str">
            <v/>
          </cell>
          <cell r="Z113">
            <v>1</v>
          </cell>
          <cell r="AA113">
            <v>3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1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114" t="str">
            <v>MT 409</v>
          </cell>
          <cell r="B114" t="str">
            <v>ATXE</v>
          </cell>
          <cell r="C114">
            <v>1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S114" t="str">
            <v/>
          </cell>
          <cell r="T114" t="str">
            <v/>
          </cell>
          <cell r="Z114">
            <v>1</v>
          </cell>
          <cell r="AA114">
            <v>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115" t="str">
            <v>MT 301</v>
          </cell>
          <cell r="B115" t="str">
            <v>ATV5</v>
          </cell>
          <cell r="C115">
            <v>1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S115" t="str">
            <v/>
          </cell>
          <cell r="T115" t="str">
            <v/>
          </cell>
          <cell r="Z115">
            <v>1</v>
          </cell>
          <cell r="AA115">
            <v>3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1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S116" t="str">
            <v/>
          </cell>
          <cell r="T116" t="str">
            <v/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S117" t="str">
            <v/>
          </cell>
          <cell r="T117" t="str">
            <v/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118" t="str">
            <v>SUB-TOTAL 12</v>
          </cell>
          <cell r="C118">
            <v>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5</v>
          </cell>
          <cell r="AA118">
            <v>12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1</v>
          </cell>
          <cell r="AH118">
            <v>2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3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1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119" t="str">
            <v>Tramo 13</v>
          </cell>
          <cell r="B119" t="str">
            <v>SED 3 DE OCUTBRE - SED PLAZOLETA BELEN</v>
          </cell>
          <cell r="I119" t="str">
            <v/>
          </cell>
          <cell r="J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AB119" t="str">
            <v>SED 3 DE OCUTBRE - SED PLAZOLETA BELEN</v>
          </cell>
        </row>
        <row r="120">
          <cell r="A120" t="str">
            <v>MT 402</v>
          </cell>
        </row>
        <row r="123">
          <cell r="A123" t="str">
            <v>MT 401</v>
          </cell>
        </row>
        <row r="124">
          <cell r="A124" t="str">
            <v>MT 381</v>
          </cell>
        </row>
        <row r="126">
          <cell r="A126" t="str">
            <v>MT 391</v>
          </cell>
        </row>
        <row r="127">
          <cell r="A127" t="str">
            <v>MT 380</v>
          </cell>
        </row>
        <row r="128">
          <cell r="A128" t="str">
            <v>MT 3192</v>
          </cell>
        </row>
        <row r="129">
          <cell r="A129" t="str">
            <v>MT 390</v>
          </cell>
        </row>
        <row r="130">
          <cell r="A130" t="str">
            <v>MT 389</v>
          </cell>
        </row>
        <row r="131">
          <cell r="A131" t="str">
            <v>SUB-TOTAL 13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</row>
        <row r="132">
          <cell r="A132" t="str">
            <v>ALIMENTADOR DO-04</v>
          </cell>
        </row>
        <row r="133">
          <cell r="A133" t="str">
            <v>Tramo 14</v>
          </cell>
          <cell r="B133" t="str">
            <v>SED ATOQSAYCUCHI - SED SAN MARCOS</v>
          </cell>
          <cell r="I133" t="str">
            <v/>
          </cell>
          <cell r="J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AB133" t="str">
            <v>SED ATOQSAYCUCHI - SED SAN MARCOS</v>
          </cell>
        </row>
        <row r="134">
          <cell r="A134" t="str">
            <v>MT 598</v>
          </cell>
        </row>
        <row r="135">
          <cell r="A135" t="str">
            <v>MT 597</v>
          </cell>
        </row>
        <row r="136">
          <cell r="A136" t="str">
            <v>MT 554</v>
          </cell>
        </row>
        <row r="137">
          <cell r="A137" t="str">
            <v>SED 0010090</v>
          </cell>
        </row>
        <row r="138">
          <cell r="A138" t="str">
            <v>MT 3195</v>
          </cell>
        </row>
        <row r="139">
          <cell r="A139" t="str">
            <v>MT 596</v>
          </cell>
        </row>
        <row r="141">
          <cell r="A141" t="str">
            <v>SUB-TOTAL 14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</row>
        <row r="142">
          <cell r="A142" t="str">
            <v>ALIMENTADOR DO-05</v>
          </cell>
        </row>
        <row r="143">
          <cell r="A143" t="str">
            <v>Tramo 15</v>
          </cell>
          <cell r="B143" t="str">
            <v>LAS ÑUSTAS</v>
          </cell>
          <cell r="I143" t="str">
            <v/>
          </cell>
          <cell r="J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AB143" t="str">
            <v>LAS ÑUSTAS</v>
          </cell>
        </row>
        <row r="144">
          <cell r="A144">
            <v>1</v>
          </cell>
        </row>
        <row r="145">
          <cell r="A145">
            <v>2</v>
          </cell>
        </row>
        <row r="146">
          <cell r="A146">
            <v>3</v>
          </cell>
        </row>
        <row r="147">
          <cell r="A147">
            <v>4</v>
          </cell>
        </row>
        <row r="148">
          <cell r="A148">
            <v>5</v>
          </cell>
        </row>
        <row r="149">
          <cell r="A149">
            <v>6</v>
          </cell>
        </row>
        <row r="150">
          <cell r="A150">
            <v>7</v>
          </cell>
        </row>
        <row r="151">
          <cell r="A151">
            <v>8</v>
          </cell>
        </row>
        <row r="152">
          <cell r="A152" t="str">
            <v>SUB-TOTAL 15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</row>
        <row r="153">
          <cell r="A153" t="str">
            <v>Tramo 16</v>
          </cell>
          <cell r="B153" t="str">
            <v>SED UCCHULLO ALTO</v>
          </cell>
          <cell r="I153" t="str">
            <v/>
          </cell>
          <cell r="J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AB153" t="str">
            <v>SED UCCHULLO ALTO</v>
          </cell>
        </row>
        <row r="154">
          <cell r="A154">
            <v>1</v>
          </cell>
        </row>
        <row r="156">
          <cell r="A156">
            <v>2</v>
          </cell>
        </row>
        <row r="157">
          <cell r="A157">
            <v>3</v>
          </cell>
        </row>
        <row r="158">
          <cell r="A158" t="str">
            <v>SUB-TOTAL 16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</row>
        <row r="159">
          <cell r="A159" t="str">
            <v>Tramo 17</v>
          </cell>
          <cell r="B159" t="str">
            <v>SED CRISTO POBRE</v>
          </cell>
          <cell r="I159" t="str">
            <v/>
          </cell>
          <cell r="J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AB159" t="str">
            <v>SED CRISTO POBRE</v>
          </cell>
        </row>
        <row r="160">
          <cell r="A160">
            <v>1</v>
          </cell>
        </row>
        <row r="161">
          <cell r="A161">
            <v>2</v>
          </cell>
        </row>
        <row r="162">
          <cell r="A162">
            <v>3</v>
          </cell>
        </row>
        <row r="163">
          <cell r="A163">
            <v>4</v>
          </cell>
        </row>
        <row r="164">
          <cell r="A164">
            <v>5</v>
          </cell>
        </row>
        <row r="165">
          <cell r="A165">
            <v>6</v>
          </cell>
        </row>
        <row r="166">
          <cell r="A166">
            <v>7</v>
          </cell>
        </row>
        <row r="167">
          <cell r="A167" t="str">
            <v>SUB-TOTAL 17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</row>
        <row r="168">
          <cell r="A168" t="str">
            <v>ALIMENTADOR DO-06</v>
          </cell>
        </row>
        <row r="169">
          <cell r="A169" t="str">
            <v>Tramo 18</v>
          </cell>
          <cell r="B169" t="str">
            <v>MIRAVALLE</v>
          </cell>
          <cell r="AB169" t="str">
            <v>MIRAVALLE</v>
          </cell>
        </row>
        <row r="170">
          <cell r="A170" t="str">
            <v>SED 0010139</v>
          </cell>
        </row>
        <row r="171">
          <cell r="A171" t="str">
            <v>MT 841</v>
          </cell>
        </row>
        <row r="172">
          <cell r="A172" t="str">
            <v>MT 840</v>
          </cell>
        </row>
        <row r="173">
          <cell r="A173" t="str">
            <v>SED-0010227</v>
          </cell>
        </row>
        <row r="174">
          <cell r="A174" t="str">
            <v>MT 836</v>
          </cell>
        </row>
        <row r="175">
          <cell r="A175" t="str">
            <v>SED 0010496</v>
          </cell>
        </row>
        <row r="176">
          <cell r="A176" t="str">
            <v>MT 801</v>
          </cell>
        </row>
        <row r="178">
          <cell r="A178" t="str">
            <v>MT 750</v>
          </cell>
        </row>
        <row r="179">
          <cell r="A179" t="str">
            <v>MT 751</v>
          </cell>
        </row>
        <row r="180">
          <cell r="A180" t="str">
            <v>SED 0010057</v>
          </cell>
        </row>
        <row r="181">
          <cell r="A181" t="str">
            <v>SUB-TOTAL 18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</row>
        <row r="182">
          <cell r="A182" t="str">
            <v>Tramo 19</v>
          </cell>
          <cell r="B182" t="str">
            <v>LOS MARQUESES</v>
          </cell>
          <cell r="AB182" t="str">
            <v>LOS MARQUESES</v>
          </cell>
        </row>
        <row r="183">
          <cell r="A183" t="str">
            <v>SAM-0010473</v>
          </cell>
        </row>
        <row r="184">
          <cell r="A184" t="str">
            <v>MT 827</v>
          </cell>
        </row>
        <row r="185">
          <cell r="A185" t="str">
            <v>MT 828</v>
          </cell>
        </row>
        <row r="186">
          <cell r="A186" t="str">
            <v>MT 829</v>
          </cell>
        </row>
        <row r="187">
          <cell r="A187" t="str">
            <v>MT 830</v>
          </cell>
        </row>
        <row r="188">
          <cell r="A188" t="str">
            <v>MT 831</v>
          </cell>
        </row>
        <row r="189">
          <cell r="A189" t="str">
            <v>SAB-0010413</v>
          </cell>
        </row>
        <row r="190">
          <cell r="A190" t="str">
            <v>SUB-TOTAL 19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</row>
        <row r="191">
          <cell r="A191" t="str">
            <v>Tramo 20</v>
          </cell>
          <cell r="B191" t="str">
            <v>CCARI GRANDE</v>
          </cell>
          <cell r="AB191" t="str">
            <v>CCARI GRANDE</v>
          </cell>
        </row>
        <row r="192">
          <cell r="A192" t="str">
            <v>SED-0010327</v>
          </cell>
          <cell r="B192" t="str">
            <v>AT5</v>
          </cell>
          <cell r="C192">
            <v>1</v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Z192">
            <v>1.2</v>
          </cell>
          <cell r="AC192">
            <v>0</v>
          </cell>
        </row>
        <row r="193">
          <cell r="A193" t="str">
            <v>MT 4022</v>
          </cell>
          <cell r="B193" t="str">
            <v>ATV5</v>
          </cell>
          <cell r="C193">
            <v>1</v>
          </cell>
          <cell r="F193">
            <v>3</v>
          </cell>
          <cell r="G193">
            <v>25</v>
          </cell>
          <cell r="H193" t="str">
            <v>AL25</v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>
            <v>75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Z193">
            <v>1.2</v>
          </cell>
          <cell r="AA193">
            <v>1</v>
          </cell>
          <cell r="AC193">
            <v>0</v>
          </cell>
        </row>
        <row r="194">
          <cell r="A194" t="str">
            <v>MT 763</v>
          </cell>
          <cell r="B194" t="str">
            <v>ATV5</v>
          </cell>
          <cell r="C194">
            <v>1</v>
          </cell>
          <cell r="F194">
            <v>3</v>
          </cell>
          <cell r="G194">
            <v>49</v>
          </cell>
          <cell r="H194" t="str">
            <v>AL25</v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>
            <v>147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Z194">
            <v>1.2</v>
          </cell>
          <cell r="AA194">
            <v>1</v>
          </cell>
          <cell r="AC194">
            <v>0</v>
          </cell>
        </row>
        <row r="195">
          <cell r="A195" t="str">
            <v>MT 796</v>
          </cell>
          <cell r="B195" t="str">
            <v>ATXE</v>
          </cell>
          <cell r="C195">
            <v>1</v>
          </cell>
          <cell r="F195">
            <v>3</v>
          </cell>
          <cell r="G195">
            <v>41</v>
          </cell>
          <cell r="H195" t="str">
            <v>AL25</v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>
            <v>123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Z195">
            <v>1.2</v>
          </cell>
          <cell r="AB195" t="str">
            <v>ARMADO A SER REUTILIZADO</v>
          </cell>
          <cell r="AC195">
            <v>0</v>
          </cell>
        </row>
        <row r="196">
          <cell r="A196" t="str">
            <v>MT 3129</v>
          </cell>
          <cell r="B196" t="str">
            <v>AT1-A</v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AA196">
            <v>1</v>
          </cell>
          <cell r="AC196">
            <v>0</v>
          </cell>
        </row>
        <row r="197">
          <cell r="A197" t="str">
            <v>MT 3130</v>
          </cell>
          <cell r="B197" t="str">
            <v>AT1-A</v>
          </cell>
          <cell r="C197">
            <v>1</v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Z197">
            <v>1.2</v>
          </cell>
          <cell r="AA197">
            <v>1</v>
          </cell>
          <cell r="AC197">
            <v>0</v>
          </cell>
        </row>
        <row r="198">
          <cell r="A198" t="str">
            <v>MT 3131</v>
          </cell>
          <cell r="B198" t="str">
            <v>ATXE</v>
          </cell>
          <cell r="C198">
            <v>1</v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Z198">
            <v>1.2</v>
          </cell>
          <cell r="AA198">
            <v>1</v>
          </cell>
          <cell r="AC198">
            <v>0</v>
          </cell>
        </row>
        <row r="199">
          <cell r="A199" t="str">
            <v>SED-0010328</v>
          </cell>
          <cell r="B199" t="str">
            <v>ATXE</v>
          </cell>
          <cell r="C199">
            <v>2</v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Z199">
            <v>2.4</v>
          </cell>
          <cell r="AB199" t="str">
            <v>SED Reubicada</v>
          </cell>
          <cell r="AC199">
            <v>0</v>
          </cell>
        </row>
        <row r="200">
          <cell r="A200" t="str">
            <v>SUB-TOTAL 20</v>
          </cell>
          <cell r="C200">
            <v>8</v>
          </cell>
          <cell r="D200">
            <v>0</v>
          </cell>
          <cell r="E200">
            <v>0</v>
          </cell>
          <cell r="F200">
            <v>9</v>
          </cell>
          <cell r="G200">
            <v>115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345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9.6</v>
          </cell>
          <cell r="AA200">
            <v>5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</row>
        <row r="201">
          <cell r="A201" t="str">
            <v>Tramo 21</v>
          </cell>
          <cell r="B201" t="str">
            <v>INTERCONEXION DO07</v>
          </cell>
          <cell r="AB201" t="str">
            <v>INTERCONEXION DO07</v>
          </cell>
        </row>
        <row r="202">
          <cell r="A202" t="str">
            <v>MT 1165</v>
          </cell>
        </row>
        <row r="203">
          <cell r="A203" t="str">
            <v>MT 4299</v>
          </cell>
        </row>
        <row r="204"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</row>
        <row r="205">
          <cell r="A205" t="str">
            <v>SUB-TOTAL 21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A206" t="str">
            <v>ALIMENTADOR DO-07</v>
          </cell>
        </row>
        <row r="207">
          <cell r="A207" t="str">
            <v>Tramo 22</v>
          </cell>
          <cell r="B207" t="str">
            <v>Jr. Espinar</v>
          </cell>
          <cell r="AB207" t="str">
            <v>Jr. Espinar</v>
          </cell>
        </row>
        <row r="208">
          <cell r="A208">
            <v>0</v>
          </cell>
          <cell r="F208">
            <v>3</v>
          </cell>
          <cell r="G208">
            <v>0</v>
          </cell>
          <cell r="H208" t="str">
            <v>AL70</v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Q208" t="str">
            <v/>
          </cell>
          <cell r="S208" t="str">
            <v/>
          </cell>
          <cell r="T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</row>
        <row r="209">
          <cell r="A209">
            <v>1</v>
          </cell>
          <cell r="B209" t="str">
            <v>AT3-A</v>
          </cell>
          <cell r="F209">
            <v>3</v>
          </cell>
          <cell r="G209">
            <v>19.73</v>
          </cell>
          <cell r="H209" t="str">
            <v>AL70</v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Q209" t="str">
            <v/>
          </cell>
          <cell r="S209" t="str">
            <v/>
          </cell>
          <cell r="T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1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</row>
        <row r="210">
          <cell r="A210">
            <v>2</v>
          </cell>
          <cell r="B210" t="str">
            <v>AT3</v>
          </cell>
          <cell r="C210">
            <v>1</v>
          </cell>
          <cell r="F210">
            <v>3</v>
          </cell>
          <cell r="G210">
            <v>107.88</v>
          </cell>
          <cell r="H210" t="str">
            <v>AL70</v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Q210" t="str">
            <v/>
          </cell>
          <cell r="S210" t="str">
            <v/>
          </cell>
          <cell r="T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1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</row>
        <row r="211">
          <cell r="A211">
            <v>3</v>
          </cell>
          <cell r="B211" t="str">
            <v>ATV4</v>
          </cell>
          <cell r="C211">
            <v>1</v>
          </cell>
          <cell r="F211">
            <v>3</v>
          </cell>
          <cell r="G211">
            <v>16.53</v>
          </cell>
          <cell r="H211" t="str">
            <v>AL70</v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Q211" t="str">
            <v/>
          </cell>
          <cell r="S211" t="str">
            <v/>
          </cell>
          <cell r="T211" t="str">
            <v/>
          </cell>
          <cell r="W211">
            <v>1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1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A212">
            <v>4</v>
          </cell>
          <cell r="B212" t="str">
            <v>AT5-A</v>
          </cell>
          <cell r="C212">
            <v>1</v>
          </cell>
          <cell r="E212">
            <v>1</v>
          </cell>
          <cell r="F212">
            <v>3</v>
          </cell>
          <cell r="G212">
            <v>60</v>
          </cell>
          <cell r="H212" t="str">
            <v>AL70</v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Q212" t="str">
            <v/>
          </cell>
          <cell r="S212" t="str">
            <v/>
          </cell>
          <cell r="T212" t="str">
            <v/>
          </cell>
          <cell r="U212">
            <v>1</v>
          </cell>
          <cell r="Z212">
            <v>3</v>
          </cell>
          <cell r="AA212">
            <v>1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A213">
            <v>5</v>
          </cell>
          <cell r="F213">
            <v>3</v>
          </cell>
          <cell r="H213" t="str">
            <v>AL70</v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Q213" t="str">
            <v/>
          </cell>
          <cell r="S213" t="str">
            <v/>
          </cell>
          <cell r="T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</row>
        <row r="214">
          <cell r="A214">
            <v>6</v>
          </cell>
          <cell r="F214">
            <v>3</v>
          </cell>
          <cell r="H214" t="str">
            <v>AL70</v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Q214" t="str">
            <v/>
          </cell>
          <cell r="S214" t="str">
            <v/>
          </cell>
          <cell r="T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</row>
        <row r="215">
          <cell r="A215" t="str">
            <v>SUB-TOTAL 22</v>
          </cell>
          <cell r="C215">
            <v>3</v>
          </cell>
          <cell r="D215">
            <v>0</v>
          </cell>
          <cell r="E215">
            <v>1</v>
          </cell>
          <cell r="G215">
            <v>204.14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1</v>
          </cell>
          <cell r="V215">
            <v>0</v>
          </cell>
          <cell r="W215">
            <v>1</v>
          </cell>
          <cell r="X215">
            <v>0</v>
          </cell>
          <cell r="Y215">
            <v>0</v>
          </cell>
          <cell r="Z215">
            <v>3</v>
          </cell>
          <cell r="AA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1</v>
          </cell>
          <cell r="AQ215">
            <v>1</v>
          </cell>
          <cell r="AR215">
            <v>0</v>
          </cell>
          <cell r="AS215">
            <v>0</v>
          </cell>
          <cell r="AT215">
            <v>1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4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</row>
        <row r="216">
          <cell r="A216" t="str">
            <v>Tramo 23</v>
          </cell>
          <cell r="B216" t="str">
            <v>Jr. Bolivar</v>
          </cell>
          <cell r="AB216" t="str">
            <v>Jr. Bolivar</v>
          </cell>
        </row>
        <row r="217">
          <cell r="A217">
            <v>981</v>
          </cell>
        </row>
        <row r="218">
          <cell r="A218">
            <v>980</v>
          </cell>
        </row>
        <row r="219">
          <cell r="A219" t="str">
            <v>SED 0010377</v>
          </cell>
        </row>
        <row r="220">
          <cell r="A220">
            <v>979</v>
          </cell>
        </row>
        <row r="221">
          <cell r="A221" t="str">
            <v>SUB-TOTAL 23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</row>
        <row r="222">
          <cell r="A222" t="str">
            <v>ALIMENTADOR DO-08</v>
          </cell>
        </row>
        <row r="223">
          <cell r="A223" t="str">
            <v>Tramo 24</v>
          </cell>
          <cell r="B223" t="str">
            <v>PJ PRIMERO DE ENERO</v>
          </cell>
          <cell r="AB223" t="str">
            <v>PJ PRIMERO DE ENERO</v>
          </cell>
        </row>
        <row r="224">
          <cell r="A224" t="str">
            <v>SED-0010120</v>
          </cell>
          <cell r="B224" t="str">
            <v>AT3</v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AA224">
            <v>2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1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</row>
        <row r="225">
          <cell r="A225" t="str">
            <v>MT 1156</v>
          </cell>
          <cell r="B225" t="str">
            <v>ATV4</v>
          </cell>
          <cell r="F225">
            <v>3</v>
          </cell>
          <cell r="G225">
            <v>14.55</v>
          </cell>
          <cell r="H225" t="str">
            <v>AL25</v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>
            <v>43.65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AB225" t="str">
            <v>POSTE DE MT A REUTILIZAR PARA LA BT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1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</row>
        <row r="226">
          <cell r="A226" t="str">
            <v>MT 1155</v>
          </cell>
          <cell r="B226" t="str">
            <v>AT3</v>
          </cell>
          <cell r="F226">
            <v>3</v>
          </cell>
          <cell r="G226">
            <v>41.33</v>
          </cell>
          <cell r="H226" t="str">
            <v>AL25</v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>
            <v>123.99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AB226" t="str">
            <v>POSTE DE MT A REUTILIZAR PARA LA BT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1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</row>
        <row r="227">
          <cell r="A227" t="str">
            <v>MT 1052</v>
          </cell>
          <cell r="B227" t="str">
            <v>AT3</v>
          </cell>
          <cell r="C227">
            <v>1</v>
          </cell>
          <cell r="F227">
            <v>3</v>
          </cell>
          <cell r="G227">
            <v>28.85</v>
          </cell>
          <cell r="H227" t="str">
            <v>AL25</v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>
            <v>86.55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Z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1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</row>
        <row r="228">
          <cell r="A228" t="str">
            <v>MT 1154</v>
          </cell>
          <cell r="B228" t="str">
            <v>AT1-A</v>
          </cell>
          <cell r="F228">
            <v>3</v>
          </cell>
          <cell r="G228">
            <v>60.18</v>
          </cell>
          <cell r="H228" t="str">
            <v>CU16</v>
          </cell>
          <cell r="I228" t="str">
            <v/>
          </cell>
          <cell r="J228">
            <v>180.54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AB228" t="str">
            <v>POSTE DE MT A REUTILIZAR PARA LA BT</v>
          </cell>
          <cell r="AC228">
            <v>0</v>
          </cell>
          <cell r="AD228">
            <v>1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1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</row>
        <row r="229">
          <cell r="B229" t="str">
            <v>AT1-A</v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AC229">
            <v>0</v>
          </cell>
          <cell r="AD229">
            <v>1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</row>
        <row r="230">
          <cell r="A230" t="str">
            <v>MT 1060</v>
          </cell>
          <cell r="B230" t="str">
            <v>AT1-A</v>
          </cell>
          <cell r="F230">
            <v>3</v>
          </cell>
          <cell r="G230">
            <v>58.84</v>
          </cell>
          <cell r="H230" t="str">
            <v>CU16</v>
          </cell>
          <cell r="I230" t="str">
            <v/>
          </cell>
          <cell r="J230">
            <v>176.52</v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AB230" t="str">
            <v>POSTE DE MT A REUTILIZAR PARA LA BT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1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</row>
        <row r="231">
          <cell r="A231" t="str">
            <v>MT 4340</v>
          </cell>
          <cell r="B231" t="str">
            <v>AT1-A</v>
          </cell>
          <cell r="C231">
            <v>1</v>
          </cell>
          <cell r="F231">
            <v>3</v>
          </cell>
          <cell r="G231">
            <v>48.85</v>
          </cell>
          <cell r="H231" t="str">
            <v>CU16</v>
          </cell>
          <cell r="I231" t="str">
            <v/>
          </cell>
          <cell r="J231">
            <v>146.55000000000001</v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W231">
            <v>1</v>
          </cell>
          <cell r="Z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1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</row>
        <row r="232">
          <cell r="A232" t="str">
            <v>MT 4339</v>
          </cell>
          <cell r="F232">
            <v>3</v>
          </cell>
          <cell r="G232">
            <v>42.15</v>
          </cell>
          <cell r="H232" t="str">
            <v>CU16</v>
          </cell>
          <cell r="I232" t="str">
            <v/>
          </cell>
          <cell r="J232">
            <v>126.45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</row>
        <row r="233">
          <cell r="A233" t="str">
            <v>MT 1151</v>
          </cell>
          <cell r="B233" t="str">
            <v>ATV6</v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1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1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</row>
        <row r="234">
          <cell r="A234" t="str">
            <v>SED-0010280</v>
          </cell>
          <cell r="B234" t="str">
            <v>ATV5</v>
          </cell>
          <cell r="F234">
            <v>3</v>
          </cell>
          <cell r="H234" t="str">
            <v>AL25</v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>
            <v>0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>
            <v>1</v>
          </cell>
          <cell r="Z234">
            <v>1</v>
          </cell>
          <cell r="AA234">
            <v>3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1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1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</row>
        <row r="235"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</row>
        <row r="236">
          <cell r="A236" t="str">
            <v>SUB-TOTAL 24</v>
          </cell>
          <cell r="C236">
            <v>2</v>
          </cell>
          <cell r="D236">
            <v>0</v>
          </cell>
          <cell r="E236">
            <v>0</v>
          </cell>
          <cell r="F236">
            <v>24</v>
          </cell>
          <cell r="G236">
            <v>294.75</v>
          </cell>
          <cell r="H236">
            <v>0</v>
          </cell>
          <cell r="I236">
            <v>0</v>
          </cell>
          <cell r="J236">
            <v>630.05999999999995</v>
          </cell>
          <cell r="K236">
            <v>0</v>
          </cell>
          <cell r="L236">
            <v>0</v>
          </cell>
          <cell r="M236">
            <v>254.19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1</v>
          </cell>
          <cell r="V236">
            <v>0</v>
          </cell>
          <cell r="W236">
            <v>1</v>
          </cell>
          <cell r="X236">
            <v>0</v>
          </cell>
          <cell r="Y236">
            <v>0</v>
          </cell>
          <cell r="Z236">
            <v>3</v>
          </cell>
          <cell r="AA236">
            <v>5</v>
          </cell>
          <cell r="AC236">
            <v>0</v>
          </cell>
          <cell r="AD236">
            <v>4</v>
          </cell>
          <cell r="AE236">
            <v>0</v>
          </cell>
          <cell r="AF236">
            <v>0</v>
          </cell>
          <cell r="AG236">
            <v>0</v>
          </cell>
          <cell r="AH236">
            <v>1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5</v>
          </cell>
          <cell r="AN236">
            <v>0</v>
          </cell>
          <cell r="AO236">
            <v>0</v>
          </cell>
          <cell r="AP236">
            <v>3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1</v>
          </cell>
          <cell r="BA236">
            <v>1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5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</row>
        <row r="237">
          <cell r="A237" t="str">
            <v>Tramo 25</v>
          </cell>
          <cell r="B237" t="str">
            <v>GENERAL OLLANTA</v>
          </cell>
          <cell r="AB237" t="str">
            <v>GENERAL OLLANTA</v>
          </cell>
        </row>
        <row r="238">
          <cell r="A238" t="str">
            <v>SED 0010245</v>
          </cell>
          <cell r="B238" t="str">
            <v>AT1-A</v>
          </cell>
          <cell r="F238">
            <v>3</v>
          </cell>
          <cell r="G238">
            <v>16.2</v>
          </cell>
          <cell r="H238" t="str">
            <v>AL25</v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>
            <v>48.6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W238">
            <v>1</v>
          </cell>
          <cell r="AB238" t="str">
            <v>Adecuar S.E, armados y retenida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1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</row>
        <row r="239">
          <cell r="A239">
            <v>4467</v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</row>
        <row r="240">
          <cell r="A240" t="str">
            <v>SUB-TOTAL 25</v>
          </cell>
          <cell r="C240">
            <v>0</v>
          </cell>
          <cell r="D240">
            <v>0</v>
          </cell>
          <cell r="E240">
            <v>0</v>
          </cell>
          <cell r="F240">
            <v>3</v>
          </cell>
          <cell r="G240">
            <v>16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48.6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</row>
        <row r="241">
          <cell r="A241" t="str">
            <v>Tramo 26</v>
          </cell>
          <cell r="B241" t="str">
            <v>SR COYLLORITI</v>
          </cell>
          <cell r="AB241" t="str">
            <v>SR COYLLORITI</v>
          </cell>
        </row>
        <row r="242">
          <cell r="A242" t="str">
            <v>SED 0010474</v>
          </cell>
          <cell r="B242" t="str">
            <v>ATV5</v>
          </cell>
          <cell r="C242">
            <v>1</v>
          </cell>
          <cell r="F242">
            <v>3</v>
          </cell>
          <cell r="G242">
            <v>0</v>
          </cell>
          <cell r="H242" t="str">
            <v>AL25</v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>
            <v>0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Z242">
            <v>1</v>
          </cell>
          <cell r="AA242">
            <v>3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1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1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</row>
        <row r="243">
          <cell r="B243" t="str">
            <v>SAM</v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1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</row>
        <row r="244">
          <cell r="A244" t="str">
            <v>MT 1163</v>
          </cell>
          <cell r="B244" t="str">
            <v>AT5-A</v>
          </cell>
          <cell r="C244">
            <v>1</v>
          </cell>
          <cell r="F244">
            <v>3</v>
          </cell>
          <cell r="G244">
            <v>41.49</v>
          </cell>
          <cell r="H244" t="str">
            <v>AL25</v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>
            <v>124.47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</row>
        <row r="245">
          <cell r="B245" t="str">
            <v>ATV3</v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Y245">
            <v>1</v>
          </cell>
          <cell r="Z245">
            <v>1</v>
          </cell>
          <cell r="AA245">
            <v>2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1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</row>
        <row r="246">
          <cell r="A246" t="str">
            <v>MT 1105</v>
          </cell>
          <cell r="B246" t="str">
            <v>AT1-A</v>
          </cell>
          <cell r="C246">
            <v>1</v>
          </cell>
          <cell r="F246">
            <v>3</v>
          </cell>
          <cell r="G246">
            <v>68.31</v>
          </cell>
          <cell r="H246" t="str">
            <v>AL25</v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>
            <v>204.93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Z246">
            <v>1</v>
          </cell>
          <cell r="AC246">
            <v>0</v>
          </cell>
          <cell r="AD246">
            <v>1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</row>
        <row r="247">
          <cell r="A247" t="str">
            <v>MT 4363</v>
          </cell>
          <cell r="B247" t="str">
            <v>ATV5</v>
          </cell>
          <cell r="C247">
            <v>1</v>
          </cell>
          <cell r="F247">
            <v>3</v>
          </cell>
          <cell r="G247">
            <v>50.3</v>
          </cell>
          <cell r="H247" t="str">
            <v>AL25</v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>
            <v>150.9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Z247">
            <v>1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1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</row>
        <row r="248">
          <cell r="A248" t="str">
            <v>MT 4364</v>
          </cell>
          <cell r="F248">
            <v>3</v>
          </cell>
          <cell r="G248">
            <v>51</v>
          </cell>
          <cell r="H248" t="str">
            <v>AL25</v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>
            <v>153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</row>
        <row r="249">
          <cell r="A249" t="str">
            <v>SUB-TOTAL 26</v>
          </cell>
          <cell r="C249">
            <v>4</v>
          </cell>
          <cell r="D249">
            <v>0</v>
          </cell>
          <cell r="E249">
            <v>0</v>
          </cell>
          <cell r="F249">
            <v>15</v>
          </cell>
          <cell r="G249">
            <v>211.1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633.29999999999995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1</v>
          </cell>
          <cell r="Z249">
            <v>4</v>
          </cell>
          <cell r="AA249">
            <v>5</v>
          </cell>
          <cell r="AC249">
            <v>0</v>
          </cell>
          <cell r="AD249">
            <v>1</v>
          </cell>
          <cell r="AE249">
            <v>0</v>
          </cell>
          <cell r="AF249">
            <v>0</v>
          </cell>
          <cell r="AG249">
            <v>0</v>
          </cell>
          <cell r="AH249">
            <v>2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3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1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2</v>
          </cell>
          <cell r="BN249">
            <v>1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A250" t="str">
            <v>Tramo 27</v>
          </cell>
          <cell r="B250" t="str">
            <v>VIVA EL PERU</v>
          </cell>
          <cell r="AB250" t="str">
            <v>VIVA EL PERU</v>
          </cell>
        </row>
        <row r="251">
          <cell r="A251" t="str">
            <v>SED-0010504</v>
          </cell>
          <cell r="B251" t="str">
            <v>AT1</v>
          </cell>
          <cell r="C251">
            <v>2</v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Z251">
            <v>1</v>
          </cell>
          <cell r="AA251">
            <v>3</v>
          </cell>
          <cell r="AC251">
            <v>1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</row>
        <row r="252">
          <cell r="A252" t="str">
            <v>MT 1121</v>
          </cell>
          <cell r="B252" t="str">
            <v>AT5</v>
          </cell>
          <cell r="C252">
            <v>1</v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Z252">
            <v>1</v>
          </cell>
          <cell r="AA252">
            <v>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1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1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</row>
        <row r="253">
          <cell r="A253" t="str">
            <v>MT 1123</v>
          </cell>
          <cell r="B253" t="str">
            <v>ATXE</v>
          </cell>
          <cell r="C253">
            <v>1</v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Z253">
            <v>1</v>
          </cell>
          <cell r="AA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1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1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</row>
        <row r="254">
          <cell r="A254" t="str">
            <v>MT 1124</v>
          </cell>
          <cell r="B254" t="str">
            <v>ATXE</v>
          </cell>
          <cell r="C254">
            <v>1</v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Z254">
            <v>1</v>
          </cell>
          <cell r="AA254">
            <v>1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1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</row>
        <row r="255">
          <cell r="A255" t="str">
            <v>MT 1125</v>
          </cell>
          <cell r="B255" t="str">
            <v>AT1-A</v>
          </cell>
          <cell r="C255">
            <v>1</v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Z255">
            <v>1</v>
          </cell>
          <cell r="AA255">
            <v>1</v>
          </cell>
          <cell r="AC255">
            <v>0</v>
          </cell>
          <cell r="AD255">
            <v>1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1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</row>
        <row r="256">
          <cell r="A256" t="str">
            <v>MT 1126</v>
          </cell>
          <cell r="B256" t="str">
            <v>AT3</v>
          </cell>
          <cell r="C256">
            <v>1</v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AA256">
            <v>1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</row>
        <row r="257">
          <cell r="A257" t="str">
            <v>SUB-TOTAL 27</v>
          </cell>
          <cell r="C257">
            <v>7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5</v>
          </cell>
          <cell r="AA257">
            <v>8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4</v>
          </cell>
          <cell r="AN257">
            <v>0</v>
          </cell>
          <cell r="AO257">
            <v>0</v>
          </cell>
          <cell r="AP257">
            <v>1</v>
          </cell>
          <cell r="AQ257">
            <v>0</v>
          </cell>
          <cell r="AR257">
            <v>0</v>
          </cell>
          <cell r="AS257">
            <v>1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2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</row>
        <row r="258">
          <cell r="A258" t="str">
            <v>ALIMENTADOR DO-09</v>
          </cell>
        </row>
        <row r="259">
          <cell r="A259" t="str">
            <v>Tramo 28</v>
          </cell>
          <cell r="B259" t="str">
            <v>PARQUE GALICIA</v>
          </cell>
          <cell r="I259" t="str">
            <v/>
          </cell>
          <cell r="J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AB259" t="str">
            <v>PARQUE GALICIA</v>
          </cell>
        </row>
        <row r="260">
          <cell r="A260" t="str">
            <v>SED 0010669</v>
          </cell>
          <cell r="B260" t="str">
            <v>ATI</v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S260" t="str">
            <v/>
          </cell>
          <cell r="T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</row>
        <row r="261">
          <cell r="A261" t="str">
            <v>MT 917</v>
          </cell>
          <cell r="B261" t="str">
            <v>AT1</v>
          </cell>
          <cell r="C261">
            <v>1</v>
          </cell>
          <cell r="F261">
            <v>3</v>
          </cell>
          <cell r="G261">
            <v>31</v>
          </cell>
          <cell r="H261" t="str">
            <v>AL35</v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>
            <v>93</v>
          </cell>
          <cell r="O261" t="str">
            <v/>
          </cell>
          <cell r="P261" t="str">
            <v/>
          </cell>
          <cell r="Q261" t="str">
            <v/>
          </cell>
          <cell r="S261" t="str">
            <v/>
          </cell>
          <cell r="T261" t="str">
            <v/>
          </cell>
          <cell r="AC261">
            <v>1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</row>
        <row r="262">
          <cell r="A262" t="str">
            <v>MT 916</v>
          </cell>
          <cell r="B262" t="str">
            <v>AT1-A</v>
          </cell>
          <cell r="C262">
            <v>1</v>
          </cell>
          <cell r="F262">
            <v>3</v>
          </cell>
          <cell r="G262">
            <v>65</v>
          </cell>
          <cell r="H262" t="str">
            <v>AL35</v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>
            <v>195</v>
          </cell>
          <cell r="O262" t="str">
            <v/>
          </cell>
          <cell r="P262" t="str">
            <v/>
          </cell>
          <cell r="Q262" t="str">
            <v/>
          </cell>
          <cell r="S262" t="str">
            <v/>
          </cell>
          <cell r="T262" t="str">
            <v/>
          </cell>
          <cell r="AC262">
            <v>0</v>
          </cell>
          <cell r="AD262">
            <v>1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</row>
        <row r="263">
          <cell r="A263" t="str">
            <v>SED 0010031</v>
          </cell>
          <cell r="B263" t="str">
            <v>AT5</v>
          </cell>
          <cell r="C263">
            <v>2</v>
          </cell>
          <cell r="F263">
            <v>3</v>
          </cell>
          <cell r="G263">
            <v>57</v>
          </cell>
          <cell r="H263" t="str">
            <v>AL35</v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>
            <v>171</v>
          </cell>
          <cell r="O263" t="str">
            <v/>
          </cell>
          <cell r="P263" t="str">
            <v/>
          </cell>
          <cell r="Q263" t="str">
            <v/>
          </cell>
          <cell r="S263" t="str">
            <v/>
          </cell>
          <cell r="T263" t="str">
            <v/>
          </cell>
          <cell r="AA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1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</row>
        <row r="264">
          <cell r="A264" t="str">
            <v>SUB-TOTAL 28</v>
          </cell>
          <cell r="C264">
            <v>4</v>
          </cell>
          <cell r="D264">
            <v>0</v>
          </cell>
          <cell r="E264">
            <v>0</v>
          </cell>
          <cell r="F264">
            <v>9</v>
          </cell>
          <cell r="G264">
            <v>153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459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</v>
          </cell>
          <cell r="AD264">
            <v>1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2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1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</row>
        <row r="265">
          <cell r="A265" t="str">
            <v>ALIMENTADOR QU-01</v>
          </cell>
        </row>
        <row r="266">
          <cell r="A266" t="str">
            <v>Tramo 29</v>
          </cell>
          <cell r="B266" t="str">
            <v>Urb. La Joya</v>
          </cell>
          <cell r="AB266" t="str">
            <v>Urb. La Joya</v>
          </cell>
        </row>
        <row r="267">
          <cell r="A267">
            <v>4075</v>
          </cell>
        </row>
        <row r="268">
          <cell r="A268" t="str">
            <v>SED 0010392</v>
          </cell>
        </row>
        <row r="269">
          <cell r="A269">
            <v>1316</v>
          </cell>
        </row>
        <row r="270">
          <cell r="A270" t="str">
            <v>SED 0010099</v>
          </cell>
        </row>
        <row r="271">
          <cell r="A271">
            <v>2622</v>
          </cell>
        </row>
        <row r="272">
          <cell r="A272" t="str">
            <v>SUB-TOTAL 29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</row>
        <row r="273">
          <cell r="A273" t="str">
            <v>Tramo 30</v>
          </cell>
          <cell r="B273" t="str">
            <v>FEDETRAC</v>
          </cell>
          <cell r="AB273" t="str">
            <v>FEDETRAC</v>
          </cell>
        </row>
        <row r="274">
          <cell r="A274">
            <v>1295</v>
          </cell>
          <cell r="B274" t="str">
            <v>AT5</v>
          </cell>
          <cell r="F274">
            <v>3</v>
          </cell>
          <cell r="G274">
            <v>0</v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S274" t="str">
            <v/>
          </cell>
          <cell r="T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1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1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</row>
        <row r="275">
          <cell r="A275">
            <v>1301</v>
          </cell>
          <cell r="B275" t="str">
            <v>AT1</v>
          </cell>
          <cell r="E275">
            <v>1</v>
          </cell>
          <cell r="F275">
            <v>3</v>
          </cell>
          <cell r="G275">
            <v>70</v>
          </cell>
          <cell r="H275" t="str">
            <v>CU16</v>
          </cell>
          <cell r="I275" t="str">
            <v/>
          </cell>
          <cell r="J275">
            <v>210</v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S275" t="str">
            <v/>
          </cell>
          <cell r="T275" t="str">
            <v/>
          </cell>
          <cell r="AC275">
            <v>1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</row>
        <row r="276">
          <cell r="A276">
            <v>1264</v>
          </cell>
          <cell r="B276" t="str">
            <v>AT4</v>
          </cell>
          <cell r="E276">
            <v>1</v>
          </cell>
          <cell r="F276">
            <v>3</v>
          </cell>
          <cell r="G276">
            <v>71</v>
          </cell>
          <cell r="H276" t="str">
            <v>CU16</v>
          </cell>
          <cell r="I276" t="str">
            <v/>
          </cell>
          <cell r="J276">
            <v>213</v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S276" t="str">
            <v/>
          </cell>
          <cell r="T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1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1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</row>
        <row r="277">
          <cell r="A277" t="str">
            <v>SED 0010438</v>
          </cell>
          <cell r="F277">
            <v>3</v>
          </cell>
          <cell r="G277">
            <v>77</v>
          </cell>
          <cell r="H277" t="str">
            <v>CU16</v>
          </cell>
          <cell r="I277" t="str">
            <v/>
          </cell>
          <cell r="J277">
            <v>231</v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S277" t="str">
            <v/>
          </cell>
          <cell r="T277" t="str">
            <v/>
          </cell>
          <cell r="AB277" t="str">
            <v>SED 0010438 FEDETRAC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</row>
        <row r="278">
          <cell r="A278" t="str">
            <v>SUB-TOTAL 30</v>
          </cell>
          <cell r="C278">
            <v>0</v>
          </cell>
          <cell r="D278">
            <v>0</v>
          </cell>
          <cell r="E278">
            <v>2</v>
          </cell>
          <cell r="F278">
            <v>12</v>
          </cell>
          <cell r="G278">
            <v>218</v>
          </cell>
          <cell r="H278">
            <v>0</v>
          </cell>
          <cell r="I278">
            <v>0</v>
          </cell>
          <cell r="J278">
            <v>654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1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1</v>
          </cell>
          <cell r="AS278">
            <v>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2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</row>
        <row r="279">
          <cell r="A279" t="str">
            <v>Tramo 31</v>
          </cell>
        </row>
        <row r="280">
          <cell r="A280">
            <v>1234</v>
          </cell>
        </row>
        <row r="281">
          <cell r="A281">
            <v>3808</v>
          </cell>
        </row>
        <row r="282">
          <cell r="A282">
            <v>3807</v>
          </cell>
        </row>
        <row r="283">
          <cell r="A283" t="str">
            <v>SED 0010281</v>
          </cell>
        </row>
        <row r="284">
          <cell r="A284" t="str">
            <v>SUB-TOTAL 31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</row>
        <row r="285">
          <cell r="A285" t="str">
            <v>Tramo 32</v>
          </cell>
          <cell r="B285" t="str">
            <v>URB. LOS NOGALES</v>
          </cell>
          <cell r="AB285" t="str">
            <v>URB. LOS NOGALES</v>
          </cell>
        </row>
        <row r="286">
          <cell r="A286">
            <v>1291</v>
          </cell>
        </row>
        <row r="287">
          <cell r="A287">
            <v>3726</v>
          </cell>
        </row>
        <row r="288">
          <cell r="A288">
            <v>1300</v>
          </cell>
        </row>
        <row r="289">
          <cell r="A289">
            <v>1289</v>
          </cell>
        </row>
        <row r="290">
          <cell r="A290">
            <v>1297</v>
          </cell>
        </row>
        <row r="291">
          <cell r="A291">
            <v>1296</v>
          </cell>
        </row>
        <row r="292">
          <cell r="A292" t="str">
            <v>SUB-TOTAL 32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</row>
        <row r="293">
          <cell r="A293" t="str">
            <v>Tramo 33</v>
          </cell>
          <cell r="B293" t="str">
            <v>URB. LOS ALAMOS</v>
          </cell>
          <cell r="AB293" t="str">
            <v>URB. LOS ALAMOS</v>
          </cell>
        </row>
        <row r="294">
          <cell r="A294">
            <v>1229</v>
          </cell>
        </row>
        <row r="295">
          <cell r="A295">
            <v>4363</v>
          </cell>
        </row>
        <row r="296">
          <cell r="A296">
            <v>4362</v>
          </cell>
        </row>
        <row r="297">
          <cell r="A297" t="str">
            <v>SED 0010302</v>
          </cell>
        </row>
        <row r="298">
          <cell r="A298" t="str">
            <v>SUB-TOTAL 33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</row>
        <row r="299">
          <cell r="A299" t="str">
            <v>ALIMENTADOR QU-03</v>
          </cell>
        </row>
        <row r="300">
          <cell r="A300" t="str">
            <v>Tramo 34</v>
          </cell>
          <cell r="B300" t="str">
            <v>URB. SANTA MARIA</v>
          </cell>
          <cell r="AB300" t="str">
            <v>URB. SANTA MARIA</v>
          </cell>
        </row>
        <row r="301">
          <cell r="A301" t="str">
            <v>MT 1701</v>
          </cell>
          <cell r="B301" t="str">
            <v>AT1</v>
          </cell>
          <cell r="C301">
            <v>1</v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AC301">
            <v>1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1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</row>
        <row r="302">
          <cell r="A302" t="str">
            <v>MT 1703</v>
          </cell>
          <cell r="B302" t="str">
            <v>AT1</v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AC302">
            <v>1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</row>
        <row r="303">
          <cell r="A303" t="str">
            <v>MT 1702</v>
          </cell>
          <cell r="B303" t="str">
            <v>AT1</v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AC303">
            <v>1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1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</row>
        <row r="304">
          <cell r="A304" t="str">
            <v>SED 0010284</v>
          </cell>
          <cell r="B304" t="str">
            <v>AT1</v>
          </cell>
          <cell r="C304">
            <v>2</v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AB304" t="str">
            <v>SED Urb. Santa Maria</v>
          </cell>
          <cell r="AC304">
            <v>1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1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</row>
        <row r="305">
          <cell r="A305" t="str">
            <v>MT 1704</v>
          </cell>
          <cell r="B305" t="str">
            <v>AT1</v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AC305">
            <v>1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</row>
        <row r="306">
          <cell r="B306" t="str">
            <v>AT5</v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1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</row>
        <row r="307">
          <cell r="A307" t="str">
            <v>SUB-TOTAL 34</v>
          </cell>
          <cell r="C307">
            <v>3</v>
          </cell>
          <cell r="D307">
            <v>0</v>
          </cell>
          <cell r="E307">
            <v>0</v>
          </cell>
          <cell r="G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5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5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1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1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</row>
        <row r="308">
          <cell r="A308" t="str">
            <v>Tramo 35</v>
          </cell>
          <cell r="B308" t="str">
            <v>G.C. SANTA ROSA II</v>
          </cell>
          <cell r="AB308" t="str">
            <v>G.C. SANTA ROSA II</v>
          </cell>
        </row>
        <row r="309">
          <cell r="A309" t="str">
            <v>MT 1587</v>
          </cell>
        </row>
        <row r="310">
          <cell r="A310" t="str">
            <v>MT 1586</v>
          </cell>
        </row>
        <row r="311">
          <cell r="A311" t="str">
            <v>MT 1585</v>
          </cell>
        </row>
        <row r="312">
          <cell r="A312" t="str">
            <v>MT 1584</v>
          </cell>
        </row>
        <row r="313">
          <cell r="A313" t="str">
            <v>SED 0010540</v>
          </cell>
        </row>
        <row r="314">
          <cell r="A314" t="str">
            <v>SUB-TOTAL 35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</row>
        <row r="315">
          <cell r="A315" t="str">
            <v>Tramo 36</v>
          </cell>
          <cell r="B315" t="str">
            <v>Urb. Cachimayo I</v>
          </cell>
          <cell r="AB315" t="str">
            <v>Urb. Cachimayo I</v>
          </cell>
        </row>
        <row r="316">
          <cell r="A316" t="str">
            <v>MT 1681</v>
          </cell>
        </row>
        <row r="317">
          <cell r="A317" t="str">
            <v>MT 1680</v>
          </cell>
        </row>
        <row r="318">
          <cell r="A318" t="str">
            <v>SUB-TOTAL 36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</row>
        <row r="319">
          <cell r="A319" t="str">
            <v>Tramo 37</v>
          </cell>
          <cell r="B319" t="str">
            <v>A.H. VILLA LOS PROCERES</v>
          </cell>
          <cell r="AB319" t="str">
            <v>VILLA LOS PROCERES</v>
          </cell>
        </row>
        <row r="320">
          <cell r="A320" t="str">
            <v>MT 1674</v>
          </cell>
          <cell r="B320" t="str">
            <v>AT1-A</v>
          </cell>
          <cell r="C320">
            <v>1</v>
          </cell>
          <cell r="F320">
            <v>3</v>
          </cell>
          <cell r="G320">
            <v>0</v>
          </cell>
          <cell r="H320" t="str">
            <v>CU10</v>
          </cell>
          <cell r="I320">
            <v>0</v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Z320">
            <v>0.5</v>
          </cell>
          <cell r="AB320" t="str">
            <v>AT1 existente (Reutilizar)</v>
          </cell>
          <cell r="AC320">
            <v>0</v>
          </cell>
          <cell r="AD320">
            <v>1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1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</row>
        <row r="321">
          <cell r="A321" t="str">
            <v>MT 1673</v>
          </cell>
          <cell r="B321" t="str">
            <v>AT1-A</v>
          </cell>
          <cell r="F321">
            <v>3</v>
          </cell>
          <cell r="G321">
            <v>44</v>
          </cell>
          <cell r="H321" t="str">
            <v>CU10</v>
          </cell>
          <cell r="I321">
            <v>132</v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AB321" t="str">
            <v>Poste CAC + AT1 existentes (Quedan)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1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</row>
        <row r="322">
          <cell r="A322" t="str">
            <v>MT 1672</v>
          </cell>
          <cell r="B322" t="str">
            <v>AT1-A</v>
          </cell>
          <cell r="F322">
            <v>3</v>
          </cell>
          <cell r="G322">
            <v>45</v>
          </cell>
          <cell r="H322" t="str">
            <v>CU10</v>
          </cell>
          <cell r="I322">
            <v>135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AA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</row>
        <row r="323">
          <cell r="A323" t="str">
            <v>MT 1671</v>
          </cell>
          <cell r="B323" t="str">
            <v>AT1-A</v>
          </cell>
          <cell r="F323">
            <v>3</v>
          </cell>
          <cell r="G323">
            <v>45</v>
          </cell>
          <cell r="H323" t="str">
            <v>CU10</v>
          </cell>
          <cell r="I323">
            <v>135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1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</row>
        <row r="324">
          <cell r="A324" t="str">
            <v>MT 3925</v>
          </cell>
          <cell r="B324" t="str">
            <v>AT1-A</v>
          </cell>
          <cell r="F324">
            <v>3</v>
          </cell>
          <cell r="G324">
            <v>7</v>
          </cell>
          <cell r="H324" t="str">
            <v>CU10</v>
          </cell>
          <cell r="I324">
            <v>21</v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AC324">
            <v>0</v>
          </cell>
          <cell r="AD324">
            <v>1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1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</row>
        <row r="325">
          <cell r="A325" t="str">
            <v>SED 0010374</v>
          </cell>
          <cell r="F325">
            <v>3</v>
          </cell>
          <cell r="G325">
            <v>9</v>
          </cell>
          <cell r="H325" t="str">
            <v>CU10</v>
          </cell>
          <cell r="I325">
            <v>27</v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</row>
        <row r="326">
          <cell r="A326" t="str">
            <v>SUB-TOTAL 37</v>
          </cell>
          <cell r="C326">
            <v>1</v>
          </cell>
          <cell r="D326">
            <v>0</v>
          </cell>
          <cell r="E326">
            <v>0</v>
          </cell>
          <cell r="G326">
            <v>150</v>
          </cell>
          <cell r="I326">
            <v>450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Y326">
            <v>0</v>
          </cell>
          <cell r="Z326">
            <v>0.5</v>
          </cell>
          <cell r="AA326">
            <v>1</v>
          </cell>
          <cell r="AC326">
            <v>0</v>
          </cell>
          <cell r="AD326">
            <v>5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5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</row>
        <row r="327">
          <cell r="A327" t="str">
            <v>Tramo 38</v>
          </cell>
          <cell r="B327" t="e">
            <v>#N/A</v>
          </cell>
          <cell r="AB327" t="e">
            <v>#N/A</v>
          </cell>
        </row>
        <row r="336">
          <cell r="A336" t="str">
            <v>SUB-TOTAL 38</v>
          </cell>
          <cell r="C336">
            <v>0</v>
          </cell>
          <cell r="D336">
            <v>0</v>
          </cell>
          <cell r="E336">
            <v>0</v>
          </cell>
          <cell r="G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</row>
        <row r="337">
          <cell r="A337" t="str">
            <v>Tramo 39</v>
          </cell>
          <cell r="B337" t="e">
            <v>#N/A</v>
          </cell>
          <cell r="AB337" t="e">
            <v>#N/A</v>
          </cell>
        </row>
        <row r="341">
          <cell r="A341" t="str">
            <v>SUB-TOTAL 39</v>
          </cell>
          <cell r="C341">
            <v>0</v>
          </cell>
          <cell r="D341">
            <v>0</v>
          </cell>
          <cell r="E341">
            <v>0</v>
          </cell>
          <cell r="G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</row>
        <row r="342">
          <cell r="A342" t="str">
            <v>Tramo 40</v>
          </cell>
          <cell r="B342" t="e">
            <v>#N/A</v>
          </cell>
          <cell r="AB342" t="e">
            <v>#N/A</v>
          </cell>
        </row>
        <row r="352">
          <cell r="A352" t="str">
            <v>SUB-TOTAL 40</v>
          </cell>
          <cell r="C352">
            <v>0</v>
          </cell>
          <cell r="D352">
            <v>0</v>
          </cell>
          <cell r="E352">
            <v>0</v>
          </cell>
          <cell r="G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</row>
        <row r="353">
          <cell r="A353" t="str">
            <v>Tramo 41</v>
          </cell>
          <cell r="B353" t="e">
            <v>#N/A</v>
          </cell>
          <cell r="AB353" t="e">
            <v>#N/A</v>
          </cell>
        </row>
        <row r="369">
          <cell r="A369" t="str">
            <v>SUB-TOTAL 41</v>
          </cell>
          <cell r="C369">
            <v>0</v>
          </cell>
          <cell r="D369">
            <v>0</v>
          </cell>
          <cell r="E369">
            <v>0</v>
          </cell>
          <cell r="G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</row>
        <row r="370">
          <cell r="A370" t="str">
            <v>Tramo 42</v>
          </cell>
          <cell r="B370" t="e">
            <v>#N/A</v>
          </cell>
          <cell r="AB370" t="e">
            <v>#N/A</v>
          </cell>
        </row>
        <row r="377">
          <cell r="A377" t="str">
            <v>SUB-TOTAL 42</v>
          </cell>
          <cell r="C377">
            <v>0</v>
          </cell>
          <cell r="D377">
            <v>0</v>
          </cell>
          <cell r="E377">
            <v>0</v>
          </cell>
          <cell r="G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</row>
        <row r="378">
          <cell r="A378" t="str">
            <v>Tramo 43</v>
          </cell>
          <cell r="B378" t="e">
            <v>#N/A</v>
          </cell>
          <cell r="AB378" t="e">
            <v>#N/A</v>
          </cell>
        </row>
        <row r="383">
          <cell r="A383" t="str">
            <v>SUB-TOTAL 43</v>
          </cell>
          <cell r="C383">
            <v>0</v>
          </cell>
          <cell r="D383">
            <v>0</v>
          </cell>
          <cell r="E383">
            <v>0</v>
          </cell>
          <cell r="G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</row>
        <row r="384">
          <cell r="A384" t="str">
            <v>Tramo 44</v>
          </cell>
          <cell r="B384" t="e">
            <v>#N/A</v>
          </cell>
          <cell r="AB384" t="e">
            <v>#N/A</v>
          </cell>
        </row>
        <row r="389">
          <cell r="A389" t="str">
            <v>SUB-TOTAL 44</v>
          </cell>
          <cell r="C389">
            <v>0</v>
          </cell>
          <cell r="D389">
            <v>0</v>
          </cell>
          <cell r="E389">
            <v>0</v>
          </cell>
          <cell r="G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</row>
        <row r="390">
          <cell r="A390" t="str">
            <v>Tramo 45</v>
          </cell>
          <cell r="B390" t="e">
            <v>#N/A</v>
          </cell>
          <cell r="AB390" t="e">
            <v>#N/A</v>
          </cell>
        </row>
        <row r="400">
          <cell r="A400" t="str">
            <v>SUB-TOTAL 45</v>
          </cell>
          <cell r="C400">
            <v>0</v>
          </cell>
          <cell r="D400">
            <v>0</v>
          </cell>
          <cell r="E400">
            <v>0</v>
          </cell>
          <cell r="G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</row>
        <row r="401">
          <cell r="A401" t="str">
            <v>Tramo 46</v>
          </cell>
          <cell r="B401" t="e">
            <v>#N/A</v>
          </cell>
          <cell r="AB401" t="e">
            <v>#N/A</v>
          </cell>
        </row>
        <row r="409">
          <cell r="A409" t="str">
            <v>SUB-TOTAL 46</v>
          </cell>
          <cell r="C409">
            <v>0</v>
          </cell>
          <cell r="D409">
            <v>0</v>
          </cell>
          <cell r="E409">
            <v>0</v>
          </cell>
          <cell r="G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</row>
        <row r="410">
          <cell r="A410" t="str">
            <v>Tramo 47</v>
          </cell>
          <cell r="B410" t="e">
            <v>#N/A</v>
          </cell>
          <cell r="AB410" t="e">
            <v>#N/A</v>
          </cell>
        </row>
        <row r="415">
          <cell r="A415" t="str">
            <v>SUB-TOTAL 47</v>
          </cell>
          <cell r="C415">
            <v>0</v>
          </cell>
          <cell r="D415">
            <v>0</v>
          </cell>
          <cell r="E415">
            <v>0</v>
          </cell>
          <cell r="G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</row>
        <row r="416">
          <cell r="A416" t="str">
            <v>ALIMENTADOR QU-04</v>
          </cell>
        </row>
        <row r="417">
          <cell r="A417" t="str">
            <v>Tramo 48</v>
          </cell>
          <cell r="B417" t="e">
            <v>#N/A</v>
          </cell>
          <cell r="AB417" t="e">
            <v>#N/A</v>
          </cell>
        </row>
        <row r="423">
          <cell r="A423" t="str">
            <v>SUB-TOTAL 48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</row>
        <row r="424">
          <cell r="A424" t="str">
            <v>Tramo 49</v>
          </cell>
          <cell r="B424" t="e">
            <v>#N/A</v>
          </cell>
          <cell r="AB424" t="e">
            <v>#N/A</v>
          </cell>
        </row>
        <row r="439">
          <cell r="A439" t="str">
            <v>SUB-TOTAL 49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A440" t="str">
            <v>Tramo 50</v>
          </cell>
          <cell r="B440" t="e">
            <v>#N/A</v>
          </cell>
          <cell r="AB440" t="e">
            <v>#N/A</v>
          </cell>
        </row>
        <row r="443">
          <cell r="A443" t="str">
            <v>SUB-TOTAL 50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</row>
        <row r="445">
          <cell r="A445" t="str">
            <v>TOTAL</v>
          </cell>
          <cell r="C445">
            <v>36</v>
          </cell>
          <cell r="D445">
            <v>0</v>
          </cell>
          <cell r="E445">
            <v>3</v>
          </cell>
          <cell r="G445">
            <v>1430</v>
          </cell>
          <cell r="I445">
            <v>450</v>
          </cell>
          <cell r="J445">
            <v>1284.06</v>
          </cell>
          <cell r="K445">
            <v>0</v>
          </cell>
          <cell r="L445">
            <v>0</v>
          </cell>
          <cell r="M445">
            <v>1281.0899999999999</v>
          </cell>
          <cell r="N445">
            <v>459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3</v>
          </cell>
          <cell r="V445">
            <v>0</v>
          </cell>
          <cell r="W445">
            <v>3</v>
          </cell>
          <cell r="X445">
            <v>0</v>
          </cell>
          <cell r="Y445">
            <v>1</v>
          </cell>
          <cell r="Z445">
            <v>30.1</v>
          </cell>
          <cell r="AA445">
            <v>38</v>
          </cell>
          <cell r="AC445">
            <v>8</v>
          </cell>
          <cell r="AD445">
            <v>13</v>
          </cell>
          <cell r="AE445">
            <v>0</v>
          </cell>
          <cell r="AF445">
            <v>0</v>
          </cell>
          <cell r="AG445">
            <v>3</v>
          </cell>
          <cell r="AH445">
            <v>5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29</v>
          </cell>
          <cell r="AN445">
            <v>0</v>
          </cell>
          <cell r="AO445">
            <v>0</v>
          </cell>
          <cell r="AP445">
            <v>5</v>
          </cell>
          <cell r="AQ445">
            <v>1</v>
          </cell>
          <cell r="AR445">
            <v>1</v>
          </cell>
          <cell r="AS445">
            <v>4</v>
          </cell>
          <cell r="AT445">
            <v>2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1</v>
          </cell>
          <cell r="AZ445">
            <v>2</v>
          </cell>
          <cell r="BA445">
            <v>1</v>
          </cell>
          <cell r="BB445">
            <v>0</v>
          </cell>
          <cell r="BC445">
            <v>1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18</v>
          </cell>
          <cell r="BN445">
            <v>1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</row>
      </sheetData>
      <sheetData sheetId="2">
        <row r="1">
          <cell r="B1" t="str">
            <v xml:space="preserve">ANALISIS DE COSTOS UNITARIOS </v>
          </cell>
        </row>
        <row r="2">
          <cell r="D2" t="str">
            <v>UBICACIÓN :</v>
          </cell>
        </row>
        <row r="3">
          <cell r="A3" t="str">
            <v>PROYECTO         :  RENOVACION de REDES de MT por DMS ZONA PERIFERICA CUSCO 2009</v>
          </cell>
          <cell r="D3" t="str">
            <v>REGION          :   CUSCO</v>
          </cell>
        </row>
        <row r="4">
          <cell r="A4" t="str">
            <v>PROPIETARIO     :  ELECTRO SUR ESTE S.A.A.</v>
          </cell>
          <cell r="D4" t="str">
            <v>PROVINCIA   :   CUSCO</v>
          </cell>
        </row>
        <row r="5">
          <cell r="A5" t="str">
            <v>CONSULTOR      :  Ing. Noemí Alarcon Garate</v>
          </cell>
          <cell r="D5" t="str">
            <v>DISTRITO      :   Varios</v>
          </cell>
        </row>
        <row r="6">
          <cell r="A6" t="str">
            <v>INTEVENCION     :  Alimentadores DO02, DO06, DO07, DO08, DO09, QU01, QU03</v>
          </cell>
          <cell r="D6" t="str">
            <v>FECHA           :   Marzo-2009</v>
          </cell>
        </row>
        <row r="7">
          <cell r="A7" t="str">
            <v>ZONA                  :  Varias</v>
          </cell>
          <cell r="D7" t="str">
            <v>T. C. (US $)   :   3.15</v>
          </cell>
          <cell r="G7" t="str">
            <v>Hrs./Día:</v>
          </cell>
          <cell r="H7">
            <v>8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</row>
        <row r="10">
          <cell r="A10" t="str">
            <v>Partida:</v>
          </cell>
          <cell r="B10" t="str">
            <v>Descripción:</v>
          </cell>
          <cell r="D10" t="str">
            <v xml:space="preserve">Unidad  </v>
          </cell>
          <cell r="E10" t="str">
            <v>Rendimiento</v>
          </cell>
          <cell r="G10" t="str">
            <v xml:space="preserve">    Costo Directo</v>
          </cell>
        </row>
        <row r="11">
          <cell r="A11" t="str">
            <v>1.00</v>
          </cell>
          <cell r="B11" t="str">
            <v xml:space="preserve">Replanteo y Ubicación de estructuras e ingenieria de detalle </v>
          </cell>
          <cell r="D11" t="str">
            <v>Km.</v>
          </cell>
          <cell r="E11">
            <v>2.5</v>
          </cell>
          <cell r="F11" t="str">
            <v>Km./Día</v>
          </cell>
          <cell r="G11" t="str">
            <v>(S/.):</v>
          </cell>
          <cell r="H11">
            <v>398</v>
          </cell>
        </row>
        <row r="12">
          <cell r="B12" t="str">
            <v>DETALLE PARTIDA</v>
          </cell>
        </row>
        <row r="13">
          <cell r="A13" t="str">
            <v>*</v>
          </cell>
          <cell r="B13" t="str">
            <v>*</v>
          </cell>
          <cell r="C13" t="str">
            <v>*</v>
          </cell>
          <cell r="D13" t="str">
            <v>*</v>
          </cell>
          <cell r="E13" t="str">
            <v>*</v>
          </cell>
          <cell r="F13" t="str">
            <v>*</v>
          </cell>
          <cell r="G13" t="str">
            <v>*</v>
          </cell>
          <cell r="H13" t="str">
            <v>*</v>
          </cell>
        </row>
        <row r="14">
          <cell r="A14" t="str">
            <v>ITEM</v>
          </cell>
          <cell r="B14" t="str">
            <v>R E C U R S O</v>
          </cell>
          <cell r="D14" t="str">
            <v>UND.</v>
          </cell>
          <cell r="E14" t="str">
            <v>CANTIDAD</v>
          </cell>
          <cell r="F14" t="str">
            <v>P.UNIT.</v>
          </cell>
          <cell r="G14" t="str">
            <v>SUBTOTAL</v>
          </cell>
          <cell r="H14" t="str">
            <v>TOTAL</v>
          </cell>
        </row>
        <row r="15">
          <cell r="A15" t="str">
            <v>*</v>
          </cell>
          <cell r="B15" t="str">
            <v>*</v>
          </cell>
          <cell r="C15" t="str">
            <v>*</v>
          </cell>
          <cell r="D15" t="str">
            <v>*</v>
          </cell>
          <cell r="E15" t="str">
            <v>*</v>
          </cell>
          <cell r="F15" t="str">
            <v>*</v>
          </cell>
          <cell r="G15" t="str">
            <v>*</v>
          </cell>
          <cell r="H15" t="str">
            <v>*</v>
          </cell>
        </row>
        <row r="16">
          <cell r="A16">
            <v>1</v>
          </cell>
          <cell r="B16" t="str">
            <v>ESTACA DE MADERA</v>
          </cell>
          <cell r="D16" t="str">
            <v>UND.</v>
          </cell>
          <cell r="E16">
            <v>20</v>
          </cell>
          <cell r="F16">
            <v>0.1</v>
          </cell>
          <cell r="G16">
            <v>2</v>
          </cell>
        </row>
        <row r="17">
          <cell r="A17" t="str">
            <v/>
          </cell>
          <cell r="H17">
            <v>2</v>
          </cell>
        </row>
        <row r="18">
          <cell r="A18">
            <v>1</v>
          </cell>
          <cell r="B18" t="str">
            <v>CAMIONETA 4x4 (130 HP)</v>
          </cell>
          <cell r="C18">
            <v>0.8</v>
          </cell>
          <cell r="D18" t="str">
            <v>HM</v>
          </cell>
          <cell r="E18">
            <v>2.56</v>
          </cell>
          <cell r="F18">
            <v>80</v>
          </cell>
          <cell r="G18">
            <v>204.8</v>
          </cell>
        </row>
        <row r="19">
          <cell r="A19">
            <v>2</v>
          </cell>
          <cell r="B19" t="str">
            <v>ESTACION TOTAL</v>
          </cell>
          <cell r="C19">
            <v>1</v>
          </cell>
          <cell r="D19" t="str">
            <v>HM</v>
          </cell>
          <cell r="E19">
            <v>3.2</v>
          </cell>
          <cell r="F19">
            <v>12</v>
          </cell>
          <cell r="G19">
            <v>38.4</v>
          </cell>
        </row>
        <row r="20">
          <cell r="A20">
            <v>3</v>
          </cell>
          <cell r="B20" t="str">
            <v>JALON CON PRISMA</v>
          </cell>
          <cell r="C20">
            <v>2</v>
          </cell>
          <cell r="D20" t="str">
            <v>HM</v>
          </cell>
          <cell r="E20">
            <v>6.4</v>
          </cell>
          <cell r="F20">
            <v>3</v>
          </cell>
          <cell r="G20">
            <v>19.2</v>
          </cell>
        </row>
        <row r="21">
          <cell r="A21">
            <v>4</v>
          </cell>
          <cell r="B21" t="str">
            <v>RADIO DE MANO FM 2M MULTIBANDA</v>
          </cell>
          <cell r="C21">
            <v>2</v>
          </cell>
          <cell r="D21" t="str">
            <v>HM</v>
          </cell>
          <cell r="E21">
            <v>6.4</v>
          </cell>
          <cell r="F21">
            <v>6.5</v>
          </cell>
          <cell r="G21">
            <v>41.6</v>
          </cell>
        </row>
        <row r="22">
          <cell r="A22" t="str">
            <v/>
          </cell>
          <cell r="H22">
            <v>304</v>
          </cell>
        </row>
        <row r="23">
          <cell r="A23">
            <v>1</v>
          </cell>
          <cell r="B23" t="str">
            <v>OPERARIO</v>
          </cell>
          <cell r="C23">
            <v>1</v>
          </cell>
          <cell r="D23" t="str">
            <v>HH</v>
          </cell>
          <cell r="E23">
            <v>3.2</v>
          </cell>
          <cell r="F23">
            <v>10.63</v>
          </cell>
          <cell r="G23">
            <v>34.020000000000003</v>
          </cell>
        </row>
        <row r="24">
          <cell r="A24">
            <v>2</v>
          </cell>
          <cell r="B24" t="str">
            <v>PEON</v>
          </cell>
          <cell r="C24">
            <v>1</v>
          </cell>
          <cell r="D24" t="str">
            <v>HH</v>
          </cell>
          <cell r="E24">
            <v>3.2</v>
          </cell>
          <cell r="F24">
            <v>8</v>
          </cell>
          <cell r="G24">
            <v>25.6</v>
          </cell>
        </row>
        <row r="25">
          <cell r="A25">
            <v>3</v>
          </cell>
          <cell r="B25" t="str">
            <v>TOPOGRAFO</v>
          </cell>
          <cell r="C25">
            <v>1</v>
          </cell>
          <cell r="D25" t="str">
            <v>HH</v>
          </cell>
          <cell r="E25">
            <v>3.2</v>
          </cell>
          <cell r="F25">
            <v>8.75</v>
          </cell>
          <cell r="G25">
            <v>28</v>
          </cell>
        </row>
        <row r="26">
          <cell r="A26" t="str">
            <v/>
          </cell>
          <cell r="H26">
            <v>87.62</v>
          </cell>
        </row>
        <row r="27">
          <cell r="A27">
            <v>1</v>
          </cell>
          <cell r="B27" t="str">
            <v>EQUIPO DE SEGURIDAD (2% MANO DE OBRA)</v>
          </cell>
          <cell r="D27" t="str">
            <v>%</v>
          </cell>
          <cell r="E27">
            <v>0.02</v>
          </cell>
          <cell r="F27">
            <v>87.62</v>
          </cell>
          <cell r="G27">
            <v>1.75</v>
          </cell>
        </row>
        <row r="28">
          <cell r="A28">
            <v>2</v>
          </cell>
          <cell r="B28" t="str">
            <v>HERRAMIENTAS (3% MANO DE OBRA)</v>
          </cell>
          <cell r="D28" t="str">
            <v>%</v>
          </cell>
          <cell r="E28">
            <v>0.03</v>
          </cell>
          <cell r="F28">
            <v>87.62</v>
          </cell>
          <cell r="G28">
            <v>2.63</v>
          </cell>
        </row>
        <row r="29">
          <cell r="H29">
            <v>4.38</v>
          </cell>
        </row>
        <row r="30">
          <cell r="G30" t="str">
            <v>COSTO DIRECTO:</v>
          </cell>
          <cell r="H30">
            <v>398</v>
          </cell>
        </row>
        <row r="33">
          <cell r="A33" t="str">
            <v>Partida:</v>
          </cell>
          <cell r="B33" t="str">
            <v>Descripción:</v>
          </cell>
          <cell r="D33" t="str">
            <v xml:space="preserve">Unidad  </v>
          </cell>
          <cell r="E33" t="str">
            <v>Rendimiento</v>
          </cell>
          <cell r="G33" t="str">
            <v xml:space="preserve">    Costo Directo</v>
          </cell>
        </row>
        <row r="34">
          <cell r="A34" t="str">
            <v>2.00</v>
          </cell>
          <cell r="B34" t="str">
            <v xml:space="preserve">Izaje de poste de Cº Aº Cº de 8 a 9 m, incluye excavación de hoyo y vaciado con concreto ciclópeo </v>
          </cell>
          <cell r="D34" t="str">
            <v>Un</v>
          </cell>
          <cell r="E34">
            <v>12</v>
          </cell>
          <cell r="F34" t="str">
            <v>Un/Día</v>
          </cell>
          <cell r="G34" t="str">
            <v>(S/.):</v>
          </cell>
          <cell r="H34">
            <v>234.92</v>
          </cell>
        </row>
        <row r="35">
          <cell r="B35" t="str">
            <v>DETALLE PARTIDA</v>
          </cell>
        </row>
        <row r="36">
          <cell r="A36" t="str">
            <v>*</v>
          </cell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</row>
        <row r="37">
          <cell r="A37" t="str">
            <v>ITEM</v>
          </cell>
          <cell r="B37" t="str">
            <v>R E C U R S O</v>
          </cell>
          <cell r="D37" t="str">
            <v>UND.</v>
          </cell>
          <cell r="E37" t="str">
            <v>CANTIDAD</v>
          </cell>
          <cell r="F37" t="str">
            <v>P.UNIT.</v>
          </cell>
          <cell r="G37" t="str">
            <v>SUBTOTAL</v>
          </cell>
          <cell r="H37" t="str">
            <v>TOTAL</v>
          </cell>
        </row>
        <row r="38">
          <cell r="A38" t="str">
            <v>*</v>
          </cell>
          <cell r="B38" t="str">
            <v>*</v>
          </cell>
          <cell r="C38" t="str">
            <v>*</v>
          </cell>
          <cell r="D38" t="str">
            <v>*</v>
          </cell>
          <cell r="E38" t="str">
            <v>*</v>
          </cell>
          <cell r="F38" t="str">
            <v>*</v>
          </cell>
          <cell r="G38" t="str">
            <v>*</v>
          </cell>
          <cell r="H38" t="str">
            <v>*</v>
          </cell>
        </row>
        <row r="39">
          <cell r="A39">
            <v>1</v>
          </cell>
          <cell r="B39" t="str">
            <v>AGUA</v>
          </cell>
          <cell r="D39" t="str">
            <v>M3</v>
          </cell>
          <cell r="E39">
            <v>0.06</v>
          </cell>
          <cell r="F39">
            <v>0.6</v>
          </cell>
          <cell r="G39">
            <v>0.04</v>
          </cell>
        </row>
        <row r="40">
          <cell r="A40">
            <v>2</v>
          </cell>
          <cell r="B40" t="str">
            <v>CEMENTO PORTLAND TIPO I</v>
          </cell>
          <cell r="D40" t="str">
            <v>BLS</v>
          </cell>
          <cell r="E40">
            <v>1</v>
          </cell>
          <cell r="F40">
            <v>27</v>
          </cell>
          <cell r="G40">
            <v>27</v>
          </cell>
        </row>
        <row r="41">
          <cell r="A41">
            <v>3</v>
          </cell>
          <cell r="B41" t="str">
            <v>PIEDRAS MEDIANAS y RELLENO</v>
          </cell>
          <cell r="D41" t="str">
            <v>M3</v>
          </cell>
          <cell r="E41">
            <v>0.17</v>
          </cell>
          <cell r="F41">
            <v>45</v>
          </cell>
          <cell r="G41">
            <v>7.65</v>
          </cell>
        </row>
        <row r="42">
          <cell r="A42">
            <v>4</v>
          </cell>
          <cell r="B42" t="str">
            <v>HORMIGON</v>
          </cell>
          <cell r="D42" t="str">
            <v>M3</v>
          </cell>
          <cell r="E42">
            <v>0.32</v>
          </cell>
          <cell r="F42">
            <v>70</v>
          </cell>
          <cell r="G42">
            <v>22.4</v>
          </cell>
        </row>
        <row r="43">
          <cell r="A43" t="str">
            <v/>
          </cell>
          <cell r="H43">
            <v>57.09</v>
          </cell>
        </row>
        <row r="44">
          <cell r="A44">
            <v>1</v>
          </cell>
          <cell r="B44" t="str">
            <v>C. GRUA 6 TN.</v>
          </cell>
          <cell r="C44">
            <v>1</v>
          </cell>
          <cell r="D44" t="str">
            <v>HM</v>
          </cell>
          <cell r="E44">
            <v>0.66669999999999996</v>
          </cell>
          <cell r="F44">
            <v>105</v>
          </cell>
          <cell r="G44">
            <v>70</v>
          </cell>
        </row>
        <row r="45">
          <cell r="A45">
            <v>2</v>
          </cell>
          <cell r="B45" t="str">
            <v>CAMIONETA 4x4 (130 HP)</v>
          </cell>
          <cell r="C45">
            <v>1</v>
          </cell>
          <cell r="D45" t="str">
            <v>HM</v>
          </cell>
          <cell r="E45">
            <v>0.66669999999999996</v>
          </cell>
          <cell r="F45">
            <v>80</v>
          </cell>
          <cell r="G45">
            <v>53.34</v>
          </cell>
        </row>
        <row r="46">
          <cell r="A46" t="str">
            <v/>
          </cell>
          <cell r="H46">
            <v>123.34</v>
          </cell>
        </row>
        <row r="47">
          <cell r="A47">
            <v>1</v>
          </cell>
          <cell r="B47" t="str">
            <v>OPERARIO</v>
          </cell>
          <cell r="C47">
            <v>1</v>
          </cell>
          <cell r="D47" t="str">
            <v>HH</v>
          </cell>
          <cell r="E47">
            <v>0.66669999999999996</v>
          </cell>
          <cell r="F47">
            <v>10.63</v>
          </cell>
          <cell r="G47">
            <v>7.09</v>
          </cell>
        </row>
        <row r="48">
          <cell r="A48">
            <v>2</v>
          </cell>
          <cell r="B48" t="str">
            <v>OFICIAL</v>
          </cell>
          <cell r="C48">
            <v>2</v>
          </cell>
          <cell r="D48" t="str">
            <v>HH</v>
          </cell>
          <cell r="E48">
            <v>1.3332999999999999</v>
          </cell>
          <cell r="F48">
            <v>9.6</v>
          </cell>
          <cell r="G48">
            <v>12.8</v>
          </cell>
        </row>
        <row r="49">
          <cell r="A49">
            <v>3</v>
          </cell>
          <cell r="B49" t="str">
            <v>PEON</v>
          </cell>
          <cell r="C49">
            <v>6</v>
          </cell>
          <cell r="D49" t="str">
            <v>HH</v>
          </cell>
          <cell r="E49">
            <v>4</v>
          </cell>
          <cell r="F49">
            <v>8</v>
          </cell>
          <cell r="G49">
            <v>32</v>
          </cell>
        </row>
        <row r="50">
          <cell r="A50" t="str">
            <v/>
          </cell>
          <cell r="H50">
            <v>51.89</v>
          </cell>
        </row>
        <row r="51">
          <cell r="A51">
            <v>1</v>
          </cell>
          <cell r="B51" t="str">
            <v>EQUIPO DE SEGURIDAD (2% MANO DE OBRA)</v>
          </cell>
          <cell r="D51" t="str">
            <v>%</v>
          </cell>
          <cell r="E51">
            <v>0.02</v>
          </cell>
          <cell r="F51">
            <v>51.89</v>
          </cell>
          <cell r="G51">
            <v>1.04</v>
          </cell>
        </row>
        <row r="52">
          <cell r="A52">
            <v>2</v>
          </cell>
          <cell r="B52" t="str">
            <v>HERRAMIENTAS (3% MANO DE OBRA)</v>
          </cell>
          <cell r="D52" t="str">
            <v>%</v>
          </cell>
          <cell r="E52">
            <v>0.03</v>
          </cell>
          <cell r="F52">
            <v>51.89</v>
          </cell>
          <cell r="G52">
            <v>1.56</v>
          </cell>
        </row>
        <row r="53">
          <cell r="H53">
            <v>2.6</v>
          </cell>
        </row>
        <row r="54">
          <cell r="G54" t="str">
            <v>COSTO DIRECTO:</v>
          </cell>
          <cell r="H54">
            <v>234.92</v>
          </cell>
        </row>
        <row r="57">
          <cell r="A57" t="str">
            <v>Partida:</v>
          </cell>
          <cell r="B57" t="str">
            <v>Descripción:</v>
          </cell>
          <cell r="D57" t="str">
            <v xml:space="preserve">Unidad  </v>
          </cell>
          <cell r="E57" t="str">
            <v>Rendimiento</v>
          </cell>
          <cell r="G57" t="str">
            <v xml:space="preserve">    Costo Directo</v>
          </cell>
        </row>
        <row r="58">
          <cell r="A58" t="str">
            <v>3.00</v>
          </cell>
          <cell r="B58" t="str">
            <v xml:space="preserve">Izaje de poste de Cº Aº Cº de 10 a 13 m, incluye excavación de hoyo y vaciado con concreto ciclópeo </v>
          </cell>
          <cell r="D58" t="str">
            <v>Un</v>
          </cell>
          <cell r="E58">
            <v>8</v>
          </cell>
          <cell r="F58" t="str">
            <v>Un/Día</v>
          </cell>
          <cell r="G58" t="str">
            <v>(S/.):</v>
          </cell>
          <cell r="H58">
            <v>389.77</v>
          </cell>
        </row>
        <row r="59">
          <cell r="B59" t="str">
            <v>DETALLE PARTIDA</v>
          </cell>
        </row>
        <row r="60">
          <cell r="A60" t="str">
            <v>*</v>
          </cell>
          <cell r="B60" t="str">
            <v>*</v>
          </cell>
          <cell r="C60" t="str">
            <v>*</v>
          </cell>
          <cell r="D60" t="str">
            <v>*</v>
          </cell>
          <cell r="E60" t="str">
            <v>*</v>
          </cell>
          <cell r="F60" t="str">
            <v>*</v>
          </cell>
          <cell r="G60" t="str">
            <v>*</v>
          </cell>
          <cell r="H60" t="str">
            <v>*</v>
          </cell>
        </row>
        <row r="61">
          <cell r="A61" t="str">
            <v>ITEM</v>
          </cell>
          <cell r="B61" t="str">
            <v>R E C U R S O</v>
          </cell>
          <cell r="D61" t="str">
            <v>UND.</v>
          </cell>
          <cell r="E61" t="str">
            <v>CANTIDAD</v>
          </cell>
          <cell r="F61" t="str">
            <v>P.UNIT.</v>
          </cell>
          <cell r="G61" t="str">
            <v>SUBTOTAL</v>
          </cell>
          <cell r="H61" t="str">
            <v>TOTAL</v>
          </cell>
        </row>
        <row r="62">
          <cell r="A62" t="str">
            <v>*</v>
          </cell>
          <cell r="B62" t="str">
            <v>*</v>
          </cell>
          <cell r="C62" t="str">
            <v>*</v>
          </cell>
          <cell r="D62" t="str">
            <v>*</v>
          </cell>
          <cell r="E62" t="str">
            <v>*</v>
          </cell>
          <cell r="F62" t="str">
            <v>*</v>
          </cell>
          <cell r="G62" t="str">
            <v>*</v>
          </cell>
          <cell r="H62" t="str">
            <v>*</v>
          </cell>
        </row>
        <row r="63">
          <cell r="A63">
            <v>1</v>
          </cell>
          <cell r="B63" t="str">
            <v>AGUA</v>
          </cell>
          <cell r="D63" t="str">
            <v>M3</v>
          </cell>
          <cell r="E63">
            <v>0.09</v>
          </cell>
          <cell r="F63">
            <v>0.6</v>
          </cell>
          <cell r="G63">
            <v>0.05</v>
          </cell>
        </row>
        <row r="64">
          <cell r="A64">
            <v>2</v>
          </cell>
          <cell r="B64" t="str">
            <v>CEMENTO PORTLAND TIPO I</v>
          </cell>
          <cell r="D64" t="str">
            <v>BLS</v>
          </cell>
          <cell r="E64">
            <v>1.5</v>
          </cell>
          <cell r="F64">
            <v>27</v>
          </cell>
          <cell r="G64">
            <v>40.5</v>
          </cell>
        </row>
        <row r="65">
          <cell r="A65">
            <v>3</v>
          </cell>
          <cell r="B65" t="str">
            <v>PIEDRAS MEDIANAS y RELLENO</v>
          </cell>
          <cell r="D65" t="str">
            <v>M3</v>
          </cell>
          <cell r="E65">
            <v>0.9</v>
          </cell>
          <cell r="F65">
            <v>45</v>
          </cell>
          <cell r="G65">
            <v>40.5</v>
          </cell>
        </row>
        <row r="66">
          <cell r="A66">
            <v>4</v>
          </cell>
          <cell r="B66" t="str">
            <v>HORMIGON</v>
          </cell>
          <cell r="D66" t="str">
            <v>M3</v>
          </cell>
          <cell r="E66">
            <v>0.6</v>
          </cell>
          <cell r="F66">
            <v>70</v>
          </cell>
          <cell r="G66">
            <v>42</v>
          </cell>
        </row>
        <row r="67">
          <cell r="A67" t="str">
            <v/>
          </cell>
          <cell r="H67">
            <v>123.05</v>
          </cell>
        </row>
        <row r="68">
          <cell r="A68">
            <v>1</v>
          </cell>
          <cell r="B68" t="str">
            <v>C. GRUA 6 TN.</v>
          </cell>
          <cell r="C68">
            <v>1</v>
          </cell>
          <cell r="D68" t="str">
            <v>HM</v>
          </cell>
          <cell r="E68">
            <v>1</v>
          </cell>
          <cell r="F68">
            <v>105</v>
          </cell>
          <cell r="G68">
            <v>105</v>
          </cell>
        </row>
        <row r="69">
          <cell r="A69">
            <v>2</v>
          </cell>
          <cell r="B69" t="str">
            <v>CAMIONETA 4x4 (130 HP)</v>
          </cell>
          <cell r="C69">
            <v>1</v>
          </cell>
          <cell r="D69" t="str">
            <v>HM</v>
          </cell>
          <cell r="E69">
            <v>1</v>
          </cell>
          <cell r="F69">
            <v>80</v>
          </cell>
          <cell r="G69">
            <v>80</v>
          </cell>
        </row>
        <row r="70">
          <cell r="A70" t="str">
            <v/>
          </cell>
          <cell r="H70">
            <v>185</v>
          </cell>
        </row>
        <row r="71">
          <cell r="A71">
            <v>1</v>
          </cell>
          <cell r="B71" t="str">
            <v>OPERARIO</v>
          </cell>
          <cell r="C71">
            <v>1</v>
          </cell>
          <cell r="D71" t="str">
            <v>HH</v>
          </cell>
          <cell r="E71">
            <v>1</v>
          </cell>
          <cell r="F71">
            <v>10.63</v>
          </cell>
          <cell r="G71">
            <v>10.63</v>
          </cell>
        </row>
        <row r="72">
          <cell r="A72">
            <v>2</v>
          </cell>
          <cell r="B72" t="str">
            <v>OFICIAL</v>
          </cell>
          <cell r="C72">
            <v>2</v>
          </cell>
          <cell r="D72" t="str">
            <v>HH</v>
          </cell>
          <cell r="E72">
            <v>2</v>
          </cell>
          <cell r="F72">
            <v>9.6</v>
          </cell>
          <cell r="G72">
            <v>19.2</v>
          </cell>
        </row>
        <row r="73">
          <cell r="A73">
            <v>3</v>
          </cell>
          <cell r="B73" t="str">
            <v>PEON</v>
          </cell>
          <cell r="C73">
            <v>6</v>
          </cell>
          <cell r="D73" t="str">
            <v>HH</v>
          </cell>
          <cell r="E73">
            <v>6</v>
          </cell>
          <cell r="F73">
            <v>8</v>
          </cell>
          <cell r="G73">
            <v>48</v>
          </cell>
        </row>
        <row r="74">
          <cell r="A74" t="str">
            <v/>
          </cell>
          <cell r="H74">
            <v>77.83</v>
          </cell>
        </row>
        <row r="75">
          <cell r="A75">
            <v>1</v>
          </cell>
          <cell r="B75" t="str">
            <v>EQUIPO DE SEGURIDAD (2% MANO DE OBRA)</v>
          </cell>
          <cell r="D75" t="str">
            <v>%</v>
          </cell>
          <cell r="E75">
            <v>0.02</v>
          </cell>
          <cell r="F75">
            <v>77.83</v>
          </cell>
          <cell r="G75">
            <v>1.56</v>
          </cell>
        </row>
        <row r="76">
          <cell r="A76">
            <v>2</v>
          </cell>
          <cell r="B76" t="str">
            <v>HERRAMIENTAS (3% MANO DE OBRA)</v>
          </cell>
          <cell r="D76" t="str">
            <v>%</v>
          </cell>
          <cell r="E76">
            <v>0.03</v>
          </cell>
          <cell r="F76">
            <v>77.83</v>
          </cell>
          <cell r="G76">
            <v>2.33</v>
          </cell>
        </row>
        <row r="77">
          <cell r="H77">
            <v>3.89</v>
          </cell>
        </row>
        <row r="78">
          <cell r="G78" t="str">
            <v>COSTO DIRECTO:</v>
          </cell>
          <cell r="H78">
            <v>389.77</v>
          </cell>
        </row>
        <row r="81">
          <cell r="A81" t="str">
            <v>Partida:</v>
          </cell>
          <cell r="B81" t="str">
            <v>Descripción:</v>
          </cell>
          <cell r="D81" t="str">
            <v xml:space="preserve">Unidad  </v>
          </cell>
          <cell r="E81" t="str">
            <v>Rendimiento</v>
          </cell>
          <cell r="G81" t="str">
            <v xml:space="preserve">    Costo Directo</v>
          </cell>
        </row>
        <row r="82">
          <cell r="A82" t="str">
            <v>4.00</v>
          </cell>
          <cell r="B82" t="str">
            <v xml:space="preserve">Izaje de poste de Cº Aº Cº de 15 m, incluye excavación de hoyo y vaciado con concreto ciclópeo </v>
          </cell>
          <cell r="D82" t="str">
            <v>Un</v>
          </cell>
          <cell r="E82">
            <v>8</v>
          </cell>
          <cell r="F82" t="str">
            <v>Un/Día</v>
          </cell>
          <cell r="G82" t="str">
            <v>(S/.):</v>
          </cell>
          <cell r="H82">
            <v>428.79</v>
          </cell>
        </row>
        <row r="83">
          <cell r="B83" t="str">
            <v>DETALLE PARTIDA</v>
          </cell>
        </row>
        <row r="84">
          <cell r="A84" t="str">
            <v>*</v>
          </cell>
          <cell r="B84" t="str">
            <v>*</v>
          </cell>
          <cell r="C84" t="str">
            <v>*</v>
          </cell>
          <cell r="D84" t="str">
            <v>*</v>
          </cell>
          <cell r="E84" t="str">
            <v>*</v>
          </cell>
          <cell r="F84" t="str">
            <v>*</v>
          </cell>
          <cell r="G84" t="str">
            <v>*</v>
          </cell>
          <cell r="H84" t="str">
            <v>*</v>
          </cell>
        </row>
        <row r="85">
          <cell r="A85" t="str">
            <v>ITEM</v>
          </cell>
          <cell r="B85" t="str">
            <v>R E C U R S O</v>
          </cell>
          <cell r="D85" t="str">
            <v>UND.</v>
          </cell>
          <cell r="E85" t="str">
            <v>CANTIDAD</v>
          </cell>
          <cell r="F85" t="str">
            <v>P.UNIT.</v>
          </cell>
          <cell r="G85" t="str">
            <v>SUBTOTAL</v>
          </cell>
          <cell r="H85" t="str">
            <v>TOTAL</v>
          </cell>
        </row>
        <row r="86">
          <cell r="A86" t="str">
            <v>*</v>
          </cell>
          <cell r="B86" t="str">
            <v>*</v>
          </cell>
          <cell r="C86" t="str">
            <v>*</v>
          </cell>
          <cell r="D86" t="str">
            <v>*</v>
          </cell>
          <cell r="E86" t="str">
            <v>*</v>
          </cell>
          <cell r="F86" t="str">
            <v>*</v>
          </cell>
          <cell r="G86" t="str">
            <v>*</v>
          </cell>
          <cell r="H86" t="str">
            <v>*</v>
          </cell>
        </row>
        <row r="87">
          <cell r="A87">
            <v>1</v>
          </cell>
          <cell r="B87" t="str">
            <v>AGUA</v>
          </cell>
          <cell r="D87" t="str">
            <v>M3</v>
          </cell>
          <cell r="E87">
            <v>0.12</v>
          </cell>
          <cell r="F87">
            <v>0.6</v>
          </cell>
          <cell r="G87">
            <v>7.0000000000000007E-2</v>
          </cell>
        </row>
        <row r="88">
          <cell r="A88">
            <v>2</v>
          </cell>
          <cell r="B88" t="str">
            <v>CEMENTO PORTLAND TIPO I</v>
          </cell>
          <cell r="D88" t="str">
            <v>BLS</v>
          </cell>
          <cell r="E88">
            <v>2</v>
          </cell>
          <cell r="F88">
            <v>27</v>
          </cell>
          <cell r="G88">
            <v>54</v>
          </cell>
        </row>
        <row r="89">
          <cell r="A89">
            <v>3</v>
          </cell>
          <cell r="B89" t="str">
            <v>PIEDRAS MEDIANAS y RELLENO</v>
          </cell>
          <cell r="D89" t="str">
            <v>M3</v>
          </cell>
          <cell r="E89">
            <v>1</v>
          </cell>
          <cell r="F89">
            <v>45</v>
          </cell>
          <cell r="G89">
            <v>45</v>
          </cell>
        </row>
        <row r="90">
          <cell r="A90">
            <v>4</v>
          </cell>
          <cell r="B90" t="str">
            <v>HORMIGON</v>
          </cell>
          <cell r="D90" t="str">
            <v>M3</v>
          </cell>
          <cell r="E90">
            <v>0.9</v>
          </cell>
          <cell r="F90">
            <v>70</v>
          </cell>
          <cell r="G90">
            <v>63</v>
          </cell>
        </row>
        <row r="91">
          <cell r="A91" t="str">
            <v/>
          </cell>
          <cell r="H91">
            <v>162.07</v>
          </cell>
        </row>
        <row r="92">
          <cell r="A92">
            <v>1</v>
          </cell>
          <cell r="B92" t="str">
            <v>C. GRUA 6 TN.</v>
          </cell>
          <cell r="C92">
            <v>1</v>
          </cell>
          <cell r="D92" t="str">
            <v>HM</v>
          </cell>
          <cell r="E92">
            <v>1</v>
          </cell>
          <cell r="F92">
            <v>105</v>
          </cell>
          <cell r="G92">
            <v>105</v>
          </cell>
        </row>
        <row r="93">
          <cell r="A93">
            <v>2</v>
          </cell>
          <cell r="B93" t="str">
            <v>CAMIONETA 4x4 (130 HP)</v>
          </cell>
          <cell r="C93">
            <v>1</v>
          </cell>
          <cell r="D93" t="str">
            <v>HM</v>
          </cell>
          <cell r="E93">
            <v>1</v>
          </cell>
          <cell r="F93">
            <v>80</v>
          </cell>
          <cell r="G93">
            <v>80</v>
          </cell>
        </row>
        <row r="94">
          <cell r="A94" t="str">
            <v/>
          </cell>
          <cell r="H94">
            <v>185</v>
          </cell>
        </row>
        <row r="95">
          <cell r="A95">
            <v>1</v>
          </cell>
          <cell r="B95" t="str">
            <v>OPERARIO</v>
          </cell>
          <cell r="C95">
            <v>1</v>
          </cell>
          <cell r="D95" t="str">
            <v>HH</v>
          </cell>
          <cell r="E95">
            <v>1</v>
          </cell>
          <cell r="F95">
            <v>10.63</v>
          </cell>
          <cell r="G95">
            <v>10.63</v>
          </cell>
        </row>
        <row r="96">
          <cell r="A96">
            <v>2</v>
          </cell>
          <cell r="B96" t="str">
            <v>OFICIAL</v>
          </cell>
          <cell r="C96">
            <v>2</v>
          </cell>
          <cell r="D96" t="str">
            <v>HH</v>
          </cell>
          <cell r="E96">
            <v>2</v>
          </cell>
          <cell r="F96">
            <v>9.6</v>
          </cell>
          <cell r="G96">
            <v>19.2</v>
          </cell>
        </row>
        <row r="97">
          <cell r="A97">
            <v>3</v>
          </cell>
          <cell r="B97" t="str">
            <v>PEON</v>
          </cell>
          <cell r="C97">
            <v>6</v>
          </cell>
          <cell r="D97" t="str">
            <v>HH</v>
          </cell>
          <cell r="E97">
            <v>6</v>
          </cell>
          <cell r="F97">
            <v>8</v>
          </cell>
          <cell r="G97">
            <v>48</v>
          </cell>
        </row>
        <row r="98">
          <cell r="A98" t="str">
            <v/>
          </cell>
          <cell r="H98">
            <v>77.83</v>
          </cell>
        </row>
        <row r="99">
          <cell r="A99">
            <v>1</v>
          </cell>
          <cell r="B99" t="str">
            <v>EQUIPO DE SEGURIDAD (2% MANO DE OBRA)</v>
          </cell>
          <cell r="D99" t="str">
            <v>%</v>
          </cell>
          <cell r="E99">
            <v>0.02</v>
          </cell>
          <cell r="F99">
            <v>77.83</v>
          </cell>
          <cell r="G99">
            <v>1.56</v>
          </cell>
        </row>
        <row r="100">
          <cell r="A100">
            <v>2</v>
          </cell>
          <cell r="B100" t="str">
            <v>HERRAMIENTAS (3% MANO DE OBRA)</v>
          </cell>
          <cell r="D100" t="str">
            <v>%</v>
          </cell>
          <cell r="E100">
            <v>0.03</v>
          </cell>
          <cell r="F100">
            <v>77.83</v>
          </cell>
          <cell r="G100">
            <v>2.33</v>
          </cell>
        </row>
        <row r="101">
          <cell r="H101">
            <v>3.89</v>
          </cell>
        </row>
        <row r="102">
          <cell r="G102" t="str">
            <v>COSTO DIRECTO:</v>
          </cell>
          <cell r="H102">
            <v>428.79</v>
          </cell>
        </row>
        <row r="105">
          <cell r="A105" t="str">
            <v>Partida:</v>
          </cell>
          <cell r="B105" t="str">
            <v>Descripción:</v>
          </cell>
          <cell r="D105" t="str">
            <v xml:space="preserve">Unidad  </v>
          </cell>
          <cell r="E105" t="str">
            <v>Rendimiento</v>
          </cell>
          <cell r="G105" t="str">
            <v xml:space="preserve">    Costo Directo</v>
          </cell>
        </row>
        <row r="106">
          <cell r="A106" t="str">
            <v>5.00</v>
          </cell>
          <cell r="B106" t="str">
            <v>Montaje de Armados AT1 ,  AT1-M,  AT1-A</v>
          </cell>
          <cell r="D106" t="str">
            <v>Jgo</v>
          </cell>
          <cell r="E106">
            <v>9</v>
          </cell>
          <cell r="F106" t="str">
            <v>Jgo/Día</v>
          </cell>
          <cell r="G106" t="str">
            <v>(S/.):</v>
          </cell>
          <cell r="H106">
            <v>136.29</v>
          </cell>
        </row>
        <row r="107">
          <cell r="B107" t="str">
            <v>DETALLE PARTIDA</v>
          </cell>
        </row>
        <row r="108">
          <cell r="A108" t="str">
            <v>*</v>
          </cell>
          <cell r="B108" t="str">
            <v>*</v>
          </cell>
          <cell r="C108" t="str">
            <v>*</v>
          </cell>
          <cell r="D108" t="str">
            <v>*</v>
          </cell>
          <cell r="E108" t="str">
            <v>*</v>
          </cell>
          <cell r="F108" t="str">
            <v>*</v>
          </cell>
          <cell r="G108" t="str">
            <v>*</v>
          </cell>
          <cell r="H108" t="str">
            <v>*</v>
          </cell>
        </row>
        <row r="109">
          <cell r="A109" t="str">
            <v>ITEM</v>
          </cell>
          <cell r="B109" t="str">
            <v>R E C U R S O</v>
          </cell>
          <cell r="D109" t="str">
            <v>UND.</v>
          </cell>
          <cell r="E109" t="str">
            <v>CANTIDAD</v>
          </cell>
          <cell r="F109" t="str">
            <v>P.UNIT.</v>
          </cell>
          <cell r="G109" t="str">
            <v>SUBTOTAL</v>
          </cell>
          <cell r="H109" t="str">
            <v>TOTAL</v>
          </cell>
        </row>
        <row r="110">
          <cell r="A110" t="str">
            <v>*</v>
          </cell>
          <cell r="B110" t="str">
            <v>*</v>
          </cell>
          <cell r="C110" t="str">
            <v>*</v>
          </cell>
          <cell r="D110" t="str">
            <v>*</v>
          </cell>
          <cell r="E110" t="str">
            <v>*</v>
          </cell>
          <cell r="F110" t="str">
            <v>*</v>
          </cell>
          <cell r="G110" t="str">
            <v>*</v>
          </cell>
          <cell r="H110" t="str">
            <v>*</v>
          </cell>
        </row>
        <row r="111">
          <cell r="A111">
            <v>1</v>
          </cell>
          <cell r="B111" t="str">
            <v>CAMIONETA 4x4 (130 HP)</v>
          </cell>
          <cell r="C111">
            <v>1</v>
          </cell>
          <cell r="D111" t="str">
            <v>HM</v>
          </cell>
          <cell r="E111">
            <v>0.88890000000000002</v>
          </cell>
          <cell r="F111">
            <v>80</v>
          </cell>
          <cell r="G111">
            <v>71.11</v>
          </cell>
        </row>
        <row r="112">
          <cell r="A112" t="str">
            <v/>
          </cell>
          <cell r="H112">
            <v>71.11</v>
          </cell>
        </row>
        <row r="113">
          <cell r="A113">
            <v>1</v>
          </cell>
          <cell r="B113" t="str">
            <v>OPERARIO</v>
          </cell>
          <cell r="C113">
            <v>1</v>
          </cell>
          <cell r="D113" t="str">
            <v>HH</v>
          </cell>
          <cell r="E113">
            <v>0.88890000000000002</v>
          </cell>
          <cell r="F113">
            <v>10.63</v>
          </cell>
          <cell r="G113">
            <v>9.4499999999999993</v>
          </cell>
        </row>
        <row r="114">
          <cell r="A114">
            <v>2</v>
          </cell>
          <cell r="B114" t="str">
            <v>OFICIAL</v>
          </cell>
          <cell r="C114">
            <v>2</v>
          </cell>
          <cell r="D114" t="str">
            <v>HH</v>
          </cell>
          <cell r="E114">
            <v>1.7778</v>
          </cell>
          <cell r="F114">
            <v>9.6</v>
          </cell>
          <cell r="G114">
            <v>17.07</v>
          </cell>
        </row>
        <row r="115">
          <cell r="A115">
            <v>3</v>
          </cell>
          <cell r="B115" t="str">
            <v>PEON</v>
          </cell>
          <cell r="C115">
            <v>5</v>
          </cell>
          <cell r="D115" t="str">
            <v>HH</v>
          </cell>
          <cell r="E115">
            <v>4.4443999999999999</v>
          </cell>
          <cell r="F115">
            <v>8</v>
          </cell>
          <cell r="G115">
            <v>35.56</v>
          </cell>
        </row>
        <row r="116">
          <cell r="A116" t="str">
            <v/>
          </cell>
          <cell r="H116">
            <v>62.08</v>
          </cell>
        </row>
        <row r="117">
          <cell r="A117">
            <v>1</v>
          </cell>
          <cell r="B117" t="str">
            <v>EQUIPO DE SEGURIDAD (2% MANO DE OBRA)</v>
          </cell>
          <cell r="D117" t="str">
            <v>%</v>
          </cell>
          <cell r="E117">
            <v>0.02</v>
          </cell>
          <cell r="F117">
            <v>62.08</v>
          </cell>
          <cell r="G117">
            <v>1.24</v>
          </cell>
        </row>
        <row r="118">
          <cell r="A118">
            <v>2</v>
          </cell>
          <cell r="B118" t="str">
            <v>HERRAMIENTAS (3% MANO DE OBRA)</v>
          </cell>
          <cell r="D118" t="str">
            <v>%</v>
          </cell>
          <cell r="E118">
            <v>0.03</v>
          </cell>
          <cell r="F118">
            <v>62.08</v>
          </cell>
          <cell r="G118">
            <v>1.86</v>
          </cell>
        </row>
        <row r="119">
          <cell r="H119">
            <v>3.1</v>
          </cell>
        </row>
        <row r="120">
          <cell r="G120" t="str">
            <v>COSTO DIRECTO:</v>
          </cell>
          <cell r="H120">
            <v>136.29</v>
          </cell>
        </row>
        <row r="123">
          <cell r="A123" t="str">
            <v>Partida:</v>
          </cell>
          <cell r="B123" t="str">
            <v>Descripción:</v>
          </cell>
          <cell r="D123" t="str">
            <v xml:space="preserve">Unidad  </v>
          </cell>
          <cell r="E123" t="str">
            <v>Rendimiento</v>
          </cell>
          <cell r="G123" t="str">
            <v xml:space="preserve">    Costo Directo</v>
          </cell>
        </row>
        <row r="124">
          <cell r="B124" t="str">
            <v>Montaje de Armados AB1 ,  AB1-A.</v>
          </cell>
          <cell r="D124" t="str">
            <v>Jgo</v>
          </cell>
          <cell r="E124">
            <v>8</v>
          </cell>
          <cell r="F124" t="str">
            <v>Jgo/Día</v>
          </cell>
          <cell r="G124" t="str">
            <v>(S/.):</v>
          </cell>
          <cell r="H124">
            <v>45.47</v>
          </cell>
        </row>
        <row r="125">
          <cell r="B125" t="str">
            <v>DETALLE PARTIDA</v>
          </cell>
        </row>
        <row r="126">
          <cell r="A126" t="str">
            <v>*</v>
          </cell>
          <cell r="B126" t="str">
            <v>*</v>
          </cell>
          <cell r="C126" t="str">
            <v>*</v>
          </cell>
          <cell r="D126" t="str">
            <v>*</v>
          </cell>
          <cell r="E126" t="str">
            <v>*</v>
          </cell>
          <cell r="F126" t="str">
            <v>*</v>
          </cell>
          <cell r="G126" t="str">
            <v>*</v>
          </cell>
          <cell r="H126" t="str">
            <v>*</v>
          </cell>
        </row>
        <row r="127">
          <cell r="A127" t="str">
            <v>ITEM</v>
          </cell>
          <cell r="B127" t="str">
            <v>R E C U R S O</v>
          </cell>
          <cell r="D127" t="str">
            <v>UND.</v>
          </cell>
          <cell r="E127" t="str">
            <v>CANTIDAD</v>
          </cell>
          <cell r="F127" t="str">
            <v>P.UNIT.</v>
          </cell>
          <cell r="G127" t="str">
            <v>SUBTOTAL</v>
          </cell>
          <cell r="H127" t="str">
            <v>TOTAL</v>
          </cell>
        </row>
        <row r="128">
          <cell r="A128" t="str">
            <v>*</v>
          </cell>
          <cell r="B128" t="str">
            <v>*</v>
          </cell>
          <cell r="C128" t="str">
            <v>*</v>
          </cell>
          <cell r="D128" t="str">
            <v>*</v>
          </cell>
          <cell r="E128" t="str">
            <v>*</v>
          </cell>
          <cell r="F128" t="str">
            <v>*</v>
          </cell>
          <cell r="G128" t="str">
            <v>*</v>
          </cell>
          <cell r="H128" t="str">
            <v>*</v>
          </cell>
        </row>
        <row r="129">
          <cell r="A129">
            <v>1</v>
          </cell>
          <cell r="B129" t="str">
            <v>CAMIONETA 4x4 (130 HP)</v>
          </cell>
          <cell r="C129">
            <v>1</v>
          </cell>
          <cell r="D129" t="str">
            <v>HM</v>
          </cell>
          <cell r="E129">
            <v>1</v>
          </cell>
          <cell r="F129">
            <v>15</v>
          </cell>
          <cell r="G129">
            <v>15</v>
          </cell>
        </row>
        <row r="130">
          <cell r="A130" t="str">
            <v/>
          </cell>
          <cell r="H130">
            <v>15</v>
          </cell>
        </row>
        <row r="131">
          <cell r="A131">
            <v>1</v>
          </cell>
          <cell r="B131" t="str">
            <v>OPERARIO</v>
          </cell>
          <cell r="C131">
            <v>1</v>
          </cell>
          <cell r="D131" t="str">
            <v>HH</v>
          </cell>
          <cell r="E131">
            <v>1</v>
          </cell>
          <cell r="F131">
            <v>7.15</v>
          </cell>
          <cell r="G131">
            <v>7.15</v>
          </cell>
        </row>
        <row r="132">
          <cell r="A132">
            <v>2</v>
          </cell>
          <cell r="B132" t="str">
            <v>OFICIAL</v>
          </cell>
          <cell r="C132">
            <v>1</v>
          </cell>
          <cell r="D132" t="str">
            <v>HH</v>
          </cell>
          <cell r="E132">
            <v>1</v>
          </cell>
          <cell r="F132">
            <v>6.75</v>
          </cell>
          <cell r="G132">
            <v>6.75</v>
          </cell>
        </row>
        <row r="133">
          <cell r="A133">
            <v>3</v>
          </cell>
          <cell r="B133" t="str">
            <v>PEON</v>
          </cell>
          <cell r="C133">
            <v>4</v>
          </cell>
          <cell r="D133" t="str">
            <v>HH</v>
          </cell>
          <cell r="E133">
            <v>4</v>
          </cell>
          <cell r="F133">
            <v>3.78</v>
          </cell>
          <cell r="G133">
            <v>15.12</v>
          </cell>
        </row>
        <row r="134">
          <cell r="A134" t="str">
            <v/>
          </cell>
          <cell r="H134">
            <v>29.02</v>
          </cell>
        </row>
        <row r="135">
          <cell r="A135">
            <v>1</v>
          </cell>
          <cell r="B135" t="str">
            <v>EQUIPO DE SEGURIDAD (2% MANO DE OBRA)</v>
          </cell>
          <cell r="D135" t="str">
            <v>%</v>
          </cell>
          <cell r="E135">
            <v>0.02</v>
          </cell>
          <cell r="F135">
            <v>29.02</v>
          </cell>
          <cell r="G135">
            <v>0.57999999999999996</v>
          </cell>
        </row>
        <row r="136">
          <cell r="A136">
            <v>2</v>
          </cell>
          <cell r="B136" t="str">
            <v>HERRAMIENTAS (3% MANO DE OBRA)</v>
          </cell>
          <cell r="D136" t="str">
            <v>%</v>
          </cell>
          <cell r="E136">
            <v>0.03</v>
          </cell>
          <cell r="F136">
            <v>29.02</v>
          </cell>
          <cell r="G136">
            <v>0.87</v>
          </cell>
        </row>
        <row r="137">
          <cell r="H137">
            <v>1.45</v>
          </cell>
        </row>
        <row r="138">
          <cell r="G138" t="str">
            <v>COSTO DIRECTO:</v>
          </cell>
          <cell r="H138">
            <v>45.47</v>
          </cell>
        </row>
        <row r="141">
          <cell r="A141" t="str">
            <v>Partida:</v>
          </cell>
          <cell r="B141" t="str">
            <v>Descripción:</v>
          </cell>
          <cell r="D141" t="str">
            <v xml:space="preserve">Unidad  </v>
          </cell>
          <cell r="E141" t="str">
            <v>Rendimiento</v>
          </cell>
          <cell r="G141" t="str">
            <v xml:space="preserve">    Costo Directo</v>
          </cell>
        </row>
        <row r="142">
          <cell r="A142" t="str">
            <v>6.00</v>
          </cell>
          <cell r="B142" t="str">
            <v xml:space="preserve"> Montaje de Armados AT2, AT3, AT4, AT5, SECC</v>
          </cell>
          <cell r="D142" t="str">
            <v>Jgo</v>
          </cell>
          <cell r="E142">
            <v>6</v>
          </cell>
          <cell r="F142" t="str">
            <v>Jgo/Día</v>
          </cell>
          <cell r="G142" t="str">
            <v>(S/.):</v>
          </cell>
          <cell r="H142">
            <v>215.62</v>
          </cell>
        </row>
        <row r="143">
          <cell r="B143" t="str">
            <v>DETALLE PARTIDA</v>
          </cell>
        </row>
        <row r="144">
          <cell r="A144" t="str">
            <v>*</v>
          </cell>
          <cell r="B144" t="str">
            <v>*</v>
          </cell>
          <cell r="C144" t="str">
            <v>*</v>
          </cell>
          <cell r="D144" t="str">
            <v>*</v>
          </cell>
          <cell r="E144" t="str">
            <v>*</v>
          </cell>
          <cell r="F144" t="str">
            <v>*</v>
          </cell>
          <cell r="G144" t="str">
            <v>*</v>
          </cell>
          <cell r="H144" t="str">
            <v>*</v>
          </cell>
        </row>
        <row r="145">
          <cell r="A145" t="str">
            <v>ITEM</v>
          </cell>
          <cell r="B145" t="str">
            <v>R E C U R S O</v>
          </cell>
          <cell r="D145" t="str">
            <v>UND.</v>
          </cell>
          <cell r="E145" t="str">
            <v>CANTIDAD</v>
          </cell>
          <cell r="F145" t="str">
            <v>P.UNIT.</v>
          </cell>
          <cell r="G145" t="str">
            <v>SUBTOTAL</v>
          </cell>
          <cell r="H145" t="str">
            <v>TOTAL</v>
          </cell>
        </row>
        <row r="146">
          <cell r="A146" t="str">
            <v>*</v>
          </cell>
          <cell r="B146" t="str">
            <v>*</v>
          </cell>
          <cell r="C146" t="str">
            <v>*</v>
          </cell>
          <cell r="D146" t="str">
            <v>*</v>
          </cell>
          <cell r="E146" t="str">
            <v>*</v>
          </cell>
          <cell r="F146" t="str">
            <v>*</v>
          </cell>
          <cell r="G146" t="str">
            <v>*</v>
          </cell>
          <cell r="H146" t="str">
            <v>*</v>
          </cell>
        </row>
        <row r="147">
          <cell r="A147">
            <v>1</v>
          </cell>
          <cell r="B147" t="str">
            <v>CAMIONETA 4x4 (130 HP)</v>
          </cell>
          <cell r="C147">
            <v>1</v>
          </cell>
          <cell r="D147" t="str">
            <v>HM</v>
          </cell>
          <cell r="E147">
            <v>1.3332999999999999</v>
          </cell>
          <cell r="F147">
            <v>80</v>
          </cell>
          <cell r="G147">
            <v>106.66</v>
          </cell>
        </row>
        <row r="148">
          <cell r="A148" t="str">
            <v/>
          </cell>
          <cell r="H148">
            <v>106.66</v>
          </cell>
        </row>
        <row r="149">
          <cell r="A149">
            <v>1</v>
          </cell>
          <cell r="B149" t="str">
            <v>OPERARIO</v>
          </cell>
          <cell r="C149">
            <v>1</v>
          </cell>
          <cell r="D149" t="str">
            <v>HH</v>
          </cell>
          <cell r="E149">
            <v>1.3332999999999999</v>
          </cell>
          <cell r="F149">
            <v>10.63</v>
          </cell>
          <cell r="G149">
            <v>14.17</v>
          </cell>
        </row>
        <row r="150">
          <cell r="A150">
            <v>2</v>
          </cell>
          <cell r="B150" t="str">
            <v>OFICIAL</v>
          </cell>
          <cell r="C150">
            <v>2</v>
          </cell>
          <cell r="D150" t="str">
            <v>HH</v>
          </cell>
          <cell r="E150">
            <v>2.6667000000000001</v>
          </cell>
          <cell r="F150">
            <v>9.6</v>
          </cell>
          <cell r="G150">
            <v>25.6</v>
          </cell>
        </row>
        <row r="151">
          <cell r="A151">
            <v>3</v>
          </cell>
          <cell r="B151" t="str">
            <v>PEON</v>
          </cell>
          <cell r="C151">
            <v>6</v>
          </cell>
          <cell r="D151" t="str">
            <v>HH</v>
          </cell>
          <cell r="E151">
            <v>8</v>
          </cell>
          <cell r="F151">
            <v>8</v>
          </cell>
          <cell r="G151">
            <v>64</v>
          </cell>
        </row>
        <row r="152">
          <cell r="A152" t="str">
            <v/>
          </cell>
          <cell r="H152">
            <v>103.77</v>
          </cell>
        </row>
        <row r="153">
          <cell r="A153">
            <v>1</v>
          </cell>
          <cell r="B153" t="str">
            <v>EQUIPO DE SEGURIDAD (2% MANO DE OBRA)</v>
          </cell>
          <cell r="D153" t="str">
            <v>%</v>
          </cell>
          <cell r="E153">
            <v>0.02</v>
          </cell>
          <cell r="F153">
            <v>103.77</v>
          </cell>
          <cell r="G153">
            <v>2.08</v>
          </cell>
        </row>
        <row r="154">
          <cell r="A154">
            <v>2</v>
          </cell>
          <cell r="B154" t="str">
            <v>HERRAMIENTAS (3% MANO DE OBRA)</v>
          </cell>
          <cell r="D154" t="str">
            <v>%</v>
          </cell>
          <cell r="E154">
            <v>0.03</v>
          </cell>
          <cell r="F154">
            <v>103.77</v>
          </cell>
          <cell r="G154">
            <v>3.11</v>
          </cell>
        </row>
        <row r="155">
          <cell r="H155">
            <v>5.19</v>
          </cell>
        </row>
        <row r="156">
          <cell r="G156" t="str">
            <v>COSTO DIRECTO:</v>
          </cell>
          <cell r="H156">
            <v>215.62</v>
          </cell>
        </row>
        <row r="159">
          <cell r="A159" t="str">
            <v>Partida:</v>
          </cell>
          <cell r="B159" t="str">
            <v>Descripción:</v>
          </cell>
          <cell r="D159" t="str">
            <v xml:space="preserve">Unidad  </v>
          </cell>
          <cell r="E159" t="str">
            <v>Rendimiento</v>
          </cell>
          <cell r="G159" t="str">
            <v xml:space="preserve">    Costo Directo</v>
          </cell>
        </row>
        <row r="160">
          <cell r="A160" t="str">
            <v>7.00</v>
          </cell>
          <cell r="B160" t="str">
            <v xml:space="preserve"> Montaje de Armados AT2-A,  AT3-A,  AT5-A</v>
          </cell>
          <cell r="D160" t="str">
            <v>Jgo</v>
          </cell>
          <cell r="E160">
            <v>5</v>
          </cell>
          <cell r="F160" t="str">
            <v>Jgo/Día</v>
          </cell>
          <cell r="G160" t="str">
            <v>(S/.):</v>
          </cell>
          <cell r="H160">
            <v>258.76</v>
          </cell>
        </row>
        <row r="161">
          <cell r="B161" t="str">
            <v>DETALLE PARTIDA</v>
          </cell>
        </row>
        <row r="162">
          <cell r="A162" t="str">
            <v>*</v>
          </cell>
          <cell r="B162" t="str">
            <v>*</v>
          </cell>
          <cell r="C162" t="str">
            <v>*</v>
          </cell>
          <cell r="D162" t="str">
            <v>*</v>
          </cell>
          <cell r="E162" t="str">
            <v>*</v>
          </cell>
          <cell r="F162" t="str">
            <v>*</v>
          </cell>
          <cell r="G162" t="str">
            <v>*</v>
          </cell>
          <cell r="H162" t="str">
            <v>*</v>
          </cell>
        </row>
        <row r="163">
          <cell r="A163" t="str">
            <v>ITEM</v>
          </cell>
          <cell r="B163" t="str">
            <v>R E C U R S O</v>
          </cell>
          <cell r="D163" t="str">
            <v>UND.</v>
          </cell>
          <cell r="E163" t="str">
            <v>CANTIDAD</v>
          </cell>
          <cell r="F163" t="str">
            <v>P.UNIT.</v>
          </cell>
          <cell r="G163" t="str">
            <v>SUBTOTAL</v>
          </cell>
          <cell r="H163" t="str">
            <v>TOTAL</v>
          </cell>
        </row>
        <row r="164">
          <cell r="A164" t="str">
            <v>*</v>
          </cell>
          <cell r="B164" t="str">
            <v>*</v>
          </cell>
          <cell r="C164" t="str">
            <v>*</v>
          </cell>
          <cell r="D164" t="str">
            <v>*</v>
          </cell>
          <cell r="E164" t="str">
            <v>*</v>
          </cell>
          <cell r="F164" t="str">
            <v>*</v>
          </cell>
          <cell r="G164" t="str">
            <v>*</v>
          </cell>
          <cell r="H164" t="str">
            <v>*</v>
          </cell>
        </row>
        <row r="165">
          <cell r="A165">
            <v>1</v>
          </cell>
          <cell r="B165" t="str">
            <v>CAMIONETA 4x4 (130 HP)</v>
          </cell>
          <cell r="C165">
            <v>1</v>
          </cell>
          <cell r="D165" t="str">
            <v>HM</v>
          </cell>
          <cell r="E165">
            <v>1.6</v>
          </cell>
          <cell r="F165">
            <v>80</v>
          </cell>
          <cell r="G165">
            <v>128</v>
          </cell>
        </row>
        <row r="166">
          <cell r="A166" t="str">
            <v/>
          </cell>
          <cell r="H166">
            <v>128</v>
          </cell>
        </row>
        <row r="167">
          <cell r="A167">
            <v>1</v>
          </cell>
          <cell r="B167" t="str">
            <v>OPERARIO</v>
          </cell>
          <cell r="C167">
            <v>1</v>
          </cell>
          <cell r="D167" t="str">
            <v>HH</v>
          </cell>
          <cell r="E167">
            <v>1.6</v>
          </cell>
          <cell r="F167">
            <v>10.63</v>
          </cell>
          <cell r="G167">
            <v>17.010000000000002</v>
          </cell>
        </row>
        <row r="168">
          <cell r="A168">
            <v>2</v>
          </cell>
          <cell r="B168" t="str">
            <v>OFICIAL</v>
          </cell>
          <cell r="C168">
            <v>2</v>
          </cell>
          <cell r="D168" t="str">
            <v>HH</v>
          </cell>
          <cell r="E168">
            <v>3.2</v>
          </cell>
          <cell r="F168">
            <v>9.6</v>
          </cell>
          <cell r="G168">
            <v>30.72</v>
          </cell>
        </row>
        <row r="169">
          <cell r="A169">
            <v>3</v>
          </cell>
          <cell r="B169" t="str">
            <v>PEON</v>
          </cell>
          <cell r="C169">
            <v>6</v>
          </cell>
          <cell r="D169" t="str">
            <v>HH</v>
          </cell>
          <cell r="E169">
            <v>9.6</v>
          </cell>
          <cell r="F169">
            <v>8</v>
          </cell>
          <cell r="G169">
            <v>76.8</v>
          </cell>
        </row>
        <row r="170">
          <cell r="A170" t="str">
            <v/>
          </cell>
          <cell r="H170">
            <v>124.53</v>
          </cell>
        </row>
        <row r="171">
          <cell r="A171">
            <v>1</v>
          </cell>
          <cell r="B171" t="str">
            <v>EQUIPO DE SEGURIDAD (2% MANO DE OBRA)</v>
          </cell>
          <cell r="D171" t="str">
            <v>%</v>
          </cell>
          <cell r="E171">
            <v>0.02</v>
          </cell>
          <cell r="F171">
            <v>124.53</v>
          </cell>
          <cell r="G171">
            <v>2.4900000000000002</v>
          </cell>
        </row>
        <row r="172">
          <cell r="A172">
            <v>2</v>
          </cell>
          <cell r="B172" t="str">
            <v>HERRAMIENTAS (3% MANO DE OBRA)</v>
          </cell>
          <cell r="D172" t="str">
            <v>%</v>
          </cell>
          <cell r="E172">
            <v>0.03</v>
          </cell>
          <cell r="F172">
            <v>124.53</v>
          </cell>
          <cell r="G172">
            <v>3.74</v>
          </cell>
        </row>
        <row r="173">
          <cell r="H173">
            <v>6.23</v>
          </cell>
        </row>
        <row r="174">
          <cell r="G174" t="str">
            <v>COSTO DIRECTO:</v>
          </cell>
          <cell r="H174">
            <v>258.76</v>
          </cell>
        </row>
        <row r="177">
          <cell r="A177" t="str">
            <v>Partida:</v>
          </cell>
          <cell r="B177" t="str">
            <v>Descripción:</v>
          </cell>
          <cell r="D177" t="str">
            <v xml:space="preserve">Unidad  </v>
          </cell>
          <cell r="E177" t="str">
            <v>Rendimiento</v>
          </cell>
          <cell r="G177" t="str">
            <v xml:space="preserve">    Costo Directo</v>
          </cell>
        </row>
        <row r="178">
          <cell r="B178" t="str">
            <v xml:space="preserve"> Montaje de Armados AB2, AB3, AB4, AB5</v>
          </cell>
          <cell r="D178" t="str">
            <v>Jgo</v>
          </cell>
          <cell r="E178">
            <v>5</v>
          </cell>
          <cell r="F178" t="str">
            <v>Jgo/Día</v>
          </cell>
          <cell r="G178" t="str">
            <v>(S/.):</v>
          </cell>
          <cell r="H178">
            <v>79.099999999999994</v>
          </cell>
        </row>
        <row r="179">
          <cell r="B179" t="str">
            <v>DETALLE PARTIDA</v>
          </cell>
        </row>
        <row r="180">
          <cell r="A180" t="str">
            <v>*</v>
          </cell>
          <cell r="B180" t="str">
            <v>*</v>
          </cell>
          <cell r="C180" t="str">
            <v>*</v>
          </cell>
          <cell r="D180" t="str">
            <v>*</v>
          </cell>
          <cell r="E180" t="str">
            <v>*</v>
          </cell>
          <cell r="F180" t="str">
            <v>*</v>
          </cell>
          <cell r="G180" t="str">
            <v>*</v>
          </cell>
          <cell r="H180" t="str">
            <v>*</v>
          </cell>
        </row>
        <row r="181">
          <cell r="A181" t="str">
            <v>ITEM</v>
          </cell>
          <cell r="B181" t="str">
            <v>R E C U R S O</v>
          </cell>
          <cell r="D181" t="str">
            <v>UND.</v>
          </cell>
          <cell r="E181" t="str">
            <v>CANTIDAD</v>
          </cell>
          <cell r="F181" t="str">
            <v>P.UNIT.</v>
          </cell>
          <cell r="G181" t="str">
            <v>SUBTOTAL</v>
          </cell>
          <cell r="H181" t="str">
            <v>TOTAL</v>
          </cell>
        </row>
        <row r="182">
          <cell r="A182" t="str">
            <v>*</v>
          </cell>
          <cell r="B182" t="str">
            <v>*</v>
          </cell>
          <cell r="C182" t="str">
            <v>*</v>
          </cell>
          <cell r="D182" t="str">
            <v>*</v>
          </cell>
          <cell r="E182" t="str">
            <v>*</v>
          </cell>
          <cell r="F182" t="str">
            <v>*</v>
          </cell>
          <cell r="G182" t="str">
            <v>*</v>
          </cell>
          <cell r="H182" t="str">
            <v>*</v>
          </cell>
        </row>
        <row r="183">
          <cell r="A183">
            <v>1</v>
          </cell>
          <cell r="B183" t="str">
            <v>CAMIONETA 4x4 (130 HP)</v>
          </cell>
          <cell r="C183">
            <v>1</v>
          </cell>
          <cell r="D183" t="str">
            <v>HM</v>
          </cell>
          <cell r="E183">
            <v>1.6</v>
          </cell>
          <cell r="F183">
            <v>15</v>
          </cell>
          <cell r="G183">
            <v>24</v>
          </cell>
        </row>
        <row r="184">
          <cell r="A184" t="str">
            <v/>
          </cell>
          <cell r="H184">
            <v>24</v>
          </cell>
        </row>
        <row r="185">
          <cell r="A185">
            <v>1</v>
          </cell>
          <cell r="B185" t="str">
            <v>OPERARIO</v>
          </cell>
          <cell r="C185">
            <v>1</v>
          </cell>
          <cell r="D185" t="str">
            <v>HH</v>
          </cell>
          <cell r="E185">
            <v>1.6</v>
          </cell>
          <cell r="F185">
            <v>7.15</v>
          </cell>
          <cell r="G185">
            <v>11.44</v>
          </cell>
        </row>
        <row r="186">
          <cell r="A186">
            <v>2</v>
          </cell>
          <cell r="B186" t="str">
            <v>OFICIAL</v>
          </cell>
          <cell r="C186">
            <v>1</v>
          </cell>
          <cell r="D186" t="str">
            <v>HH</v>
          </cell>
          <cell r="E186">
            <v>1.6</v>
          </cell>
          <cell r="F186">
            <v>6.75</v>
          </cell>
          <cell r="G186">
            <v>10.8</v>
          </cell>
        </row>
        <row r="187">
          <cell r="A187">
            <v>3</v>
          </cell>
          <cell r="B187" t="str">
            <v>PEON</v>
          </cell>
          <cell r="C187">
            <v>5</v>
          </cell>
          <cell r="D187" t="str">
            <v>HH</v>
          </cell>
          <cell r="E187">
            <v>8</v>
          </cell>
          <cell r="F187">
            <v>3.78</v>
          </cell>
          <cell r="G187">
            <v>30.24</v>
          </cell>
        </row>
        <row r="188">
          <cell r="A188" t="str">
            <v/>
          </cell>
          <cell r="H188">
            <v>52.48</v>
          </cell>
        </row>
        <row r="189">
          <cell r="A189">
            <v>1</v>
          </cell>
          <cell r="B189" t="str">
            <v>EQUIPO DE SEGURIDAD (2% MANO DE OBRA)</v>
          </cell>
          <cell r="D189" t="str">
            <v>%</v>
          </cell>
          <cell r="E189">
            <v>0.02</v>
          </cell>
          <cell r="F189">
            <v>52.48</v>
          </cell>
          <cell r="G189">
            <v>1.05</v>
          </cell>
        </row>
        <row r="190">
          <cell r="A190">
            <v>2</v>
          </cell>
          <cell r="B190" t="str">
            <v>HERRAMIENTAS (3% MANO DE OBRA)</v>
          </cell>
          <cell r="D190" t="str">
            <v>%</v>
          </cell>
          <cell r="E190">
            <v>0.03</v>
          </cell>
          <cell r="F190">
            <v>52.48</v>
          </cell>
          <cell r="G190">
            <v>1.57</v>
          </cell>
        </row>
        <row r="191">
          <cell r="H191">
            <v>2.62</v>
          </cell>
        </row>
        <row r="192">
          <cell r="G192" t="str">
            <v>COSTO DIRECTO:</v>
          </cell>
          <cell r="H192">
            <v>79.099999999999994</v>
          </cell>
        </row>
        <row r="195">
          <cell r="A195" t="str">
            <v>Partida:</v>
          </cell>
          <cell r="B195" t="str">
            <v>Descripción:</v>
          </cell>
          <cell r="D195" t="str">
            <v xml:space="preserve">Unidad  </v>
          </cell>
          <cell r="E195" t="str">
            <v>Rendimiento</v>
          </cell>
          <cell r="G195" t="str">
            <v xml:space="preserve">    Costo Directo</v>
          </cell>
        </row>
        <row r="196">
          <cell r="A196" t="str">
            <v>8.00</v>
          </cell>
          <cell r="B196" t="str">
            <v>Montaje de Armados ATV3, ATV4</v>
          </cell>
          <cell r="D196" t="str">
            <v>Jgo</v>
          </cell>
          <cell r="E196">
            <v>11</v>
          </cell>
          <cell r="F196" t="str">
            <v>Jgo/Día</v>
          </cell>
          <cell r="G196" t="str">
            <v>(S/.):</v>
          </cell>
          <cell r="H196">
            <v>117.61</v>
          </cell>
        </row>
        <row r="197">
          <cell r="B197" t="str">
            <v>DETALLE PARTIDA</v>
          </cell>
        </row>
        <row r="198">
          <cell r="A198" t="str">
            <v>*</v>
          </cell>
          <cell r="B198" t="str">
            <v>*</v>
          </cell>
          <cell r="C198" t="str">
            <v>*</v>
          </cell>
          <cell r="D198" t="str">
            <v>*</v>
          </cell>
          <cell r="E198" t="str">
            <v>*</v>
          </cell>
          <cell r="F198" t="str">
            <v>*</v>
          </cell>
          <cell r="G198" t="str">
            <v>*</v>
          </cell>
          <cell r="H198" t="str">
            <v>*</v>
          </cell>
        </row>
        <row r="199">
          <cell r="A199" t="str">
            <v>ITEM</v>
          </cell>
          <cell r="B199" t="str">
            <v>R E C U R S O</v>
          </cell>
          <cell r="D199" t="str">
            <v>UND.</v>
          </cell>
          <cell r="E199" t="str">
            <v>CANTIDAD</v>
          </cell>
          <cell r="F199" t="str">
            <v>P.UNIT.</v>
          </cell>
          <cell r="G199" t="str">
            <v>SUBTOTAL</v>
          </cell>
          <cell r="H199" t="str">
            <v>TOTAL</v>
          </cell>
        </row>
        <row r="200">
          <cell r="A200" t="str">
            <v>*</v>
          </cell>
          <cell r="B200" t="str">
            <v>*</v>
          </cell>
          <cell r="C200" t="str">
            <v>*</v>
          </cell>
          <cell r="D200" t="str">
            <v>*</v>
          </cell>
          <cell r="E200" t="str">
            <v>*</v>
          </cell>
          <cell r="F200" t="str">
            <v>*</v>
          </cell>
          <cell r="G200" t="str">
            <v>*</v>
          </cell>
          <cell r="H200" t="str">
            <v>*</v>
          </cell>
        </row>
        <row r="201">
          <cell r="A201">
            <v>1</v>
          </cell>
          <cell r="B201" t="str">
            <v>CAMIONETA 4x4 (130 HP)</v>
          </cell>
          <cell r="C201">
            <v>1</v>
          </cell>
          <cell r="D201" t="str">
            <v>HM</v>
          </cell>
          <cell r="E201">
            <v>0.72729999999999995</v>
          </cell>
          <cell r="F201">
            <v>80</v>
          </cell>
          <cell r="G201">
            <v>58.18</v>
          </cell>
        </row>
        <row r="202">
          <cell r="A202" t="str">
            <v/>
          </cell>
          <cell r="H202">
            <v>58.18</v>
          </cell>
        </row>
        <row r="203">
          <cell r="A203">
            <v>1</v>
          </cell>
          <cell r="B203" t="str">
            <v>OPERARIO</v>
          </cell>
          <cell r="C203">
            <v>1</v>
          </cell>
          <cell r="D203" t="str">
            <v>HH</v>
          </cell>
          <cell r="E203">
            <v>0.72729999999999995</v>
          </cell>
          <cell r="F203">
            <v>10.63</v>
          </cell>
          <cell r="G203">
            <v>7.73</v>
          </cell>
        </row>
        <row r="204">
          <cell r="A204">
            <v>2</v>
          </cell>
          <cell r="B204" t="str">
            <v>OFICIAL</v>
          </cell>
          <cell r="C204">
            <v>2</v>
          </cell>
          <cell r="D204" t="str">
            <v>HH</v>
          </cell>
          <cell r="E204">
            <v>1.4544999999999999</v>
          </cell>
          <cell r="F204">
            <v>9.6</v>
          </cell>
          <cell r="G204">
            <v>13.96</v>
          </cell>
        </row>
        <row r="205">
          <cell r="A205">
            <v>3</v>
          </cell>
          <cell r="B205" t="str">
            <v>PEON</v>
          </cell>
          <cell r="C205">
            <v>6</v>
          </cell>
          <cell r="D205" t="str">
            <v>HH</v>
          </cell>
          <cell r="E205">
            <v>4.3635999999999999</v>
          </cell>
          <cell r="F205">
            <v>8</v>
          </cell>
          <cell r="G205">
            <v>34.909999999999997</v>
          </cell>
        </row>
        <row r="206">
          <cell r="A206" t="str">
            <v/>
          </cell>
          <cell r="H206">
            <v>56.6</v>
          </cell>
        </row>
        <row r="207">
          <cell r="A207">
            <v>1</v>
          </cell>
          <cell r="B207" t="str">
            <v>EQUIPO DE SEGURIDAD (2% MANO DE OBRA)</v>
          </cell>
          <cell r="D207" t="str">
            <v>%</v>
          </cell>
          <cell r="E207">
            <v>0.02</v>
          </cell>
          <cell r="F207">
            <v>56.6</v>
          </cell>
          <cell r="G207">
            <v>1.1299999999999999</v>
          </cell>
        </row>
        <row r="208">
          <cell r="A208">
            <v>2</v>
          </cell>
          <cell r="B208" t="str">
            <v>HERRAMIENTAS (3% MANO DE OBRA)</v>
          </cell>
          <cell r="D208" t="str">
            <v>%</v>
          </cell>
          <cell r="E208">
            <v>0.03</v>
          </cell>
          <cell r="F208">
            <v>56.6</v>
          </cell>
          <cell r="G208">
            <v>1.7</v>
          </cell>
        </row>
        <row r="209">
          <cell r="H209">
            <v>2.83</v>
          </cell>
        </row>
        <row r="210">
          <cell r="G210" t="str">
            <v>COSTO DIRECTO:</v>
          </cell>
          <cell r="H210">
            <v>117.61</v>
          </cell>
        </row>
        <row r="213">
          <cell r="A213" t="str">
            <v>Partida:</v>
          </cell>
          <cell r="B213" t="str">
            <v>Descripción:</v>
          </cell>
          <cell r="D213" t="str">
            <v xml:space="preserve">Unidad  </v>
          </cell>
          <cell r="E213" t="str">
            <v>Rendimiento</v>
          </cell>
          <cell r="G213" t="str">
            <v xml:space="preserve">    Costo Directo</v>
          </cell>
        </row>
        <row r="214">
          <cell r="A214" t="str">
            <v>9.00</v>
          </cell>
          <cell r="B214" t="str">
            <v>Montaje de Armados ABV3, ABV4.</v>
          </cell>
          <cell r="D214" t="str">
            <v>Jgo</v>
          </cell>
          <cell r="E214">
            <v>10</v>
          </cell>
          <cell r="F214" t="str">
            <v>Jgo/Día</v>
          </cell>
          <cell r="G214" t="str">
            <v>(S/.):</v>
          </cell>
          <cell r="H214">
            <v>35.97</v>
          </cell>
        </row>
        <row r="215">
          <cell r="B215" t="str">
            <v>DETALLE PARTIDA</v>
          </cell>
        </row>
        <row r="216">
          <cell r="A216" t="str">
            <v>*</v>
          </cell>
          <cell r="B216" t="str">
            <v>*</v>
          </cell>
          <cell r="C216" t="str">
            <v>*</v>
          </cell>
          <cell r="D216" t="str">
            <v>*</v>
          </cell>
          <cell r="E216" t="str">
            <v>*</v>
          </cell>
          <cell r="F216" t="str">
            <v>*</v>
          </cell>
          <cell r="G216" t="str">
            <v>*</v>
          </cell>
          <cell r="H216" t="str">
            <v>*</v>
          </cell>
        </row>
        <row r="217">
          <cell r="A217" t="str">
            <v>ITEM</v>
          </cell>
          <cell r="B217" t="str">
            <v>R E C U R S O</v>
          </cell>
          <cell r="D217" t="str">
            <v>UND.</v>
          </cell>
          <cell r="E217" t="str">
            <v>CANTIDAD</v>
          </cell>
          <cell r="F217" t="str">
            <v>P.UNIT.</v>
          </cell>
          <cell r="G217" t="str">
            <v>SUBTOTAL</v>
          </cell>
          <cell r="H217" t="str">
            <v>TOTAL</v>
          </cell>
        </row>
        <row r="218">
          <cell r="A218" t="str">
            <v>*</v>
          </cell>
          <cell r="B218" t="str">
            <v>*</v>
          </cell>
          <cell r="C218" t="str">
            <v>*</v>
          </cell>
          <cell r="D218" t="str">
            <v>*</v>
          </cell>
          <cell r="E218" t="str">
            <v>*</v>
          </cell>
          <cell r="F218" t="str">
            <v>*</v>
          </cell>
          <cell r="G218" t="str">
            <v>*</v>
          </cell>
          <cell r="H218" t="str">
            <v>*</v>
          </cell>
        </row>
        <row r="219">
          <cell r="A219">
            <v>1</v>
          </cell>
          <cell r="B219" t="str">
            <v>CAMIONETA 4x4 (130 HP)</v>
          </cell>
          <cell r="C219">
            <v>1</v>
          </cell>
          <cell r="D219" t="str">
            <v>HM</v>
          </cell>
          <cell r="E219">
            <v>0.72729999999999995</v>
          </cell>
          <cell r="F219">
            <v>15</v>
          </cell>
          <cell r="G219">
            <v>10.91</v>
          </cell>
        </row>
        <row r="220">
          <cell r="A220" t="str">
            <v/>
          </cell>
          <cell r="H220">
            <v>10.91</v>
          </cell>
        </row>
        <row r="221">
          <cell r="A221">
            <v>1</v>
          </cell>
          <cell r="B221" t="str">
            <v>OPERARIO</v>
          </cell>
          <cell r="C221">
            <v>1</v>
          </cell>
          <cell r="D221" t="str">
            <v>HH</v>
          </cell>
          <cell r="E221">
            <v>0.72729999999999995</v>
          </cell>
          <cell r="F221">
            <v>7.15</v>
          </cell>
          <cell r="G221">
            <v>5.2</v>
          </cell>
        </row>
        <row r="222">
          <cell r="A222">
            <v>2</v>
          </cell>
          <cell r="B222" t="str">
            <v>OFICIAL</v>
          </cell>
          <cell r="C222">
            <v>1</v>
          </cell>
          <cell r="D222" t="str">
            <v>HH</v>
          </cell>
          <cell r="E222">
            <v>0.72729999999999995</v>
          </cell>
          <cell r="F222">
            <v>6.75</v>
          </cell>
          <cell r="G222">
            <v>4.91</v>
          </cell>
        </row>
        <row r="223">
          <cell r="A223">
            <v>3</v>
          </cell>
          <cell r="B223" t="str">
            <v>PEON</v>
          </cell>
          <cell r="C223">
            <v>5</v>
          </cell>
          <cell r="D223" t="str">
            <v>HH</v>
          </cell>
          <cell r="E223">
            <v>3.6364000000000001</v>
          </cell>
          <cell r="F223">
            <v>3.78</v>
          </cell>
          <cell r="G223">
            <v>13.75</v>
          </cell>
        </row>
        <row r="224">
          <cell r="A224" t="str">
            <v/>
          </cell>
          <cell r="H224">
            <v>23.86</v>
          </cell>
        </row>
        <row r="225">
          <cell r="A225">
            <v>1</v>
          </cell>
          <cell r="B225" t="str">
            <v>EQUIPO DE SEGURIDAD (2% MANO DE OBRA)</v>
          </cell>
          <cell r="D225" t="str">
            <v>%</v>
          </cell>
          <cell r="E225">
            <v>0.02</v>
          </cell>
          <cell r="F225">
            <v>23.86</v>
          </cell>
          <cell r="G225">
            <v>0.48</v>
          </cell>
        </row>
        <row r="226">
          <cell r="A226">
            <v>2</v>
          </cell>
          <cell r="B226" t="str">
            <v>HERRAMIENTAS (3% MANO DE OBRA)</v>
          </cell>
          <cell r="D226" t="str">
            <v>%</v>
          </cell>
          <cell r="E226">
            <v>0.03</v>
          </cell>
          <cell r="F226">
            <v>23.86</v>
          </cell>
          <cell r="G226">
            <v>0.72</v>
          </cell>
        </row>
        <row r="227">
          <cell r="H227">
            <v>1.2</v>
          </cell>
        </row>
        <row r="228">
          <cell r="G228" t="str">
            <v>COSTO DIRECTO:</v>
          </cell>
          <cell r="H228">
            <v>35.97</v>
          </cell>
        </row>
        <row r="231">
          <cell r="A231" t="str">
            <v>Partida:</v>
          </cell>
          <cell r="B231" t="str">
            <v>Descripción:</v>
          </cell>
          <cell r="D231" t="str">
            <v xml:space="preserve">Unidad  </v>
          </cell>
          <cell r="E231" t="str">
            <v>Rendimiento</v>
          </cell>
          <cell r="G231" t="str">
            <v xml:space="preserve">    Costo Directo</v>
          </cell>
        </row>
        <row r="232">
          <cell r="A232" t="str">
            <v>10.00</v>
          </cell>
          <cell r="B232" t="str">
            <v>Montaje de Armado ATXE, ATV5</v>
          </cell>
          <cell r="D232" t="str">
            <v>Jgo</v>
          </cell>
          <cell r="E232">
            <v>6</v>
          </cell>
          <cell r="F232" t="str">
            <v>Jgo/Día</v>
          </cell>
          <cell r="G232" t="str">
            <v>(S/.):</v>
          </cell>
          <cell r="H232">
            <v>215.62</v>
          </cell>
        </row>
        <row r="233">
          <cell r="B233" t="str">
            <v>DETALLE PARTIDA</v>
          </cell>
        </row>
        <row r="234">
          <cell r="A234" t="str">
            <v>*</v>
          </cell>
          <cell r="B234" t="str">
            <v>*</v>
          </cell>
          <cell r="C234" t="str">
            <v>*</v>
          </cell>
          <cell r="D234" t="str">
            <v>*</v>
          </cell>
          <cell r="E234" t="str">
            <v>*</v>
          </cell>
          <cell r="F234" t="str">
            <v>*</v>
          </cell>
          <cell r="G234" t="str">
            <v>*</v>
          </cell>
          <cell r="H234" t="str">
            <v>*</v>
          </cell>
        </row>
        <row r="235">
          <cell r="A235" t="str">
            <v>ITEM</v>
          </cell>
          <cell r="B235" t="str">
            <v>R E C U R S O</v>
          </cell>
          <cell r="D235" t="str">
            <v>UND.</v>
          </cell>
          <cell r="E235" t="str">
            <v>CANTIDAD</v>
          </cell>
          <cell r="F235" t="str">
            <v>P.UNIT.</v>
          </cell>
          <cell r="G235" t="str">
            <v>SUBTOTAL</v>
          </cell>
          <cell r="H235" t="str">
            <v>TOTAL</v>
          </cell>
        </row>
        <row r="236">
          <cell r="A236" t="str">
            <v>*</v>
          </cell>
          <cell r="B236" t="str">
            <v>*</v>
          </cell>
          <cell r="C236" t="str">
            <v>*</v>
          </cell>
          <cell r="D236" t="str">
            <v>*</v>
          </cell>
          <cell r="E236" t="str">
            <v>*</v>
          </cell>
          <cell r="F236" t="str">
            <v>*</v>
          </cell>
          <cell r="G236" t="str">
            <v>*</v>
          </cell>
          <cell r="H236" t="str">
            <v>*</v>
          </cell>
        </row>
        <row r="237">
          <cell r="A237">
            <v>1</v>
          </cell>
          <cell r="B237" t="str">
            <v>CAMIONETA 4x4 (130 HP)</v>
          </cell>
          <cell r="C237">
            <v>1</v>
          </cell>
          <cell r="D237" t="str">
            <v>HM</v>
          </cell>
          <cell r="E237">
            <v>1.3332999999999999</v>
          </cell>
          <cell r="F237">
            <v>80</v>
          </cell>
          <cell r="G237">
            <v>106.66</v>
          </cell>
        </row>
        <row r="238">
          <cell r="A238" t="str">
            <v/>
          </cell>
          <cell r="H238">
            <v>106.66</v>
          </cell>
        </row>
        <row r="239">
          <cell r="A239">
            <v>1</v>
          </cell>
          <cell r="B239" t="str">
            <v>OPERARIO</v>
          </cell>
          <cell r="C239">
            <v>1</v>
          </cell>
          <cell r="D239" t="str">
            <v>HH</v>
          </cell>
          <cell r="E239">
            <v>1.3332999999999999</v>
          </cell>
          <cell r="F239">
            <v>10.63</v>
          </cell>
          <cell r="G239">
            <v>14.17</v>
          </cell>
        </row>
        <row r="240">
          <cell r="A240">
            <v>2</v>
          </cell>
          <cell r="B240" t="str">
            <v>OFICIAL</v>
          </cell>
          <cell r="C240">
            <v>2</v>
          </cell>
          <cell r="D240" t="str">
            <v>HH</v>
          </cell>
          <cell r="E240">
            <v>2.6667000000000001</v>
          </cell>
          <cell r="F240">
            <v>9.6</v>
          </cell>
          <cell r="G240">
            <v>25.6</v>
          </cell>
        </row>
        <row r="241">
          <cell r="A241">
            <v>3</v>
          </cell>
          <cell r="B241" t="str">
            <v>PEON</v>
          </cell>
          <cell r="C241">
            <v>6</v>
          </cell>
          <cell r="D241" t="str">
            <v>HH</v>
          </cell>
          <cell r="E241">
            <v>8</v>
          </cell>
          <cell r="F241">
            <v>8</v>
          </cell>
          <cell r="G241">
            <v>64</v>
          </cell>
        </row>
        <row r="242">
          <cell r="A242" t="str">
            <v/>
          </cell>
          <cell r="H242">
            <v>103.77</v>
          </cell>
        </row>
        <row r="243">
          <cell r="A243">
            <v>1</v>
          </cell>
          <cell r="B243" t="str">
            <v>EQUIPO DE SEGURIDAD (2% MANO DE OBRA)</v>
          </cell>
          <cell r="D243" t="str">
            <v>%</v>
          </cell>
          <cell r="E243">
            <v>0.02</v>
          </cell>
          <cell r="F243">
            <v>103.77</v>
          </cell>
          <cell r="G243">
            <v>2.08</v>
          </cell>
        </row>
        <row r="244">
          <cell r="A244">
            <v>2</v>
          </cell>
          <cell r="B244" t="str">
            <v>HERRAMIENTAS (3% MANO DE OBRA)</v>
          </cell>
          <cell r="D244" t="str">
            <v>%</v>
          </cell>
          <cell r="E244">
            <v>0.03</v>
          </cell>
          <cell r="F244">
            <v>103.77</v>
          </cell>
          <cell r="G244">
            <v>3.11</v>
          </cell>
        </row>
        <row r="245">
          <cell r="H245">
            <v>5.19</v>
          </cell>
        </row>
        <row r="246">
          <cell r="G246" t="str">
            <v>COSTO DIRECTO:</v>
          </cell>
          <cell r="H246">
            <v>215.62</v>
          </cell>
        </row>
        <row r="249">
          <cell r="A249" t="str">
            <v>Partida:</v>
          </cell>
          <cell r="B249" t="str">
            <v>Descripción:</v>
          </cell>
          <cell r="D249" t="str">
            <v xml:space="preserve">Unidad  </v>
          </cell>
          <cell r="E249" t="str">
            <v>Rendimiento</v>
          </cell>
          <cell r="G249" t="str">
            <v xml:space="preserve">    Costo Directo</v>
          </cell>
        </row>
        <row r="250">
          <cell r="A250" t="str">
            <v>11.00</v>
          </cell>
          <cell r="B250" t="str">
            <v>Montaje de Armado ATV1</v>
          </cell>
          <cell r="D250" t="str">
            <v>Jgo</v>
          </cell>
          <cell r="E250">
            <v>7</v>
          </cell>
          <cell r="F250" t="str">
            <v>Jgo/Día</v>
          </cell>
          <cell r="G250" t="str">
            <v>(S/.):</v>
          </cell>
          <cell r="H250">
            <v>55.53</v>
          </cell>
        </row>
        <row r="251">
          <cell r="B251" t="str">
            <v>DETALLE PARTIDA</v>
          </cell>
        </row>
        <row r="252">
          <cell r="A252" t="str">
            <v>*</v>
          </cell>
          <cell r="B252" t="str">
            <v>*</v>
          </cell>
          <cell r="C252" t="str">
            <v>*</v>
          </cell>
          <cell r="D252" t="str">
            <v>*</v>
          </cell>
          <cell r="E252" t="str">
            <v>*</v>
          </cell>
          <cell r="F252" t="str">
            <v>*</v>
          </cell>
          <cell r="G252" t="str">
            <v>*</v>
          </cell>
          <cell r="H252" t="str">
            <v>*</v>
          </cell>
        </row>
        <row r="253">
          <cell r="A253" t="str">
            <v>ITEM</v>
          </cell>
          <cell r="B253" t="str">
            <v>R E C U R S O</v>
          </cell>
          <cell r="D253" t="str">
            <v>UND.</v>
          </cell>
          <cell r="E253" t="str">
            <v>CANTIDAD</v>
          </cell>
          <cell r="F253" t="str">
            <v>P.UNIT.</v>
          </cell>
          <cell r="G253" t="str">
            <v>SUBTOTAL</v>
          </cell>
          <cell r="H253" t="str">
            <v>TOTAL</v>
          </cell>
        </row>
        <row r="254">
          <cell r="A254" t="str">
            <v>*</v>
          </cell>
          <cell r="B254" t="str">
            <v>*</v>
          </cell>
          <cell r="C254" t="str">
            <v>*</v>
          </cell>
          <cell r="D254" t="str">
            <v>*</v>
          </cell>
          <cell r="E254" t="str">
            <v>*</v>
          </cell>
          <cell r="F254" t="str">
            <v>*</v>
          </cell>
          <cell r="G254" t="str">
            <v>*</v>
          </cell>
          <cell r="H254" t="str">
            <v>*</v>
          </cell>
        </row>
        <row r="255">
          <cell r="A255">
            <v>1</v>
          </cell>
          <cell r="B255" t="str">
            <v>CAMIONETA 4x4 (130 HP)</v>
          </cell>
          <cell r="C255">
            <v>1</v>
          </cell>
          <cell r="D255" t="str">
            <v>HM</v>
          </cell>
          <cell r="E255">
            <v>1.1429</v>
          </cell>
          <cell r="F255">
            <v>15</v>
          </cell>
          <cell r="G255">
            <v>17.14</v>
          </cell>
        </row>
        <row r="256">
          <cell r="A256" t="str">
            <v/>
          </cell>
          <cell r="H256">
            <v>17.14</v>
          </cell>
        </row>
        <row r="257">
          <cell r="A257">
            <v>1</v>
          </cell>
          <cell r="B257" t="str">
            <v>OPERARIO</v>
          </cell>
          <cell r="C257">
            <v>1</v>
          </cell>
          <cell r="D257" t="str">
            <v>HH</v>
          </cell>
          <cell r="E257">
            <v>1.1429</v>
          </cell>
          <cell r="F257">
            <v>7.15</v>
          </cell>
          <cell r="G257">
            <v>8.17</v>
          </cell>
        </row>
        <row r="258">
          <cell r="A258">
            <v>2</v>
          </cell>
          <cell r="B258" t="str">
            <v>OFICIAL</v>
          </cell>
          <cell r="C258">
            <v>2</v>
          </cell>
          <cell r="D258" t="str">
            <v>HH</v>
          </cell>
          <cell r="E258">
            <v>2.2856999999999998</v>
          </cell>
          <cell r="F258">
            <v>6.75</v>
          </cell>
          <cell r="G258">
            <v>15.43</v>
          </cell>
        </row>
        <row r="259">
          <cell r="A259">
            <v>3</v>
          </cell>
          <cell r="B259" t="str">
            <v>PEON</v>
          </cell>
          <cell r="C259">
            <v>3</v>
          </cell>
          <cell r="D259" t="str">
            <v>HH</v>
          </cell>
          <cell r="E259">
            <v>3.4285999999999999</v>
          </cell>
          <cell r="F259">
            <v>3.78</v>
          </cell>
          <cell r="G259">
            <v>12.96</v>
          </cell>
        </row>
        <row r="260">
          <cell r="A260" t="str">
            <v/>
          </cell>
          <cell r="H260">
            <v>36.56</v>
          </cell>
        </row>
        <row r="261">
          <cell r="A261">
            <v>1</v>
          </cell>
          <cell r="B261" t="str">
            <v>EQUIPO DE SEGURIDAD (2% MANO DE OBRA)</v>
          </cell>
          <cell r="D261" t="str">
            <v>%</v>
          </cell>
          <cell r="E261">
            <v>0.02</v>
          </cell>
          <cell r="F261">
            <v>36.56</v>
          </cell>
          <cell r="G261">
            <v>0.73</v>
          </cell>
        </row>
        <row r="262">
          <cell r="A262">
            <v>2</v>
          </cell>
          <cell r="B262" t="str">
            <v>HERRAMIENTAS (3% MANO DE OBRA)</v>
          </cell>
          <cell r="D262" t="str">
            <v>%</v>
          </cell>
          <cell r="E262">
            <v>0.03</v>
          </cell>
          <cell r="F262">
            <v>36.56</v>
          </cell>
          <cell r="G262">
            <v>1.1000000000000001</v>
          </cell>
        </row>
        <row r="263">
          <cell r="H263">
            <v>1.83</v>
          </cell>
        </row>
        <row r="264">
          <cell r="G264" t="str">
            <v>COSTO DIRECTO:</v>
          </cell>
          <cell r="H264">
            <v>55.53</v>
          </cell>
        </row>
        <row r="267">
          <cell r="A267" t="str">
            <v>Partida:</v>
          </cell>
          <cell r="B267" t="str">
            <v>Descripción:</v>
          </cell>
          <cell r="D267" t="str">
            <v xml:space="preserve">Unidad  </v>
          </cell>
          <cell r="E267" t="str">
            <v>Rendimiento</v>
          </cell>
          <cell r="G267" t="str">
            <v xml:space="preserve">    Costo Directo</v>
          </cell>
        </row>
        <row r="268">
          <cell r="B268" t="str">
            <v>Montaje de Armado ABV5.</v>
          </cell>
          <cell r="D268" t="str">
            <v>Jgo</v>
          </cell>
          <cell r="E268">
            <v>5</v>
          </cell>
          <cell r="F268" t="str">
            <v>Jgo/Día</v>
          </cell>
          <cell r="G268" t="str">
            <v>(S/.):</v>
          </cell>
          <cell r="H268">
            <v>60.62</v>
          </cell>
        </row>
        <row r="269">
          <cell r="B269" t="str">
            <v>DETALLE PARTIDA</v>
          </cell>
        </row>
        <row r="270">
          <cell r="A270" t="str">
            <v>*</v>
          </cell>
          <cell r="B270" t="str">
            <v>*</v>
          </cell>
          <cell r="C270" t="str">
            <v>*</v>
          </cell>
          <cell r="D270" t="str">
            <v>*</v>
          </cell>
          <cell r="E270" t="str">
            <v>*</v>
          </cell>
          <cell r="F270" t="str">
            <v>*</v>
          </cell>
          <cell r="G270" t="str">
            <v>*</v>
          </cell>
          <cell r="H270" t="str">
            <v>*</v>
          </cell>
        </row>
        <row r="271">
          <cell r="A271" t="str">
            <v>ITEM</v>
          </cell>
          <cell r="B271" t="str">
            <v>R E C U R S O</v>
          </cell>
          <cell r="D271" t="str">
            <v>UND.</v>
          </cell>
          <cell r="E271" t="str">
            <v>CANTIDAD</v>
          </cell>
          <cell r="F271" t="str">
            <v>P.UNIT.</v>
          </cell>
          <cell r="G271" t="str">
            <v>SUBTOTAL</v>
          </cell>
          <cell r="H271" t="str">
            <v>TOTAL</v>
          </cell>
        </row>
        <row r="272">
          <cell r="A272" t="str">
            <v>*</v>
          </cell>
          <cell r="B272" t="str">
            <v>*</v>
          </cell>
          <cell r="C272" t="str">
            <v>*</v>
          </cell>
          <cell r="D272" t="str">
            <v>*</v>
          </cell>
          <cell r="E272" t="str">
            <v>*</v>
          </cell>
          <cell r="F272" t="str">
            <v>*</v>
          </cell>
          <cell r="G272" t="str">
            <v>*</v>
          </cell>
          <cell r="H272" t="str">
            <v>*</v>
          </cell>
        </row>
        <row r="273">
          <cell r="A273">
            <v>1</v>
          </cell>
          <cell r="B273" t="str">
            <v>CAMIONETA 4x4 (130 HP)</v>
          </cell>
          <cell r="C273">
            <v>1</v>
          </cell>
          <cell r="D273" t="str">
            <v>HM</v>
          </cell>
          <cell r="E273">
            <v>1.3332999999999999</v>
          </cell>
          <cell r="F273">
            <v>15</v>
          </cell>
          <cell r="G273">
            <v>20</v>
          </cell>
        </row>
        <row r="274">
          <cell r="A274" t="str">
            <v/>
          </cell>
          <cell r="H274">
            <v>20</v>
          </cell>
        </row>
        <row r="275">
          <cell r="A275">
            <v>1</v>
          </cell>
          <cell r="B275" t="str">
            <v>OPERARIO</v>
          </cell>
          <cell r="C275">
            <v>1</v>
          </cell>
          <cell r="D275" t="str">
            <v>HH</v>
          </cell>
          <cell r="E275">
            <v>1.3332999999999999</v>
          </cell>
          <cell r="F275">
            <v>7.15</v>
          </cell>
          <cell r="G275">
            <v>9.5299999999999994</v>
          </cell>
        </row>
        <row r="276">
          <cell r="A276">
            <v>2</v>
          </cell>
          <cell r="B276" t="str">
            <v>OFICIAL</v>
          </cell>
          <cell r="C276">
            <v>1</v>
          </cell>
          <cell r="D276" t="str">
            <v>HH</v>
          </cell>
          <cell r="E276">
            <v>1.3332999999999999</v>
          </cell>
          <cell r="F276">
            <v>6.75</v>
          </cell>
          <cell r="G276">
            <v>9</v>
          </cell>
        </row>
        <row r="277">
          <cell r="A277">
            <v>3</v>
          </cell>
          <cell r="B277" t="str">
            <v>PEON</v>
          </cell>
          <cell r="C277">
            <v>4</v>
          </cell>
          <cell r="D277" t="str">
            <v>HH</v>
          </cell>
          <cell r="E277">
            <v>5.3333000000000004</v>
          </cell>
          <cell r="F277">
            <v>3.78</v>
          </cell>
          <cell r="G277">
            <v>20.16</v>
          </cell>
        </row>
        <row r="278">
          <cell r="A278" t="str">
            <v/>
          </cell>
          <cell r="H278">
            <v>38.69</v>
          </cell>
        </row>
        <row r="279">
          <cell r="A279">
            <v>1</v>
          </cell>
          <cell r="B279" t="str">
            <v>EQUIPO DE SEGURIDAD (2% MANO DE OBRA)</v>
          </cell>
          <cell r="D279" t="str">
            <v>%</v>
          </cell>
          <cell r="E279">
            <v>0.02</v>
          </cell>
          <cell r="F279">
            <v>38.69</v>
          </cell>
          <cell r="G279">
            <v>0.77</v>
          </cell>
        </row>
        <row r="280">
          <cell r="A280">
            <v>2</v>
          </cell>
          <cell r="B280" t="str">
            <v>HERRAMIENTAS (3% MANO DE OBRA)</v>
          </cell>
          <cell r="D280" t="str">
            <v>%</v>
          </cell>
          <cell r="E280">
            <v>0.03</v>
          </cell>
          <cell r="F280">
            <v>38.69</v>
          </cell>
          <cell r="G280">
            <v>1.1599999999999999</v>
          </cell>
        </row>
        <row r="281">
          <cell r="H281">
            <v>1.93</v>
          </cell>
        </row>
        <row r="282">
          <cell r="G282" t="str">
            <v>COSTO DIRECTO:</v>
          </cell>
          <cell r="H282">
            <v>60.62</v>
          </cell>
        </row>
        <row r="285">
          <cell r="A285" t="str">
            <v>Partida:</v>
          </cell>
          <cell r="B285" t="str">
            <v>Descripción:</v>
          </cell>
          <cell r="D285" t="str">
            <v xml:space="preserve">Unidad  </v>
          </cell>
          <cell r="E285" t="str">
            <v>Rendimiento</v>
          </cell>
          <cell r="G285" t="str">
            <v xml:space="preserve">    Costo Directo</v>
          </cell>
        </row>
        <row r="286">
          <cell r="A286" t="str">
            <v>12.00</v>
          </cell>
          <cell r="B286" t="str">
            <v>Montaje de Armados ATV6, ATV7, ATV8, ATV9.</v>
          </cell>
          <cell r="D286" t="str">
            <v>Jgo</v>
          </cell>
          <cell r="E286">
            <v>3</v>
          </cell>
          <cell r="F286" t="str">
            <v>Jgo/Día</v>
          </cell>
          <cell r="G286" t="str">
            <v>(S/.):</v>
          </cell>
          <cell r="H286">
            <v>458.14</v>
          </cell>
        </row>
        <row r="287">
          <cell r="B287" t="str">
            <v>DETALLE PARTIDA</v>
          </cell>
        </row>
        <row r="288">
          <cell r="A288" t="str">
            <v>*</v>
          </cell>
          <cell r="B288" t="str">
            <v>*</v>
          </cell>
          <cell r="C288" t="str">
            <v>*</v>
          </cell>
          <cell r="D288" t="str">
            <v>*</v>
          </cell>
          <cell r="E288" t="str">
            <v>*</v>
          </cell>
          <cell r="F288" t="str">
            <v>*</v>
          </cell>
          <cell r="G288" t="str">
            <v>*</v>
          </cell>
          <cell r="H288" t="str">
            <v>*</v>
          </cell>
        </row>
        <row r="289">
          <cell r="A289" t="str">
            <v>ITEM</v>
          </cell>
          <cell r="B289" t="str">
            <v>R E C U R S O</v>
          </cell>
          <cell r="D289" t="str">
            <v>UND.</v>
          </cell>
          <cell r="E289" t="str">
            <v>CANTIDAD</v>
          </cell>
          <cell r="F289" t="str">
            <v>P.UNIT.</v>
          </cell>
          <cell r="G289" t="str">
            <v>SUBTOTAL</v>
          </cell>
          <cell r="H289" t="str">
            <v>TOTAL</v>
          </cell>
        </row>
        <row r="290">
          <cell r="A290" t="str">
            <v>*</v>
          </cell>
          <cell r="B290" t="str">
            <v>*</v>
          </cell>
          <cell r="C290" t="str">
            <v>*</v>
          </cell>
          <cell r="D290" t="str">
            <v>*</v>
          </cell>
          <cell r="E290" t="str">
            <v>*</v>
          </cell>
          <cell r="F290" t="str">
            <v>*</v>
          </cell>
          <cell r="G290" t="str">
            <v>*</v>
          </cell>
          <cell r="H290" t="str">
            <v>*</v>
          </cell>
        </row>
        <row r="291">
          <cell r="A291">
            <v>1</v>
          </cell>
          <cell r="B291" t="str">
            <v>CAMIONETA 4x4 (130 HP)</v>
          </cell>
          <cell r="C291">
            <v>1</v>
          </cell>
          <cell r="D291" t="str">
            <v>HM</v>
          </cell>
          <cell r="E291">
            <v>2.6667000000000001</v>
          </cell>
          <cell r="F291">
            <v>80</v>
          </cell>
          <cell r="G291">
            <v>213.34</v>
          </cell>
        </row>
        <row r="292">
          <cell r="A292" t="str">
            <v/>
          </cell>
          <cell r="H292">
            <v>213.34</v>
          </cell>
        </row>
        <row r="293">
          <cell r="A293">
            <v>1</v>
          </cell>
          <cell r="B293" t="str">
            <v>OPERARIO</v>
          </cell>
          <cell r="C293">
            <v>1</v>
          </cell>
          <cell r="D293" t="str">
            <v>HH</v>
          </cell>
          <cell r="E293">
            <v>2.6667000000000001</v>
          </cell>
          <cell r="F293">
            <v>10.63</v>
          </cell>
          <cell r="G293">
            <v>28.35</v>
          </cell>
        </row>
        <row r="294">
          <cell r="A294">
            <v>2</v>
          </cell>
          <cell r="B294" t="str">
            <v>OFICIAL</v>
          </cell>
          <cell r="C294">
            <v>3</v>
          </cell>
          <cell r="D294" t="str">
            <v>HH</v>
          </cell>
          <cell r="E294">
            <v>8</v>
          </cell>
          <cell r="F294">
            <v>9.6</v>
          </cell>
          <cell r="G294">
            <v>76.8</v>
          </cell>
        </row>
        <row r="295">
          <cell r="A295">
            <v>3</v>
          </cell>
          <cell r="B295" t="str">
            <v>PEON</v>
          </cell>
          <cell r="C295">
            <v>6</v>
          </cell>
          <cell r="D295" t="str">
            <v>HH</v>
          </cell>
          <cell r="E295">
            <v>16</v>
          </cell>
          <cell r="F295">
            <v>8</v>
          </cell>
          <cell r="G295">
            <v>128</v>
          </cell>
        </row>
        <row r="296">
          <cell r="A296" t="str">
            <v/>
          </cell>
          <cell r="H296">
            <v>233.15</v>
          </cell>
        </row>
        <row r="297">
          <cell r="A297">
            <v>1</v>
          </cell>
          <cell r="B297" t="str">
            <v>EQUIPO DE SEGURIDAD (2% MANO DE OBRA)</v>
          </cell>
          <cell r="D297" t="str">
            <v>%</v>
          </cell>
          <cell r="E297">
            <v>0.02</v>
          </cell>
          <cell r="F297">
            <v>233.15</v>
          </cell>
          <cell r="G297">
            <v>4.66</v>
          </cell>
        </row>
        <row r="298">
          <cell r="A298">
            <v>2</v>
          </cell>
          <cell r="B298" t="str">
            <v>HERRAMIENTAS (3% MANO DE OBRA)</v>
          </cell>
          <cell r="D298" t="str">
            <v>%</v>
          </cell>
          <cell r="E298">
            <v>0.03</v>
          </cell>
          <cell r="F298">
            <v>233.15</v>
          </cell>
          <cell r="G298">
            <v>6.99</v>
          </cell>
        </row>
        <row r="299">
          <cell r="H299">
            <v>11.65</v>
          </cell>
        </row>
        <row r="300">
          <cell r="G300" t="str">
            <v>COSTO DIRECTO:</v>
          </cell>
          <cell r="H300">
            <v>458.14</v>
          </cell>
        </row>
        <row r="303">
          <cell r="A303" t="str">
            <v>Partida:</v>
          </cell>
          <cell r="B303" t="str">
            <v>Descripción:</v>
          </cell>
          <cell r="D303" t="str">
            <v xml:space="preserve">Unidad  </v>
          </cell>
          <cell r="E303" t="str">
            <v>Rendimiento</v>
          </cell>
          <cell r="G303" t="str">
            <v xml:space="preserve">    Costo Directo</v>
          </cell>
        </row>
        <row r="304">
          <cell r="A304" t="str">
            <v>13.00</v>
          </cell>
          <cell r="B304" t="str">
            <v>- Montaje de Armados ATP1, ATP2-A, ATP3-A</v>
          </cell>
          <cell r="D304" t="str">
            <v>Jgo</v>
          </cell>
          <cell r="E304">
            <v>10</v>
          </cell>
          <cell r="F304" t="str">
            <v>Jgo/Día</v>
          </cell>
          <cell r="G304" t="str">
            <v>(S/.):</v>
          </cell>
          <cell r="H304">
            <v>121.31</v>
          </cell>
        </row>
        <row r="305">
          <cell r="B305" t="str">
            <v>DETALLE PARTIDA</v>
          </cell>
        </row>
        <row r="306">
          <cell r="A306" t="str">
            <v>*</v>
          </cell>
          <cell r="B306" t="str">
            <v>*</v>
          </cell>
          <cell r="C306" t="str">
            <v>*</v>
          </cell>
          <cell r="D306" t="str">
            <v>*</v>
          </cell>
          <cell r="E306" t="str">
            <v>*</v>
          </cell>
          <cell r="F306" t="str">
            <v>*</v>
          </cell>
          <cell r="G306" t="str">
            <v>*</v>
          </cell>
          <cell r="H306" t="str">
            <v>*</v>
          </cell>
        </row>
        <row r="307">
          <cell r="A307" t="str">
            <v>ITEM</v>
          </cell>
          <cell r="B307" t="str">
            <v>R E C U R S O</v>
          </cell>
          <cell r="D307" t="str">
            <v>UND.</v>
          </cell>
          <cell r="E307" t="str">
            <v>CANTIDAD</v>
          </cell>
          <cell r="F307" t="str">
            <v>P.UNIT.</v>
          </cell>
          <cell r="G307" t="str">
            <v>SUBTOTAL</v>
          </cell>
          <cell r="H307" t="str">
            <v>TOTAL</v>
          </cell>
        </row>
        <row r="308">
          <cell r="A308" t="str">
            <v>*</v>
          </cell>
          <cell r="B308" t="str">
            <v>*</v>
          </cell>
          <cell r="C308" t="str">
            <v>*</v>
          </cell>
          <cell r="D308" t="str">
            <v>*</v>
          </cell>
          <cell r="E308" t="str">
            <v>*</v>
          </cell>
          <cell r="F308" t="str">
            <v>*</v>
          </cell>
          <cell r="G308" t="str">
            <v>*</v>
          </cell>
          <cell r="H308" t="str">
            <v>*</v>
          </cell>
        </row>
        <row r="309">
          <cell r="A309">
            <v>1</v>
          </cell>
          <cell r="B309" t="str">
            <v>CAMIONETA 4x4 (130 HP)</v>
          </cell>
          <cell r="C309">
            <v>1</v>
          </cell>
          <cell r="D309" t="str">
            <v>HM</v>
          </cell>
          <cell r="E309">
            <v>0.8</v>
          </cell>
          <cell r="F309">
            <v>80</v>
          </cell>
          <cell r="G309">
            <v>64</v>
          </cell>
        </row>
        <row r="310">
          <cell r="A310" t="str">
            <v/>
          </cell>
          <cell r="H310">
            <v>64</v>
          </cell>
        </row>
        <row r="311">
          <cell r="A311">
            <v>1</v>
          </cell>
          <cell r="B311" t="str">
            <v>OPERARIO</v>
          </cell>
          <cell r="C311">
            <v>1</v>
          </cell>
          <cell r="D311" t="str">
            <v>HH</v>
          </cell>
          <cell r="E311">
            <v>0.8</v>
          </cell>
          <cell r="F311">
            <v>10.63</v>
          </cell>
          <cell r="G311">
            <v>8.5</v>
          </cell>
        </row>
        <row r="312">
          <cell r="A312">
            <v>2</v>
          </cell>
          <cell r="B312" t="str">
            <v>OFICIAL</v>
          </cell>
          <cell r="C312">
            <v>1</v>
          </cell>
          <cell r="D312" t="str">
            <v>HH</v>
          </cell>
          <cell r="E312">
            <v>0.8</v>
          </cell>
          <cell r="F312">
            <v>9.6</v>
          </cell>
          <cell r="G312">
            <v>7.68</v>
          </cell>
        </row>
        <row r="313">
          <cell r="A313">
            <v>3</v>
          </cell>
          <cell r="B313" t="str">
            <v>PEON</v>
          </cell>
          <cell r="C313">
            <v>6</v>
          </cell>
          <cell r="D313" t="str">
            <v>HH</v>
          </cell>
          <cell r="E313">
            <v>4.8</v>
          </cell>
          <cell r="F313">
            <v>8</v>
          </cell>
          <cell r="G313">
            <v>38.4</v>
          </cell>
        </row>
        <row r="314">
          <cell r="A314" t="str">
            <v/>
          </cell>
          <cell r="H314">
            <v>54.58</v>
          </cell>
        </row>
        <row r="315">
          <cell r="A315">
            <v>1</v>
          </cell>
          <cell r="B315" t="str">
            <v>EQUIPO DE SEGURIDAD (2% MANO DE OBRA)</v>
          </cell>
          <cell r="D315" t="str">
            <v>%</v>
          </cell>
          <cell r="E315">
            <v>0.02</v>
          </cell>
          <cell r="F315">
            <v>54.58</v>
          </cell>
          <cell r="G315">
            <v>1.0900000000000001</v>
          </cell>
        </row>
        <row r="316">
          <cell r="A316">
            <v>2</v>
          </cell>
          <cell r="B316" t="str">
            <v>HERRAMIENTAS (3% MANO DE OBRA)</v>
          </cell>
          <cell r="D316" t="str">
            <v>%</v>
          </cell>
          <cell r="E316">
            <v>0.03</v>
          </cell>
          <cell r="F316">
            <v>54.58</v>
          </cell>
          <cell r="G316">
            <v>1.64</v>
          </cell>
        </row>
        <row r="317">
          <cell r="H317">
            <v>2.73</v>
          </cell>
        </row>
        <row r="318">
          <cell r="G318" t="str">
            <v>COSTO DIRECTO:</v>
          </cell>
          <cell r="H318">
            <v>121.31</v>
          </cell>
        </row>
        <row r="321">
          <cell r="A321" t="str">
            <v>Partida:</v>
          </cell>
          <cell r="B321" t="str">
            <v>Descripción:</v>
          </cell>
          <cell r="D321" t="str">
            <v xml:space="preserve">Unidad  </v>
          </cell>
          <cell r="E321" t="str">
            <v>Rendimiento</v>
          </cell>
          <cell r="G321" t="str">
            <v xml:space="preserve">    Costo Directo</v>
          </cell>
        </row>
        <row r="322">
          <cell r="A322" t="str">
            <v>14.00</v>
          </cell>
          <cell r="B322" t="str">
            <v>- Montaje de Armados ATP2</v>
          </cell>
          <cell r="D322" t="str">
            <v>Jgo</v>
          </cell>
          <cell r="E322">
            <v>12</v>
          </cell>
          <cell r="F322" t="str">
            <v>Jgo/Día</v>
          </cell>
          <cell r="G322" t="str">
            <v>(S/.):</v>
          </cell>
          <cell r="H322">
            <v>27.67</v>
          </cell>
        </row>
        <row r="323">
          <cell r="B323" t="str">
            <v>DETALLE PARTIDA</v>
          </cell>
        </row>
        <row r="324">
          <cell r="A324" t="str">
            <v>*</v>
          </cell>
          <cell r="B324" t="str">
            <v>*</v>
          </cell>
          <cell r="C324" t="str">
            <v>*</v>
          </cell>
          <cell r="D324" t="str">
            <v>*</v>
          </cell>
          <cell r="E324" t="str">
            <v>*</v>
          </cell>
          <cell r="F324" t="str">
            <v>*</v>
          </cell>
          <cell r="G324" t="str">
            <v>*</v>
          </cell>
          <cell r="H324" t="str">
            <v>*</v>
          </cell>
        </row>
        <row r="325">
          <cell r="A325" t="str">
            <v>ITEM</v>
          </cell>
          <cell r="B325" t="str">
            <v>R E C U R S O</v>
          </cell>
          <cell r="D325" t="str">
            <v>UND.</v>
          </cell>
          <cell r="E325" t="str">
            <v>CANTIDAD</v>
          </cell>
          <cell r="F325" t="str">
            <v>P.UNIT.</v>
          </cell>
          <cell r="G325" t="str">
            <v>SUBTOTAL</v>
          </cell>
          <cell r="H325" t="str">
            <v>TOTAL</v>
          </cell>
        </row>
        <row r="326">
          <cell r="A326" t="str">
            <v>*</v>
          </cell>
          <cell r="B326" t="str">
            <v>*</v>
          </cell>
          <cell r="C326" t="str">
            <v>*</v>
          </cell>
          <cell r="D326" t="str">
            <v>*</v>
          </cell>
          <cell r="E326" t="str">
            <v>*</v>
          </cell>
          <cell r="F326" t="str">
            <v>*</v>
          </cell>
          <cell r="G326" t="str">
            <v>*</v>
          </cell>
          <cell r="H326" t="str">
            <v>*</v>
          </cell>
        </row>
        <row r="327">
          <cell r="A327">
            <v>1</v>
          </cell>
          <cell r="B327" t="str">
            <v>CAMIONETA 4x4 (130 HP)</v>
          </cell>
          <cell r="C327">
            <v>1</v>
          </cell>
          <cell r="D327" t="str">
            <v>HM</v>
          </cell>
          <cell r="E327">
            <v>0.66669999999999996</v>
          </cell>
          <cell r="F327">
            <v>15</v>
          </cell>
          <cell r="G327">
            <v>10</v>
          </cell>
        </row>
        <row r="328">
          <cell r="A328" t="str">
            <v/>
          </cell>
          <cell r="H328">
            <v>10</v>
          </cell>
        </row>
        <row r="329">
          <cell r="A329">
            <v>1</v>
          </cell>
          <cell r="B329" t="str">
            <v>OPERARIO</v>
          </cell>
          <cell r="C329">
            <v>1</v>
          </cell>
          <cell r="D329" t="str">
            <v>HH</v>
          </cell>
          <cell r="E329">
            <v>0.66669999999999996</v>
          </cell>
          <cell r="F329">
            <v>7.15</v>
          </cell>
          <cell r="G329">
            <v>4.7699999999999996</v>
          </cell>
        </row>
        <row r="330">
          <cell r="A330">
            <v>2</v>
          </cell>
          <cell r="B330" t="str">
            <v>OFICIAL</v>
          </cell>
          <cell r="C330">
            <v>1</v>
          </cell>
          <cell r="D330" t="str">
            <v>HH</v>
          </cell>
          <cell r="E330">
            <v>0.66669999999999996</v>
          </cell>
          <cell r="F330">
            <v>6.75</v>
          </cell>
          <cell r="G330">
            <v>4.5</v>
          </cell>
        </row>
        <row r="331">
          <cell r="A331">
            <v>3</v>
          </cell>
          <cell r="B331" t="str">
            <v>PEON</v>
          </cell>
          <cell r="C331">
            <v>3</v>
          </cell>
          <cell r="D331" t="str">
            <v>HH</v>
          </cell>
          <cell r="E331">
            <v>2</v>
          </cell>
          <cell r="F331">
            <v>3.78</v>
          </cell>
          <cell r="G331">
            <v>7.56</v>
          </cell>
        </row>
        <row r="332">
          <cell r="A332" t="str">
            <v/>
          </cell>
          <cell r="H332">
            <v>16.829999999999998</v>
          </cell>
        </row>
        <row r="333">
          <cell r="A333">
            <v>1</v>
          </cell>
          <cell r="B333" t="str">
            <v>EQUIPO DE SEGURIDAD (2% MANO DE OBRA)</v>
          </cell>
          <cell r="D333" t="str">
            <v>%</v>
          </cell>
          <cell r="E333">
            <v>0.02</v>
          </cell>
          <cell r="F333">
            <v>16.829999999999998</v>
          </cell>
          <cell r="G333">
            <v>0.34</v>
          </cell>
        </row>
        <row r="334">
          <cell r="A334">
            <v>2</v>
          </cell>
          <cell r="B334" t="str">
            <v>HERRAMIENTAS (3% MANO DE OBRA)</v>
          </cell>
          <cell r="D334" t="str">
            <v>%</v>
          </cell>
          <cell r="E334">
            <v>0.03</v>
          </cell>
          <cell r="F334">
            <v>16.829999999999998</v>
          </cell>
          <cell r="G334">
            <v>0.5</v>
          </cell>
        </row>
        <row r="335">
          <cell r="H335">
            <v>0.84</v>
          </cell>
        </row>
        <row r="336">
          <cell r="G336" t="str">
            <v>COSTO DIRECTO:</v>
          </cell>
          <cell r="H336">
            <v>27.67</v>
          </cell>
        </row>
        <row r="339">
          <cell r="A339" t="str">
            <v>Partida:</v>
          </cell>
          <cell r="B339" t="str">
            <v>Descripción:</v>
          </cell>
          <cell r="D339" t="str">
            <v xml:space="preserve">Unidad  </v>
          </cell>
          <cell r="E339" t="str">
            <v>Rendimiento</v>
          </cell>
          <cell r="G339" t="str">
            <v xml:space="preserve">    Costo Directo</v>
          </cell>
        </row>
        <row r="340">
          <cell r="A340" t="str">
            <v>15.00</v>
          </cell>
          <cell r="B340" t="str">
            <v xml:space="preserve">- Montaje de Armados ATP3 </v>
          </cell>
          <cell r="D340" t="str">
            <v>Jgo</v>
          </cell>
          <cell r="E340">
            <v>12</v>
          </cell>
          <cell r="F340" t="str">
            <v>Jgo/Día</v>
          </cell>
          <cell r="G340" t="str">
            <v>(S/.):</v>
          </cell>
          <cell r="H340">
            <v>95.5</v>
          </cell>
        </row>
        <row r="341">
          <cell r="B341" t="str">
            <v>DETALLE PARTIDA</v>
          </cell>
        </row>
        <row r="342">
          <cell r="A342" t="str">
            <v>*</v>
          </cell>
          <cell r="B342" t="str">
            <v>*</v>
          </cell>
          <cell r="C342" t="str">
            <v>*</v>
          </cell>
          <cell r="D342" t="str">
            <v>*</v>
          </cell>
          <cell r="E342" t="str">
            <v>*</v>
          </cell>
          <cell r="F342" t="str">
            <v>*</v>
          </cell>
          <cell r="G342" t="str">
            <v>*</v>
          </cell>
          <cell r="H342" t="str">
            <v>*</v>
          </cell>
        </row>
        <row r="343">
          <cell r="A343" t="str">
            <v>ITEM</v>
          </cell>
          <cell r="B343" t="str">
            <v>R E C U R S O</v>
          </cell>
          <cell r="D343" t="str">
            <v>UND.</v>
          </cell>
          <cell r="E343" t="str">
            <v>CANTIDAD</v>
          </cell>
          <cell r="F343" t="str">
            <v>P.UNIT.</v>
          </cell>
          <cell r="G343" t="str">
            <v>SUBTOTAL</v>
          </cell>
          <cell r="H343" t="str">
            <v>TOTAL</v>
          </cell>
        </row>
        <row r="344">
          <cell r="A344" t="str">
            <v>*</v>
          </cell>
          <cell r="B344" t="str">
            <v>*</v>
          </cell>
          <cell r="C344" t="str">
            <v>*</v>
          </cell>
          <cell r="D344" t="str">
            <v>*</v>
          </cell>
          <cell r="E344" t="str">
            <v>*</v>
          </cell>
          <cell r="F344" t="str">
            <v>*</v>
          </cell>
          <cell r="G344" t="str">
            <v>*</v>
          </cell>
          <cell r="H344" t="str">
            <v>*</v>
          </cell>
        </row>
        <row r="345">
          <cell r="A345">
            <v>1</v>
          </cell>
          <cell r="B345" t="str">
            <v>CAMIONETA 4x4 (130 HP)</v>
          </cell>
          <cell r="C345">
            <v>1</v>
          </cell>
          <cell r="D345" t="str">
            <v>HM</v>
          </cell>
          <cell r="E345">
            <v>0.66669999999999996</v>
          </cell>
          <cell r="F345">
            <v>80</v>
          </cell>
          <cell r="G345">
            <v>53.34</v>
          </cell>
        </row>
        <row r="346">
          <cell r="A346" t="str">
            <v/>
          </cell>
          <cell r="H346">
            <v>53.34</v>
          </cell>
        </row>
        <row r="347">
          <cell r="A347">
            <v>1</v>
          </cell>
          <cell r="B347" t="str">
            <v>OPERARIO</v>
          </cell>
          <cell r="C347">
            <v>1</v>
          </cell>
          <cell r="D347" t="str">
            <v>HH</v>
          </cell>
          <cell r="E347">
            <v>0.66669999999999996</v>
          </cell>
          <cell r="F347">
            <v>10.63</v>
          </cell>
          <cell r="G347">
            <v>7.09</v>
          </cell>
        </row>
        <row r="348">
          <cell r="A348">
            <v>2</v>
          </cell>
          <cell r="B348" t="str">
            <v>OFICIAL</v>
          </cell>
          <cell r="C348">
            <v>1</v>
          </cell>
          <cell r="D348" t="str">
            <v>HH</v>
          </cell>
          <cell r="E348">
            <v>0.66669999999999996</v>
          </cell>
          <cell r="F348">
            <v>9.6</v>
          </cell>
          <cell r="G348">
            <v>6.4</v>
          </cell>
        </row>
        <row r="349">
          <cell r="A349">
            <v>3</v>
          </cell>
          <cell r="B349" t="str">
            <v>PEON</v>
          </cell>
          <cell r="C349">
            <v>5</v>
          </cell>
          <cell r="D349" t="str">
            <v>HH</v>
          </cell>
          <cell r="E349">
            <v>3.3332999999999999</v>
          </cell>
          <cell r="F349">
            <v>8</v>
          </cell>
          <cell r="G349">
            <v>26.67</v>
          </cell>
        </row>
        <row r="350">
          <cell r="A350" t="str">
            <v/>
          </cell>
          <cell r="H350">
            <v>40.159999999999997</v>
          </cell>
        </row>
        <row r="351">
          <cell r="A351">
            <v>1</v>
          </cell>
          <cell r="B351" t="str">
            <v>EQUIPO DE SEGURIDAD (2% MANO DE OBRA)</v>
          </cell>
          <cell r="D351" t="str">
            <v>%</v>
          </cell>
          <cell r="E351">
            <v>0.02</v>
          </cell>
          <cell r="F351">
            <v>40.159999999999997</v>
          </cell>
          <cell r="G351">
            <v>0.8</v>
          </cell>
        </row>
        <row r="352">
          <cell r="A352">
            <v>2</v>
          </cell>
          <cell r="B352" t="str">
            <v>HERRAMIENTAS (3% MANO DE OBRA)</v>
          </cell>
          <cell r="D352" t="str">
            <v>%</v>
          </cell>
          <cell r="E352">
            <v>0.03</v>
          </cell>
          <cell r="F352">
            <v>40.159999999999997</v>
          </cell>
          <cell r="G352">
            <v>1.2</v>
          </cell>
        </row>
        <row r="353">
          <cell r="H353">
            <v>2</v>
          </cell>
        </row>
        <row r="354">
          <cell r="G354" t="str">
            <v>COSTO DIRECTO:</v>
          </cell>
          <cell r="H354">
            <v>95.5</v>
          </cell>
        </row>
        <row r="357">
          <cell r="A357" t="str">
            <v>Partida:</v>
          </cell>
          <cell r="B357" t="str">
            <v>Descripción:</v>
          </cell>
          <cell r="D357" t="str">
            <v xml:space="preserve">Unidad  </v>
          </cell>
          <cell r="E357" t="str">
            <v>Rendimiento</v>
          </cell>
          <cell r="G357" t="str">
            <v xml:space="preserve">    Costo Directo</v>
          </cell>
        </row>
        <row r="358">
          <cell r="A358" t="str">
            <v>16.00</v>
          </cell>
          <cell r="B358" t="str">
            <v>Montaje de Armados ATP5</v>
          </cell>
          <cell r="D358" t="str">
            <v>Jgo</v>
          </cell>
          <cell r="E358">
            <v>4</v>
          </cell>
          <cell r="F358" t="str">
            <v>Jgo/Día</v>
          </cell>
          <cell r="G358" t="str">
            <v>(S/.):</v>
          </cell>
          <cell r="H358">
            <v>93.05</v>
          </cell>
        </row>
        <row r="359">
          <cell r="B359" t="str">
            <v>DETALLE PARTIDA</v>
          </cell>
        </row>
        <row r="360">
          <cell r="A360" t="str">
            <v>*</v>
          </cell>
          <cell r="B360" t="str">
            <v>*</v>
          </cell>
          <cell r="C360" t="str">
            <v>*</v>
          </cell>
          <cell r="D360" t="str">
            <v>*</v>
          </cell>
          <cell r="E360" t="str">
            <v>*</v>
          </cell>
          <cell r="F360" t="str">
            <v>*</v>
          </cell>
          <cell r="G360" t="str">
            <v>*</v>
          </cell>
          <cell r="H360" t="str">
            <v>*</v>
          </cell>
        </row>
        <row r="361">
          <cell r="A361" t="str">
            <v>ITEM</v>
          </cell>
          <cell r="B361" t="str">
            <v>R E C U R S O</v>
          </cell>
          <cell r="D361" t="str">
            <v>UND.</v>
          </cell>
          <cell r="E361" t="str">
            <v>CANTIDAD</v>
          </cell>
          <cell r="F361" t="str">
            <v>P.UNIT.</v>
          </cell>
          <cell r="G361" t="str">
            <v>SUBTOTAL</v>
          </cell>
          <cell r="H361" t="str">
            <v>TOTAL</v>
          </cell>
        </row>
        <row r="362">
          <cell r="A362" t="str">
            <v>*</v>
          </cell>
          <cell r="B362" t="str">
            <v>*</v>
          </cell>
          <cell r="C362" t="str">
            <v>*</v>
          </cell>
          <cell r="D362" t="str">
            <v>*</v>
          </cell>
          <cell r="E362" t="str">
            <v>*</v>
          </cell>
          <cell r="F362" t="str">
            <v>*</v>
          </cell>
          <cell r="G362" t="str">
            <v>*</v>
          </cell>
          <cell r="H362" t="str">
            <v>*</v>
          </cell>
        </row>
        <row r="363">
          <cell r="A363">
            <v>1</v>
          </cell>
          <cell r="B363" t="str">
            <v>CAMIONETA 4x4 (130 HP)</v>
          </cell>
          <cell r="C363">
            <v>1</v>
          </cell>
          <cell r="D363" t="str">
            <v>HM</v>
          </cell>
          <cell r="E363">
            <v>0.66669999999999996</v>
          </cell>
          <cell r="F363">
            <v>15</v>
          </cell>
          <cell r="G363">
            <v>10</v>
          </cell>
        </row>
        <row r="364">
          <cell r="A364" t="str">
            <v/>
          </cell>
          <cell r="H364">
            <v>10</v>
          </cell>
        </row>
        <row r="365">
          <cell r="A365">
            <v>1</v>
          </cell>
          <cell r="B365" t="str">
            <v>OPERARIO</v>
          </cell>
          <cell r="C365">
            <v>1</v>
          </cell>
          <cell r="D365" t="str">
            <v>HH</v>
          </cell>
          <cell r="E365">
            <v>2</v>
          </cell>
          <cell r="F365">
            <v>7.15</v>
          </cell>
          <cell r="G365">
            <v>14.3</v>
          </cell>
        </row>
        <row r="366">
          <cell r="A366">
            <v>2</v>
          </cell>
          <cell r="B366" t="str">
            <v>OFICIAL</v>
          </cell>
          <cell r="C366">
            <v>2</v>
          </cell>
          <cell r="D366" t="str">
            <v>HH</v>
          </cell>
          <cell r="E366">
            <v>4</v>
          </cell>
          <cell r="F366">
            <v>6.75</v>
          </cell>
          <cell r="G366">
            <v>27</v>
          </cell>
        </row>
        <row r="367">
          <cell r="A367">
            <v>3</v>
          </cell>
          <cell r="B367" t="str">
            <v>PEON</v>
          </cell>
          <cell r="C367">
            <v>5</v>
          </cell>
          <cell r="D367" t="str">
            <v>HH</v>
          </cell>
          <cell r="E367">
            <v>10</v>
          </cell>
          <cell r="F367">
            <v>3.78</v>
          </cell>
          <cell r="G367">
            <v>37.799999999999997</v>
          </cell>
        </row>
        <row r="368">
          <cell r="A368" t="str">
            <v/>
          </cell>
          <cell r="H368">
            <v>79.099999999999994</v>
          </cell>
        </row>
        <row r="369">
          <cell r="A369">
            <v>1</v>
          </cell>
          <cell r="B369" t="str">
            <v>EQUIPO DE SEGURIDAD (2% MANO DE OBRA)</v>
          </cell>
          <cell r="D369" t="str">
            <v>%</v>
          </cell>
          <cell r="E369">
            <v>0.02</v>
          </cell>
          <cell r="F369">
            <v>79.099999999999994</v>
          </cell>
          <cell r="G369">
            <v>1.58</v>
          </cell>
        </row>
        <row r="370">
          <cell r="A370">
            <v>2</v>
          </cell>
          <cell r="B370" t="str">
            <v>HERRAMIENTAS (3% MANO DE OBRA)</v>
          </cell>
          <cell r="D370" t="str">
            <v>%</v>
          </cell>
          <cell r="E370">
            <v>0.03</v>
          </cell>
          <cell r="F370">
            <v>79.099999999999994</v>
          </cell>
          <cell r="G370">
            <v>2.37</v>
          </cell>
        </row>
        <row r="371">
          <cell r="H371">
            <v>3.95</v>
          </cell>
        </row>
        <row r="372">
          <cell r="G372" t="str">
            <v>COSTO DIRECTO:</v>
          </cell>
          <cell r="H372">
            <v>93.05</v>
          </cell>
        </row>
        <row r="375">
          <cell r="A375" t="str">
            <v>Partida:</v>
          </cell>
          <cell r="B375" t="str">
            <v>Descripción:</v>
          </cell>
          <cell r="D375" t="str">
            <v xml:space="preserve">Unidad  </v>
          </cell>
          <cell r="E375" t="str">
            <v>Rendimiento</v>
          </cell>
          <cell r="G375" t="str">
            <v xml:space="preserve">    Costo Directo</v>
          </cell>
        </row>
        <row r="376">
          <cell r="B376" t="str">
            <v>Montaje de Armados ATH1</v>
          </cell>
          <cell r="D376" t="str">
            <v>Jgo</v>
          </cell>
          <cell r="E376">
            <v>7</v>
          </cell>
          <cell r="F376" t="str">
            <v>Jgo/Día</v>
          </cell>
          <cell r="G376" t="str">
            <v>(S/.):</v>
          </cell>
          <cell r="H376">
            <v>60.07</v>
          </cell>
        </row>
        <row r="377">
          <cell r="B377" t="str">
            <v>DETALLE PARTIDA</v>
          </cell>
        </row>
        <row r="378">
          <cell r="A378" t="str">
            <v>*</v>
          </cell>
          <cell r="B378" t="str">
            <v>*</v>
          </cell>
          <cell r="C378" t="str">
            <v>*</v>
          </cell>
          <cell r="D378" t="str">
            <v>*</v>
          </cell>
          <cell r="E378" t="str">
            <v>*</v>
          </cell>
          <cell r="F378" t="str">
            <v>*</v>
          </cell>
          <cell r="G378" t="str">
            <v>*</v>
          </cell>
          <cell r="H378" t="str">
            <v>*</v>
          </cell>
        </row>
        <row r="379">
          <cell r="A379" t="str">
            <v>ITEM</v>
          </cell>
          <cell r="B379" t="str">
            <v>R E C U R S O</v>
          </cell>
          <cell r="D379" t="str">
            <v>UND.</v>
          </cell>
          <cell r="E379" t="str">
            <v>CANTIDAD</v>
          </cell>
          <cell r="F379" t="str">
            <v>P.UNIT.</v>
          </cell>
          <cell r="G379" t="str">
            <v>SUBTOTAL</v>
          </cell>
          <cell r="H379" t="str">
            <v>TOTAL</v>
          </cell>
        </row>
        <row r="380">
          <cell r="A380" t="str">
            <v>*</v>
          </cell>
          <cell r="B380" t="str">
            <v>*</v>
          </cell>
          <cell r="C380" t="str">
            <v>*</v>
          </cell>
          <cell r="D380" t="str">
            <v>*</v>
          </cell>
          <cell r="E380" t="str">
            <v>*</v>
          </cell>
          <cell r="F380" t="str">
            <v>*</v>
          </cell>
          <cell r="G380" t="str">
            <v>*</v>
          </cell>
          <cell r="H380" t="str">
            <v>*</v>
          </cell>
        </row>
        <row r="381">
          <cell r="A381">
            <v>1</v>
          </cell>
          <cell r="B381" t="str">
            <v>CAMIONETA 4x4 (130 HP)</v>
          </cell>
          <cell r="C381">
            <v>1</v>
          </cell>
          <cell r="D381" t="str">
            <v>HM</v>
          </cell>
          <cell r="E381">
            <v>1.1429</v>
          </cell>
          <cell r="F381">
            <v>15</v>
          </cell>
          <cell r="G381">
            <v>17.14</v>
          </cell>
        </row>
        <row r="382">
          <cell r="A382" t="str">
            <v/>
          </cell>
          <cell r="D382" t="str">
            <v/>
          </cell>
          <cell r="H382">
            <v>17.14</v>
          </cell>
        </row>
        <row r="383">
          <cell r="A383">
            <v>1</v>
          </cell>
          <cell r="B383" t="str">
            <v>OPERARIO</v>
          </cell>
          <cell r="C383">
            <v>1</v>
          </cell>
          <cell r="D383" t="str">
            <v>HH</v>
          </cell>
          <cell r="E383">
            <v>1.1429</v>
          </cell>
          <cell r="F383">
            <v>7.15</v>
          </cell>
          <cell r="G383">
            <v>8.17</v>
          </cell>
        </row>
        <row r="384">
          <cell r="A384">
            <v>2</v>
          </cell>
          <cell r="B384" t="str">
            <v>OFICIAL</v>
          </cell>
          <cell r="C384">
            <v>2</v>
          </cell>
          <cell r="D384" t="str">
            <v>HH</v>
          </cell>
          <cell r="E384">
            <v>2.2856999999999998</v>
          </cell>
          <cell r="F384">
            <v>6.75</v>
          </cell>
          <cell r="G384">
            <v>15.43</v>
          </cell>
        </row>
        <row r="385">
          <cell r="A385">
            <v>3</v>
          </cell>
          <cell r="B385" t="str">
            <v>PEON</v>
          </cell>
          <cell r="C385">
            <v>4</v>
          </cell>
          <cell r="D385" t="str">
            <v>HH</v>
          </cell>
          <cell r="E385">
            <v>4.5713999999999997</v>
          </cell>
          <cell r="F385">
            <v>3.78</v>
          </cell>
          <cell r="G385">
            <v>17.28</v>
          </cell>
        </row>
        <row r="386">
          <cell r="A386" t="str">
            <v/>
          </cell>
          <cell r="H386">
            <v>40.880000000000003</v>
          </cell>
        </row>
        <row r="387">
          <cell r="A387">
            <v>1</v>
          </cell>
          <cell r="B387" t="str">
            <v>EQUIPO DE SEGURIDAD (2% MANO DE OBRA)</v>
          </cell>
          <cell r="D387" t="str">
            <v>%</v>
          </cell>
          <cell r="E387">
            <v>0.02</v>
          </cell>
          <cell r="F387">
            <v>40.880000000000003</v>
          </cell>
          <cell r="G387">
            <v>0.82</v>
          </cell>
        </row>
        <row r="388">
          <cell r="A388">
            <v>2</v>
          </cell>
          <cell r="B388" t="str">
            <v>HERRAMIENTAS (3% MANO DE OBRA)</v>
          </cell>
          <cell r="D388" t="str">
            <v>%</v>
          </cell>
          <cell r="E388">
            <v>0.03</v>
          </cell>
          <cell r="F388">
            <v>40.880000000000003</v>
          </cell>
          <cell r="G388">
            <v>1.23</v>
          </cell>
        </row>
        <row r="389">
          <cell r="H389">
            <v>2.0499999999999998</v>
          </cell>
        </row>
        <row r="390">
          <cell r="G390" t="str">
            <v>COSTO DIRECTO:</v>
          </cell>
          <cell r="H390">
            <v>60.07</v>
          </cell>
        </row>
        <row r="393">
          <cell r="A393" t="str">
            <v>Partida:</v>
          </cell>
          <cell r="B393" t="str">
            <v>Descripción:</v>
          </cell>
          <cell r="D393" t="str">
            <v xml:space="preserve">Unidad  </v>
          </cell>
          <cell r="E393" t="str">
            <v>Rendimiento</v>
          </cell>
          <cell r="G393" t="str">
            <v xml:space="preserve">    Costo Directo</v>
          </cell>
        </row>
        <row r="394">
          <cell r="B394" t="str">
            <v xml:space="preserve"> Montaje de Armados ATH3</v>
          </cell>
          <cell r="D394" t="str">
            <v>Jgo</v>
          </cell>
          <cell r="E394">
            <v>4</v>
          </cell>
          <cell r="F394" t="str">
            <v>Jgo/Día</v>
          </cell>
          <cell r="G394" t="str">
            <v>(S/.):</v>
          </cell>
          <cell r="H394">
            <v>105.12</v>
          </cell>
        </row>
        <row r="395">
          <cell r="B395" t="str">
            <v>DETALLE PARTIDA</v>
          </cell>
        </row>
        <row r="396">
          <cell r="A396" t="str">
            <v>*</v>
          </cell>
          <cell r="B396" t="str">
            <v>*</v>
          </cell>
          <cell r="C396" t="str">
            <v>*</v>
          </cell>
          <cell r="D396" t="str">
            <v>*</v>
          </cell>
          <cell r="E396" t="str">
            <v>*</v>
          </cell>
          <cell r="F396" t="str">
            <v>*</v>
          </cell>
          <cell r="G396" t="str">
            <v>*</v>
          </cell>
          <cell r="H396" t="str">
            <v>*</v>
          </cell>
        </row>
        <row r="397">
          <cell r="A397" t="str">
            <v>ITEM</v>
          </cell>
          <cell r="B397" t="str">
            <v>R E C U R S O</v>
          </cell>
          <cell r="D397" t="str">
            <v>UND.</v>
          </cell>
          <cell r="E397" t="str">
            <v>CANTIDAD</v>
          </cell>
          <cell r="F397" t="str">
            <v>P.UNIT.</v>
          </cell>
          <cell r="G397" t="str">
            <v>SUBTOTAL</v>
          </cell>
          <cell r="H397" t="str">
            <v>TOTAL</v>
          </cell>
        </row>
        <row r="398">
          <cell r="A398" t="str">
            <v>*</v>
          </cell>
          <cell r="B398" t="str">
            <v>*</v>
          </cell>
          <cell r="C398" t="str">
            <v>*</v>
          </cell>
          <cell r="D398" t="str">
            <v>*</v>
          </cell>
          <cell r="E398" t="str">
            <v>*</v>
          </cell>
          <cell r="F398" t="str">
            <v>*</v>
          </cell>
          <cell r="G398" t="str">
            <v>*</v>
          </cell>
          <cell r="H398" t="str">
            <v>*</v>
          </cell>
        </row>
        <row r="399">
          <cell r="A399">
            <v>1</v>
          </cell>
          <cell r="B399" t="str">
            <v>CAMIONETA 4x4 (130 HP)</v>
          </cell>
          <cell r="C399">
            <v>1</v>
          </cell>
          <cell r="D399" t="str">
            <v>HM</v>
          </cell>
          <cell r="E399">
            <v>2</v>
          </cell>
          <cell r="F399">
            <v>15</v>
          </cell>
          <cell r="G399">
            <v>30</v>
          </cell>
        </row>
        <row r="400">
          <cell r="A400" t="str">
            <v/>
          </cell>
          <cell r="H400">
            <v>30</v>
          </cell>
        </row>
        <row r="401">
          <cell r="A401">
            <v>1</v>
          </cell>
          <cell r="B401" t="str">
            <v>OPERARIO</v>
          </cell>
          <cell r="C401">
            <v>1</v>
          </cell>
          <cell r="D401" t="str">
            <v>HH</v>
          </cell>
          <cell r="E401">
            <v>2</v>
          </cell>
          <cell r="F401">
            <v>7.15</v>
          </cell>
          <cell r="G401">
            <v>14.3</v>
          </cell>
        </row>
        <row r="402">
          <cell r="A402">
            <v>2</v>
          </cell>
          <cell r="B402" t="str">
            <v>OFICIAL</v>
          </cell>
          <cell r="C402">
            <v>2</v>
          </cell>
          <cell r="D402" t="str">
            <v>HH</v>
          </cell>
          <cell r="E402">
            <v>4</v>
          </cell>
          <cell r="F402">
            <v>6.75</v>
          </cell>
          <cell r="G402">
            <v>27</v>
          </cell>
        </row>
        <row r="403">
          <cell r="A403">
            <v>3</v>
          </cell>
          <cell r="B403" t="str">
            <v>PEON</v>
          </cell>
          <cell r="C403">
            <v>4</v>
          </cell>
          <cell r="D403" t="str">
            <v>HH</v>
          </cell>
          <cell r="E403">
            <v>8</v>
          </cell>
          <cell r="F403">
            <v>3.78</v>
          </cell>
          <cell r="G403">
            <v>30.24</v>
          </cell>
        </row>
        <row r="404">
          <cell r="A404" t="str">
            <v/>
          </cell>
          <cell r="H404">
            <v>71.540000000000006</v>
          </cell>
        </row>
        <row r="405">
          <cell r="A405">
            <v>1</v>
          </cell>
          <cell r="B405" t="str">
            <v>EQUIPO DE SEGURIDAD (2% MANO DE OBRA)</v>
          </cell>
          <cell r="D405" t="str">
            <v>%</v>
          </cell>
          <cell r="E405">
            <v>0.02</v>
          </cell>
          <cell r="F405">
            <v>71.540000000000006</v>
          </cell>
          <cell r="G405">
            <v>1.43</v>
          </cell>
        </row>
        <row r="406">
          <cell r="A406">
            <v>2</v>
          </cell>
          <cell r="B406" t="str">
            <v>HERRAMIENTAS (3% MANO DE OBRA)</v>
          </cell>
          <cell r="D406" t="str">
            <v>%</v>
          </cell>
          <cell r="E406">
            <v>0.03</v>
          </cell>
          <cell r="F406">
            <v>71.540000000000006</v>
          </cell>
          <cell r="G406">
            <v>2.15</v>
          </cell>
        </row>
        <row r="407">
          <cell r="H407">
            <v>3.58</v>
          </cell>
        </row>
        <row r="408">
          <cell r="G408" t="str">
            <v>COSTO DIRECTO:</v>
          </cell>
          <cell r="H408">
            <v>105.12</v>
          </cell>
        </row>
        <row r="411">
          <cell r="A411" t="str">
            <v>Partida:</v>
          </cell>
          <cell r="B411" t="str">
            <v>Descripción:</v>
          </cell>
          <cell r="D411" t="str">
            <v xml:space="preserve">Unidad  </v>
          </cell>
          <cell r="E411" t="str">
            <v>Rendimiento</v>
          </cell>
          <cell r="G411" t="str">
            <v xml:space="preserve">    Costo Directo</v>
          </cell>
        </row>
        <row r="412">
          <cell r="B412" t="str">
            <v>Montaje de Armado A2TV1</v>
          </cell>
          <cell r="D412" t="str">
            <v>Jgo</v>
          </cell>
          <cell r="E412">
            <v>4</v>
          </cell>
          <cell r="F412" t="str">
            <v>Jgo/Día</v>
          </cell>
          <cell r="G412" t="str">
            <v>(S/.):</v>
          </cell>
          <cell r="H412">
            <v>119.29</v>
          </cell>
        </row>
        <row r="413">
          <cell r="B413" t="str">
            <v>DETALLE PARTIDA</v>
          </cell>
        </row>
        <row r="414">
          <cell r="A414" t="str">
            <v>*</v>
          </cell>
          <cell r="B414" t="str">
            <v>*</v>
          </cell>
          <cell r="C414" t="str">
            <v>*</v>
          </cell>
          <cell r="D414" t="str">
            <v>*</v>
          </cell>
          <cell r="E414" t="str">
            <v>*</v>
          </cell>
          <cell r="F414" t="str">
            <v>*</v>
          </cell>
          <cell r="G414" t="str">
            <v>*</v>
          </cell>
          <cell r="H414" t="str">
            <v>*</v>
          </cell>
        </row>
        <row r="415">
          <cell r="A415" t="str">
            <v>ITEM</v>
          </cell>
          <cell r="B415" t="str">
            <v>R E C U R S O</v>
          </cell>
          <cell r="D415" t="str">
            <v>UND.</v>
          </cell>
          <cell r="E415" t="str">
            <v>CANTIDAD</v>
          </cell>
          <cell r="F415" t="str">
            <v>P.UNIT.</v>
          </cell>
          <cell r="G415" t="str">
            <v>SUBTOTAL</v>
          </cell>
          <cell r="H415" t="str">
            <v>TOTAL</v>
          </cell>
        </row>
        <row r="416">
          <cell r="A416" t="str">
            <v>*</v>
          </cell>
          <cell r="B416" t="str">
            <v>*</v>
          </cell>
          <cell r="C416" t="str">
            <v>*</v>
          </cell>
          <cell r="D416" t="str">
            <v>*</v>
          </cell>
          <cell r="E416" t="str">
            <v>*</v>
          </cell>
          <cell r="F416" t="str">
            <v>*</v>
          </cell>
          <cell r="G416" t="str">
            <v>*</v>
          </cell>
          <cell r="H416" t="str">
            <v>*</v>
          </cell>
        </row>
        <row r="417">
          <cell r="A417">
            <v>1</v>
          </cell>
          <cell r="B417" t="str">
            <v>CAMIONETA 4x4 (130 HP)</v>
          </cell>
          <cell r="C417">
            <v>1</v>
          </cell>
          <cell r="D417" t="str">
            <v>HM</v>
          </cell>
          <cell r="E417">
            <v>2</v>
          </cell>
          <cell r="F417">
            <v>15</v>
          </cell>
          <cell r="G417">
            <v>30</v>
          </cell>
        </row>
        <row r="418">
          <cell r="A418" t="str">
            <v/>
          </cell>
          <cell r="H418">
            <v>30</v>
          </cell>
        </row>
        <row r="419">
          <cell r="A419">
            <v>1</v>
          </cell>
          <cell r="B419" t="str">
            <v>OPERARIO</v>
          </cell>
          <cell r="C419">
            <v>1</v>
          </cell>
          <cell r="D419" t="str">
            <v>HH</v>
          </cell>
          <cell r="E419">
            <v>2</v>
          </cell>
          <cell r="F419">
            <v>7.15</v>
          </cell>
          <cell r="G419">
            <v>14.3</v>
          </cell>
        </row>
        <row r="420">
          <cell r="A420">
            <v>2</v>
          </cell>
          <cell r="B420" t="str">
            <v>OFICIAL</v>
          </cell>
          <cell r="C420">
            <v>3</v>
          </cell>
          <cell r="D420" t="str">
            <v>HH</v>
          </cell>
          <cell r="E420">
            <v>6</v>
          </cell>
          <cell r="F420">
            <v>6.75</v>
          </cell>
          <cell r="G420">
            <v>40.5</v>
          </cell>
        </row>
        <row r="421">
          <cell r="A421">
            <v>3</v>
          </cell>
          <cell r="B421" t="str">
            <v>PEON</v>
          </cell>
          <cell r="C421">
            <v>4</v>
          </cell>
          <cell r="D421" t="str">
            <v>HH</v>
          </cell>
          <cell r="E421">
            <v>8</v>
          </cell>
          <cell r="F421">
            <v>3.78</v>
          </cell>
          <cell r="G421">
            <v>30.24</v>
          </cell>
        </row>
        <row r="422">
          <cell r="A422" t="str">
            <v/>
          </cell>
          <cell r="H422">
            <v>85.04</v>
          </cell>
        </row>
        <row r="423">
          <cell r="A423">
            <v>1</v>
          </cell>
          <cell r="B423" t="str">
            <v>EQUIPO DE SEGURIDAD (2% MANO DE OBRA)</v>
          </cell>
          <cell r="D423" t="str">
            <v>%</v>
          </cell>
          <cell r="E423">
            <v>0.02</v>
          </cell>
          <cell r="F423">
            <v>85.04</v>
          </cell>
          <cell r="G423">
            <v>1.7</v>
          </cell>
        </row>
        <row r="424">
          <cell r="A424">
            <v>2</v>
          </cell>
          <cell r="B424" t="str">
            <v>HERRAMIENTAS (3% MANO DE OBRA)</v>
          </cell>
          <cell r="D424" t="str">
            <v>%</v>
          </cell>
          <cell r="E424">
            <v>0.03</v>
          </cell>
          <cell r="F424">
            <v>85.04</v>
          </cell>
          <cell r="G424">
            <v>2.5499999999999998</v>
          </cell>
        </row>
        <row r="425">
          <cell r="H425">
            <v>4.25</v>
          </cell>
        </row>
        <row r="426">
          <cell r="G426" t="str">
            <v>COSTO DIRECTO:</v>
          </cell>
          <cell r="H426">
            <v>119.29</v>
          </cell>
        </row>
        <row r="429">
          <cell r="A429" t="str">
            <v>Partida:</v>
          </cell>
          <cell r="B429" t="str">
            <v>Descripción:</v>
          </cell>
          <cell r="D429" t="str">
            <v xml:space="preserve">Unidad  </v>
          </cell>
          <cell r="E429" t="str">
            <v>Rendimiento</v>
          </cell>
          <cell r="G429" t="str">
            <v xml:space="preserve">    Costo Directo</v>
          </cell>
        </row>
        <row r="430">
          <cell r="B430" t="str">
            <v>Montaje de Armados A2TV2</v>
          </cell>
          <cell r="D430" t="str">
            <v>Jgo</v>
          </cell>
          <cell r="E430">
            <v>3</v>
          </cell>
          <cell r="F430" t="str">
            <v>Jgo/Día</v>
          </cell>
          <cell r="G430" t="str">
            <v>(S/.):</v>
          </cell>
          <cell r="H430">
            <v>188.54</v>
          </cell>
        </row>
        <row r="431">
          <cell r="B431" t="str">
            <v>DETALLE PARTIDA</v>
          </cell>
        </row>
        <row r="432">
          <cell r="A432" t="str">
            <v>*</v>
          </cell>
          <cell r="B432" t="str">
            <v>*</v>
          </cell>
          <cell r="C432" t="str">
            <v>*</v>
          </cell>
          <cell r="D432" t="str">
            <v>*</v>
          </cell>
          <cell r="E432" t="str">
            <v>*</v>
          </cell>
          <cell r="F432" t="str">
            <v>*</v>
          </cell>
          <cell r="G432" t="str">
            <v>*</v>
          </cell>
          <cell r="H432" t="str">
            <v>*</v>
          </cell>
        </row>
        <row r="433">
          <cell r="A433" t="str">
            <v>ITEM</v>
          </cell>
          <cell r="B433" t="str">
            <v>R E C U R S O</v>
          </cell>
          <cell r="D433" t="str">
            <v>UND.</v>
          </cell>
          <cell r="E433" t="str">
            <v>CANTIDAD</v>
          </cell>
          <cell r="F433" t="str">
            <v>P.UNIT.</v>
          </cell>
          <cell r="G433" t="str">
            <v>SUBTOTAL</v>
          </cell>
          <cell r="H433" t="str">
            <v>TOTAL</v>
          </cell>
        </row>
        <row r="434">
          <cell r="A434" t="str">
            <v>*</v>
          </cell>
          <cell r="B434" t="str">
            <v>*</v>
          </cell>
          <cell r="C434" t="str">
            <v>*</v>
          </cell>
          <cell r="D434" t="str">
            <v>*</v>
          </cell>
          <cell r="E434" t="str">
            <v>*</v>
          </cell>
          <cell r="F434" t="str">
            <v>*</v>
          </cell>
          <cell r="G434" t="str">
            <v>*</v>
          </cell>
          <cell r="H434" t="str">
            <v>*</v>
          </cell>
        </row>
        <row r="435">
          <cell r="A435">
            <v>1</v>
          </cell>
          <cell r="B435" t="str">
            <v>CAMIONETA 4x4 (130 HP)</v>
          </cell>
          <cell r="C435">
            <v>1</v>
          </cell>
          <cell r="D435" t="str">
            <v>HM</v>
          </cell>
          <cell r="E435">
            <v>2.6667000000000001</v>
          </cell>
          <cell r="F435">
            <v>15</v>
          </cell>
          <cell r="G435">
            <v>40</v>
          </cell>
        </row>
        <row r="436">
          <cell r="A436" t="str">
            <v/>
          </cell>
          <cell r="H436">
            <v>40</v>
          </cell>
        </row>
        <row r="437">
          <cell r="A437">
            <v>1</v>
          </cell>
          <cell r="B437" t="str">
            <v>OPERARIO</v>
          </cell>
          <cell r="C437">
            <v>1</v>
          </cell>
          <cell r="D437" t="str">
            <v>HH</v>
          </cell>
          <cell r="E437">
            <v>2.6667000000000001</v>
          </cell>
          <cell r="F437">
            <v>7.15</v>
          </cell>
          <cell r="G437">
            <v>19.07</v>
          </cell>
        </row>
        <row r="438">
          <cell r="A438">
            <v>2</v>
          </cell>
          <cell r="B438" t="str">
            <v>OFICIAL</v>
          </cell>
          <cell r="C438">
            <v>4</v>
          </cell>
          <cell r="D438" t="str">
            <v>HH</v>
          </cell>
          <cell r="E438">
            <v>10.666700000000001</v>
          </cell>
          <cell r="F438">
            <v>6.75</v>
          </cell>
          <cell r="G438">
            <v>72</v>
          </cell>
        </row>
        <row r="439">
          <cell r="A439">
            <v>3</v>
          </cell>
          <cell r="B439" t="str">
            <v>PEON</v>
          </cell>
          <cell r="C439">
            <v>5</v>
          </cell>
          <cell r="D439" t="str">
            <v>HH</v>
          </cell>
          <cell r="E439">
            <v>13.333299999999999</v>
          </cell>
          <cell r="F439">
            <v>3.78</v>
          </cell>
          <cell r="G439">
            <v>50.4</v>
          </cell>
        </row>
        <row r="440">
          <cell r="A440" t="str">
            <v/>
          </cell>
          <cell r="H440">
            <v>141.47</v>
          </cell>
        </row>
        <row r="441">
          <cell r="A441">
            <v>1</v>
          </cell>
          <cell r="B441" t="str">
            <v>EQUIPO DE SEGURIDAD (2% MANO DE OBRA)</v>
          </cell>
          <cell r="D441" t="str">
            <v>%</v>
          </cell>
          <cell r="E441">
            <v>0.02</v>
          </cell>
          <cell r="F441">
            <v>141.47</v>
          </cell>
          <cell r="G441">
            <v>2.83</v>
          </cell>
        </row>
        <row r="442">
          <cell r="A442">
            <v>2</v>
          </cell>
          <cell r="B442" t="str">
            <v>HERRAMIENTAS (3% MANO DE OBRA)</v>
          </cell>
          <cell r="D442" t="str">
            <v>%</v>
          </cell>
          <cell r="E442">
            <v>0.03</v>
          </cell>
          <cell r="F442">
            <v>141.47</v>
          </cell>
          <cell r="G442">
            <v>4.24</v>
          </cell>
        </row>
        <row r="443">
          <cell r="H443">
            <v>7.07</v>
          </cell>
        </row>
        <row r="444">
          <cell r="G444" t="str">
            <v>COSTO DIRECTO:</v>
          </cell>
          <cell r="H444">
            <v>188.54</v>
          </cell>
        </row>
        <row r="447">
          <cell r="A447" t="str">
            <v>Partida:</v>
          </cell>
          <cell r="B447" t="str">
            <v>Descripción:</v>
          </cell>
          <cell r="D447" t="str">
            <v xml:space="preserve">Unidad  </v>
          </cell>
          <cell r="E447" t="str">
            <v>Rendimiento</v>
          </cell>
          <cell r="G447" t="str">
            <v xml:space="preserve">    Costo Directo</v>
          </cell>
        </row>
        <row r="448">
          <cell r="A448" t="str">
            <v>17.00</v>
          </cell>
          <cell r="B448" t="str">
            <v>Montaje de INTERRUPTOR DE ACCIONAMIENTO Y COMANDO MECANICO IACM</v>
          </cell>
          <cell r="D448" t="str">
            <v>Jgo</v>
          </cell>
          <cell r="E448">
            <v>2</v>
          </cell>
          <cell r="F448" t="str">
            <v>Jgo/Día</v>
          </cell>
          <cell r="G448" t="str">
            <v>(S/.):</v>
          </cell>
          <cell r="H448">
            <v>454.36</v>
          </cell>
        </row>
        <row r="449">
          <cell r="B449" t="str">
            <v>DETALLE PARTIDA</v>
          </cell>
        </row>
        <row r="450">
          <cell r="A450" t="str">
            <v>*</v>
          </cell>
          <cell r="B450" t="str">
            <v>*</v>
          </cell>
          <cell r="C450" t="str">
            <v>*</v>
          </cell>
          <cell r="D450" t="str">
            <v>*</v>
          </cell>
          <cell r="E450" t="str">
            <v>*</v>
          </cell>
          <cell r="F450" t="str">
            <v>*</v>
          </cell>
          <cell r="G450" t="str">
            <v>*</v>
          </cell>
          <cell r="H450" t="str">
            <v>*</v>
          </cell>
        </row>
        <row r="451">
          <cell r="A451" t="str">
            <v>ITEM</v>
          </cell>
          <cell r="B451" t="str">
            <v>R E C U R S O</v>
          </cell>
          <cell r="D451" t="str">
            <v>UND.</v>
          </cell>
          <cell r="E451" t="str">
            <v>CANTIDAD</v>
          </cell>
          <cell r="F451" t="str">
            <v>P.UNIT.</v>
          </cell>
          <cell r="G451" t="str">
            <v>SUBTOTAL</v>
          </cell>
          <cell r="H451" t="str">
            <v>TOTAL</v>
          </cell>
        </row>
        <row r="452">
          <cell r="A452" t="str">
            <v>*</v>
          </cell>
          <cell r="B452" t="str">
            <v>*</v>
          </cell>
          <cell r="C452" t="str">
            <v>*</v>
          </cell>
          <cell r="D452" t="str">
            <v>*</v>
          </cell>
          <cell r="E452" t="str">
            <v>*</v>
          </cell>
          <cell r="F452" t="str">
            <v>*</v>
          </cell>
          <cell r="G452" t="str">
            <v>*</v>
          </cell>
          <cell r="H452" t="str">
            <v>*</v>
          </cell>
        </row>
        <row r="453">
          <cell r="A453">
            <v>1</v>
          </cell>
          <cell r="B453" t="str">
            <v>C. GRUA 6 TN.</v>
          </cell>
          <cell r="C453">
            <v>1</v>
          </cell>
          <cell r="D453" t="str">
            <v>HM</v>
          </cell>
          <cell r="E453">
            <v>4</v>
          </cell>
          <cell r="F453">
            <v>80</v>
          </cell>
          <cell r="G453">
            <v>320</v>
          </cell>
        </row>
        <row r="454">
          <cell r="A454" t="str">
            <v/>
          </cell>
          <cell r="H454">
            <v>320</v>
          </cell>
        </row>
        <row r="455">
          <cell r="A455">
            <v>1</v>
          </cell>
          <cell r="B455" t="str">
            <v>OPERARIO</v>
          </cell>
          <cell r="C455">
            <v>1</v>
          </cell>
          <cell r="D455" t="str">
            <v>HH</v>
          </cell>
          <cell r="E455">
            <v>4</v>
          </cell>
          <cell r="F455">
            <v>7.15</v>
          </cell>
          <cell r="G455">
            <v>28.6</v>
          </cell>
        </row>
        <row r="456">
          <cell r="A456">
            <v>2</v>
          </cell>
          <cell r="B456" t="str">
            <v>OFICIAL</v>
          </cell>
          <cell r="C456">
            <v>2</v>
          </cell>
          <cell r="D456" t="str">
            <v>HH</v>
          </cell>
          <cell r="E456">
            <v>8</v>
          </cell>
          <cell r="F456">
            <v>6.75</v>
          </cell>
          <cell r="G456">
            <v>54</v>
          </cell>
        </row>
        <row r="457">
          <cell r="A457">
            <v>3</v>
          </cell>
          <cell r="B457" t="str">
            <v>PEON</v>
          </cell>
          <cell r="C457">
            <v>3</v>
          </cell>
          <cell r="D457" t="str">
            <v>HH</v>
          </cell>
          <cell r="E457">
            <v>12</v>
          </cell>
          <cell r="F457">
            <v>3.78</v>
          </cell>
          <cell r="G457">
            <v>45.36</v>
          </cell>
        </row>
        <row r="458">
          <cell r="A458" t="str">
            <v/>
          </cell>
          <cell r="H458">
            <v>127.96</v>
          </cell>
        </row>
        <row r="459">
          <cell r="A459">
            <v>1</v>
          </cell>
          <cell r="B459" t="str">
            <v>EQUIPO DE SEGURIDAD (2% MANO DE OBRA)</v>
          </cell>
          <cell r="D459" t="str">
            <v>%</v>
          </cell>
          <cell r="E459">
            <v>0.02</v>
          </cell>
          <cell r="F459">
            <v>127.96</v>
          </cell>
          <cell r="G459">
            <v>2.56</v>
          </cell>
        </row>
        <row r="460">
          <cell r="A460">
            <v>2</v>
          </cell>
          <cell r="B460" t="str">
            <v>HERRAMIENTAS (3% MANO DE OBRA)</v>
          </cell>
          <cell r="D460" t="str">
            <v>%</v>
          </cell>
          <cell r="E460">
            <v>0.03</v>
          </cell>
          <cell r="F460">
            <v>127.96</v>
          </cell>
          <cell r="G460">
            <v>3.84</v>
          </cell>
        </row>
        <row r="461">
          <cell r="H461">
            <v>6.4</v>
          </cell>
        </row>
        <row r="462">
          <cell r="G462" t="str">
            <v>COSTO DIRECTO:</v>
          </cell>
          <cell r="H462">
            <v>454.36</v>
          </cell>
        </row>
        <row r="465">
          <cell r="A465" t="str">
            <v>Partida:</v>
          </cell>
          <cell r="B465" t="str">
            <v>Descripción:</v>
          </cell>
          <cell r="D465" t="str">
            <v xml:space="preserve">Unidad  </v>
          </cell>
          <cell r="E465" t="str">
            <v>Rendimiento</v>
          </cell>
          <cell r="G465" t="str">
            <v xml:space="preserve">    Costo Directo</v>
          </cell>
        </row>
        <row r="466">
          <cell r="A466" t="str">
            <v>18.00</v>
          </cell>
          <cell r="B466" t="str">
            <v>Desmontaje y Montaje de INTERRUPTOR DE ACCIONAMIENTO Y COMANDO MECANICO IACM</v>
          </cell>
          <cell r="D466" t="str">
            <v>Jgo</v>
          </cell>
          <cell r="E466">
            <v>1</v>
          </cell>
          <cell r="F466" t="str">
            <v>Jgo/Día</v>
          </cell>
          <cell r="G466" t="str">
            <v>(S/.):</v>
          </cell>
          <cell r="H466">
            <v>908.72</v>
          </cell>
        </row>
        <row r="467">
          <cell r="B467" t="str">
            <v>DETALLE PARTIDA</v>
          </cell>
        </row>
        <row r="468">
          <cell r="A468" t="str">
            <v>*</v>
          </cell>
          <cell r="B468" t="str">
            <v>*</v>
          </cell>
          <cell r="C468" t="str">
            <v>*</v>
          </cell>
          <cell r="D468" t="str">
            <v>*</v>
          </cell>
          <cell r="E468" t="str">
            <v>*</v>
          </cell>
          <cell r="F468" t="str">
            <v>*</v>
          </cell>
          <cell r="G468" t="str">
            <v>*</v>
          </cell>
          <cell r="H468" t="str">
            <v>*</v>
          </cell>
        </row>
        <row r="469">
          <cell r="A469" t="str">
            <v>ITEM</v>
          </cell>
          <cell r="B469" t="str">
            <v>R E C U R S O</v>
          </cell>
          <cell r="D469" t="str">
            <v>UND.</v>
          </cell>
          <cell r="E469" t="str">
            <v>CANTIDAD</v>
          </cell>
          <cell r="F469" t="str">
            <v>P.UNIT.</v>
          </cell>
          <cell r="G469" t="str">
            <v>SUBTOTAL</v>
          </cell>
          <cell r="H469" t="str">
            <v>TOTAL</v>
          </cell>
        </row>
        <row r="470">
          <cell r="A470" t="str">
            <v>*</v>
          </cell>
          <cell r="B470" t="str">
            <v>*</v>
          </cell>
          <cell r="C470" t="str">
            <v>*</v>
          </cell>
          <cell r="D470" t="str">
            <v>*</v>
          </cell>
          <cell r="E470" t="str">
            <v>*</v>
          </cell>
          <cell r="F470" t="str">
            <v>*</v>
          </cell>
          <cell r="G470" t="str">
            <v>*</v>
          </cell>
          <cell r="H470" t="str">
            <v>*</v>
          </cell>
        </row>
        <row r="471">
          <cell r="A471">
            <v>1</v>
          </cell>
          <cell r="B471" t="str">
            <v>C. GRUA 6 TN.</v>
          </cell>
          <cell r="C471">
            <v>1</v>
          </cell>
          <cell r="D471" t="str">
            <v>HM</v>
          </cell>
          <cell r="E471">
            <v>8</v>
          </cell>
          <cell r="F471">
            <v>80</v>
          </cell>
          <cell r="G471">
            <v>640</v>
          </cell>
        </row>
        <row r="472">
          <cell r="A472" t="str">
            <v/>
          </cell>
          <cell r="H472">
            <v>640</v>
          </cell>
        </row>
        <row r="473">
          <cell r="A473">
            <v>1</v>
          </cell>
          <cell r="B473" t="str">
            <v>OPERARIO</v>
          </cell>
          <cell r="C473">
            <v>1</v>
          </cell>
          <cell r="D473" t="str">
            <v>HH</v>
          </cell>
          <cell r="E473">
            <v>8</v>
          </cell>
          <cell r="F473">
            <v>7.15</v>
          </cell>
          <cell r="G473">
            <v>57.2</v>
          </cell>
        </row>
        <row r="474">
          <cell r="A474">
            <v>2</v>
          </cell>
          <cell r="B474" t="str">
            <v>OFICIAL</v>
          </cell>
          <cell r="C474">
            <v>2</v>
          </cell>
          <cell r="D474" t="str">
            <v>HH</v>
          </cell>
          <cell r="E474">
            <v>16</v>
          </cell>
          <cell r="F474">
            <v>6.75</v>
          </cell>
          <cell r="G474">
            <v>108</v>
          </cell>
        </row>
        <row r="475">
          <cell r="A475">
            <v>3</v>
          </cell>
          <cell r="B475" t="str">
            <v>PEON</v>
          </cell>
          <cell r="C475">
            <v>3</v>
          </cell>
          <cell r="D475" t="str">
            <v>HH</v>
          </cell>
          <cell r="E475">
            <v>24</v>
          </cell>
          <cell r="F475">
            <v>3.78</v>
          </cell>
          <cell r="G475">
            <v>90.72</v>
          </cell>
        </row>
        <row r="476">
          <cell r="A476" t="str">
            <v/>
          </cell>
          <cell r="H476">
            <v>255.92</v>
          </cell>
        </row>
        <row r="477">
          <cell r="A477">
            <v>1</v>
          </cell>
          <cell r="B477" t="str">
            <v>EQUIPO DE SEGURIDAD (2% MANO DE OBRA)</v>
          </cell>
          <cell r="D477" t="str">
            <v>%</v>
          </cell>
          <cell r="E477">
            <v>0.02</v>
          </cell>
          <cell r="F477">
            <v>255.92</v>
          </cell>
          <cell r="G477">
            <v>5.12</v>
          </cell>
        </row>
        <row r="478">
          <cell r="A478">
            <v>2</v>
          </cell>
          <cell r="B478" t="str">
            <v>HERRAMIENTAS (3% MANO DE OBRA)</v>
          </cell>
          <cell r="D478" t="str">
            <v>%</v>
          </cell>
          <cell r="E478">
            <v>0.03</v>
          </cell>
          <cell r="F478">
            <v>255.92</v>
          </cell>
          <cell r="G478">
            <v>7.68</v>
          </cell>
        </row>
        <row r="479">
          <cell r="H479">
            <v>12.8</v>
          </cell>
        </row>
        <row r="480">
          <cell r="G480" t="str">
            <v>COSTO DIRECTO:</v>
          </cell>
          <cell r="H480">
            <v>908.72</v>
          </cell>
        </row>
        <row r="483">
          <cell r="A483" t="str">
            <v>Partida:</v>
          </cell>
          <cell r="B483" t="str">
            <v>Descripción:</v>
          </cell>
          <cell r="D483" t="str">
            <v xml:space="preserve">Unidad  </v>
          </cell>
          <cell r="E483" t="str">
            <v>Rendimiento</v>
          </cell>
          <cell r="G483" t="str">
            <v xml:space="preserve">    Costo Directo</v>
          </cell>
        </row>
        <row r="484">
          <cell r="A484" t="str">
            <v>19.00</v>
          </cell>
          <cell r="B484" t="str">
            <v>Instalación de retenida oblicua incluye excavación de hoyo y material de relleno</v>
          </cell>
          <cell r="D484" t="str">
            <v>Jgo</v>
          </cell>
          <cell r="E484">
            <v>6</v>
          </cell>
          <cell r="F484" t="str">
            <v>Jgo/Día</v>
          </cell>
          <cell r="G484" t="str">
            <v>(S/.):</v>
          </cell>
          <cell r="H484">
            <v>215.62</v>
          </cell>
        </row>
        <row r="485">
          <cell r="B485" t="str">
            <v>DETALLE PARTIDA</v>
          </cell>
        </row>
        <row r="486">
          <cell r="A486" t="str">
            <v>*</v>
          </cell>
          <cell r="B486" t="str">
            <v>*</v>
          </cell>
          <cell r="C486" t="str">
            <v>*</v>
          </cell>
          <cell r="D486" t="str">
            <v>*</v>
          </cell>
          <cell r="E486" t="str">
            <v>*</v>
          </cell>
          <cell r="F486" t="str">
            <v>*</v>
          </cell>
          <cell r="G486" t="str">
            <v>*</v>
          </cell>
          <cell r="H486" t="str">
            <v>*</v>
          </cell>
        </row>
        <row r="487">
          <cell r="A487" t="str">
            <v>ITEM</v>
          </cell>
          <cell r="B487" t="str">
            <v>R E C U R S O</v>
          </cell>
          <cell r="D487" t="str">
            <v>UND.</v>
          </cell>
          <cell r="E487" t="str">
            <v>CANTIDAD</v>
          </cell>
          <cell r="F487" t="str">
            <v>P.UNIT.</v>
          </cell>
          <cell r="G487" t="str">
            <v>SUBTOTAL</v>
          </cell>
          <cell r="H487" t="str">
            <v>TOTAL</v>
          </cell>
        </row>
        <row r="488">
          <cell r="A488" t="str">
            <v>*</v>
          </cell>
          <cell r="B488" t="str">
            <v>*</v>
          </cell>
          <cell r="C488" t="str">
            <v>*</v>
          </cell>
          <cell r="D488" t="str">
            <v>*</v>
          </cell>
          <cell r="E488" t="str">
            <v>*</v>
          </cell>
          <cell r="F488" t="str">
            <v>*</v>
          </cell>
          <cell r="G488" t="str">
            <v>*</v>
          </cell>
          <cell r="H488" t="str">
            <v>*</v>
          </cell>
        </row>
        <row r="489">
          <cell r="A489">
            <v>1</v>
          </cell>
          <cell r="B489" t="str">
            <v>CAMIONETA 4x4 (130 HP)</v>
          </cell>
          <cell r="C489">
            <v>1</v>
          </cell>
          <cell r="D489" t="str">
            <v>HM</v>
          </cell>
          <cell r="E489">
            <v>1.3332999999999999</v>
          </cell>
          <cell r="F489">
            <v>80</v>
          </cell>
          <cell r="G489">
            <v>106.66</v>
          </cell>
        </row>
        <row r="490">
          <cell r="A490" t="str">
            <v/>
          </cell>
          <cell r="H490">
            <v>106.66</v>
          </cell>
        </row>
        <row r="491">
          <cell r="A491">
            <v>1</v>
          </cell>
          <cell r="B491" t="str">
            <v>OPERARIO</v>
          </cell>
          <cell r="C491">
            <v>1</v>
          </cell>
          <cell r="D491" t="str">
            <v>HH</v>
          </cell>
          <cell r="E491">
            <v>1.3332999999999999</v>
          </cell>
          <cell r="F491">
            <v>10.63</v>
          </cell>
          <cell r="G491">
            <v>14.17</v>
          </cell>
        </row>
        <row r="492">
          <cell r="A492">
            <v>2</v>
          </cell>
          <cell r="B492" t="str">
            <v>OFICIAL</v>
          </cell>
          <cell r="C492">
            <v>2</v>
          </cell>
          <cell r="D492" t="str">
            <v>HH</v>
          </cell>
          <cell r="E492">
            <v>2.6667000000000001</v>
          </cell>
          <cell r="F492">
            <v>9.6</v>
          </cell>
          <cell r="G492">
            <v>25.6</v>
          </cell>
        </row>
        <row r="493">
          <cell r="A493">
            <v>3</v>
          </cell>
          <cell r="B493" t="str">
            <v>PEON</v>
          </cell>
          <cell r="C493">
            <v>6</v>
          </cell>
          <cell r="D493" t="str">
            <v>HH</v>
          </cell>
          <cell r="E493">
            <v>8</v>
          </cell>
          <cell r="F493">
            <v>8</v>
          </cell>
          <cell r="G493">
            <v>64</v>
          </cell>
        </row>
        <row r="494">
          <cell r="A494" t="str">
            <v/>
          </cell>
          <cell r="H494">
            <v>103.77</v>
          </cell>
        </row>
        <row r="495">
          <cell r="A495">
            <v>1</v>
          </cell>
          <cell r="B495" t="str">
            <v>EQUIPO DE SEGURIDAD (2% MANO DE OBRA)</v>
          </cell>
          <cell r="D495" t="str">
            <v>%</v>
          </cell>
          <cell r="E495">
            <v>0.02</v>
          </cell>
          <cell r="F495">
            <v>103.77</v>
          </cell>
          <cell r="G495">
            <v>2.08</v>
          </cell>
        </row>
        <row r="496">
          <cell r="A496">
            <v>2</v>
          </cell>
          <cell r="B496" t="str">
            <v>HERRAMIENTAS (3% MANO DE OBRA)</v>
          </cell>
          <cell r="D496" t="str">
            <v>%</v>
          </cell>
          <cell r="E496">
            <v>0.03</v>
          </cell>
          <cell r="F496">
            <v>103.77</v>
          </cell>
          <cell r="G496">
            <v>3.11</v>
          </cell>
        </row>
        <row r="497">
          <cell r="H497">
            <v>5.19</v>
          </cell>
        </row>
        <row r="498">
          <cell r="G498" t="str">
            <v>COSTO DIRECTO:</v>
          </cell>
          <cell r="H498">
            <v>215.62</v>
          </cell>
        </row>
        <row r="501">
          <cell r="A501" t="str">
            <v>Partida:</v>
          </cell>
          <cell r="B501" t="str">
            <v>Descripción:</v>
          </cell>
          <cell r="D501" t="str">
            <v xml:space="preserve">Unidad  </v>
          </cell>
          <cell r="E501" t="str">
            <v>Rendimiento</v>
          </cell>
          <cell r="G501" t="str">
            <v xml:space="preserve">    Costo Directo</v>
          </cell>
        </row>
        <row r="502">
          <cell r="A502" t="str">
            <v>20.00</v>
          </cell>
          <cell r="B502" t="str">
            <v>Instalación de retenida oblicua - CON RIEL - incluye excavación de hoyo y material de relleno</v>
          </cell>
          <cell r="D502" t="str">
            <v>Jgo</v>
          </cell>
          <cell r="E502">
            <v>5</v>
          </cell>
          <cell r="F502" t="str">
            <v>Jgo/Día</v>
          </cell>
          <cell r="G502" t="str">
            <v>(S/.):</v>
          </cell>
          <cell r="H502">
            <v>258.76</v>
          </cell>
        </row>
        <row r="503">
          <cell r="B503" t="str">
            <v>DETALLE PARTIDA</v>
          </cell>
        </row>
        <row r="504">
          <cell r="A504" t="str">
            <v>*</v>
          </cell>
          <cell r="B504" t="str">
            <v>*</v>
          </cell>
          <cell r="C504" t="str">
            <v>*</v>
          </cell>
          <cell r="D504" t="str">
            <v>*</v>
          </cell>
          <cell r="E504" t="str">
            <v>*</v>
          </cell>
          <cell r="F504" t="str">
            <v>*</v>
          </cell>
          <cell r="G504" t="str">
            <v>*</v>
          </cell>
          <cell r="H504" t="str">
            <v>*</v>
          </cell>
        </row>
        <row r="505">
          <cell r="A505" t="str">
            <v>ITEM</v>
          </cell>
          <cell r="B505" t="str">
            <v>R E C U R S O</v>
          </cell>
          <cell r="D505" t="str">
            <v>UND.</v>
          </cell>
          <cell r="E505" t="str">
            <v>CANTIDAD</v>
          </cell>
          <cell r="F505" t="str">
            <v>P.UNIT.</v>
          </cell>
          <cell r="G505" t="str">
            <v>SUBTOTAL</v>
          </cell>
          <cell r="H505" t="str">
            <v>TOTAL</v>
          </cell>
        </row>
        <row r="506">
          <cell r="A506" t="str">
            <v>*</v>
          </cell>
          <cell r="B506" t="str">
            <v>*</v>
          </cell>
          <cell r="C506" t="str">
            <v>*</v>
          </cell>
          <cell r="D506" t="str">
            <v>*</v>
          </cell>
          <cell r="E506" t="str">
            <v>*</v>
          </cell>
          <cell r="F506" t="str">
            <v>*</v>
          </cell>
          <cell r="G506" t="str">
            <v>*</v>
          </cell>
          <cell r="H506" t="str">
            <v>*</v>
          </cell>
        </row>
        <row r="507">
          <cell r="A507">
            <v>1</v>
          </cell>
          <cell r="B507" t="str">
            <v>CAMIONETA 4x4 (130 HP)</v>
          </cell>
          <cell r="C507">
            <v>1</v>
          </cell>
          <cell r="D507" t="str">
            <v>HM</v>
          </cell>
          <cell r="E507">
            <v>1.6</v>
          </cell>
          <cell r="F507">
            <v>80</v>
          </cell>
          <cell r="G507">
            <v>128</v>
          </cell>
        </row>
        <row r="508">
          <cell r="A508" t="str">
            <v/>
          </cell>
          <cell r="H508">
            <v>128</v>
          </cell>
        </row>
        <row r="509">
          <cell r="A509">
            <v>1</v>
          </cell>
          <cell r="B509" t="str">
            <v>OPERARIO</v>
          </cell>
          <cell r="C509">
            <v>1</v>
          </cell>
          <cell r="D509" t="str">
            <v>HH</v>
          </cell>
          <cell r="E509">
            <v>1.6</v>
          </cell>
          <cell r="F509">
            <v>10.63</v>
          </cell>
          <cell r="G509">
            <v>17.010000000000002</v>
          </cell>
        </row>
        <row r="510">
          <cell r="A510">
            <v>2</v>
          </cell>
          <cell r="B510" t="str">
            <v>OFICIAL</v>
          </cell>
          <cell r="C510">
            <v>2</v>
          </cell>
          <cell r="D510" t="str">
            <v>HH</v>
          </cell>
          <cell r="E510">
            <v>3.2</v>
          </cell>
          <cell r="F510">
            <v>9.6</v>
          </cell>
          <cell r="G510">
            <v>30.72</v>
          </cell>
        </row>
        <row r="511">
          <cell r="A511">
            <v>3</v>
          </cell>
          <cell r="B511" t="str">
            <v>PEON</v>
          </cell>
          <cell r="C511">
            <v>6</v>
          </cell>
          <cell r="D511" t="str">
            <v>HH</v>
          </cell>
          <cell r="E511">
            <v>9.6</v>
          </cell>
          <cell r="F511">
            <v>8</v>
          </cell>
          <cell r="G511">
            <v>76.8</v>
          </cell>
        </row>
        <row r="512">
          <cell r="A512" t="str">
            <v/>
          </cell>
          <cell r="H512">
            <v>124.53</v>
          </cell>
        </row>
        <row r="513">
          <cell r="A513">
            <v>1</v>
          </cell>
          <cell r="B513" t="str">
            <v>EQUIPO DE SEGURIDAD (2% MANO DE OBRA)</v>
          </cell>
          <cell r="D513" t="str">
            <v>%</v>
          </cell>
          <cell r="E513">
            <v>0.02</v>
          </cell>
          <cell r="F513">
            <v>124.53</v>
          </cell>
          <cell r="G513">
            <v>2.4900000000000002</v>
          </cell>
        </row>
        <row r="514">
          <cell r="A514">
            <v>2</v>
          </cell>
          <cell r="B514" t="str">
            <v>HERRAMIENTAS (3% MANO DE OBRA)</v>
          </cell>
          <cell r="D514" t="str">
            <v>%</v>
          </cell>
          <cell r="E514">
            <v>0.03</v>
          </cell>
          <cell r="F514">
            <v>124.53</v>
          </cell>
          <cell r="G514">
            <v>3.74</v>
          </cell>
        </row>
        <row r="515">
          <cell r="H515">
            <v>6.23</v>
          </cell>
        </row>
        <row r="516">
          <cell r="G516" t="str">
            <v>COSTO DIRECTO:</v>
          </cell>
          <cell r="H516">
            <v>258.76</v>
          </cell>
        </row>
        <row r="519">
          <cell r="A519" t="str">
            <v>Partida:</v>
          </cell>
          <cell r="B519" t="str">
            <v>Descripción:</v>
          </cell>
          <cell r="D519" t="str">
            <v xml:space="preserve">Unidad  </v>
          </cell>
          <cell r="E519" t="str">
            <v>Rendimiento</v>
          </cell>
          <cell r="G519" t="str">
            <v xml:space="preserve">    Costo Directo</v>
          </cell>
        </row>
        <row r="520">
          <cell r="B520" t="str">
            <v>Instalación de retenida Para ARMADO - incluye excavación de hoyo y material de relleno</v>
          </cell>
          <cell r="D520" t="str">
            <v>Jgo</v>
          </cell>
          <cell r="E520">
            <v>12</v>
          </cell>
          <cell r="F520" t="str">
            <v>Jgo/Día</v>
          </cell>
          <cell r="G520" t="str">
            <v>(S/.):</v>
          </cell>
          <cell r="H520">
            <v>35.049999999999997</v>
          </cell>
        </row>
        <row r="521">
          <cell r="B521" t="str">
            <v>DETALLE PARTIDA</v>
          </cell>
        </row>
        <row r="522">
          <cell r="A522" t="str">
            <v>*</v>
          </cell>
          <cell r="B522" t="str">
            <v>*</v>
          </cell>
          <cell r="C522" t="str">
            <v>*</v>
          </cell>
          <cell r="D522" t="str">
            <v>*</v>
          </cell>
          <cell r="E522" t="str">
            <v>*</v>
          </cell>
          <cell r="F522" t="str">
            <v>*</v>
          </cell>
          <cell r="G522" t="str">
            <v>*</v>
          </cell>
          <cell r="H522" t="str">
            <v>*</v>
          </cell>
        </row>
        <row r="523">
          <cell r="A523" t="str">
            <v>ITEM</v>
          </cell>
          <cell r="B523" t="str">
            <v>R E C U R S O</v>
          </cell>
          <cell r="D523" t="str">
            <v>UND.</v>
          </cell>
          <cell r="E523" t="str">
            <v>CANTIDAD</v>
          </cell>
          <cell r="F523" t="str">
            <v>P.UNIT.</v>
          </cell>
          <cell r="G523" t="str">
            <v>SUBTOTAL</v>
          </cell>
          <cell r="H523" t="str">
            <v>TOTAL</v>
          </cell>
        </row>
        <row r="524">
          <cell r="A524" t="str">
            <v>*</v>
          </cell>
          <cell r="B524" t="str">
            <v>*</v>
          </cell>
          <cell r="C524" t="str">
            <v>*</v>
          </cell>
          <cell r="D524" t="str">
            <v>*</v>
          </cell>
          <cell r="E524" t="str">
            <v>*</v>
          </cell>
          <cell r="F524" t="str">
            <v>*</v>
          </cell>
          <cell r="G524" t="str">
            <v>*</v>
          </cell>
          <cell r="H524" t="str">
            <v>*</v>
          </cell>
        </row>
        <row r="525">
          <cell r="A525">
            <v>1</v>
          </cell>
          <cell r="B525" t="str">
            <v>CAMIONETA 4x4 (130 HP)</v>
          </cell>
          <cell r="C525">
            <v>1</v>
          </cell>
          <cell r="D525" t="str">
            <v>HM</v>
          </cell>
          <cell r="E525">
            <v>0.66669999999999996</v>
          </cell>
          <cell r="F525">
            <v>15</v>
          </cell>
          <cell r="G525">
            <v>10</v>
          </cell>
        </row>
        <row r="526">
          <cell r="A526" t="str">
            <v/>
          </cell>
          <cell r="H526">
            <v>10</v>
          </cell>
        </row>
        <row r="527">
          <cell r="A527">
            <v>1</v>
          </cell>
          <cell r="B527" t="str">
            <v>OPERARIO</v>
          </cell>
          <cell r="C527">
            <v>1</v>
          </cell>
          <cell r="D527" t="str">
            <v>HH</v>
          </cell>
          <cell r="E527">
            <v>0.66669999999999996</v>
          </cell>
          <cell r="F527">
            <v>7.15</v>
          </cell>
          <cell r="G527">
            <v>4.7699999999999996</v>
          </cell>
        </row>
        <row r="528">
          <cell r="A528">
            <v>2</v>
          </cell>
          <cell r="B528" t="str">
            <v>OFICIAL</v>
          </cell>
          <cell r="C528">
            <v>2</v>
          </cell>
          <cell r="D528" t="str">
            <v>HH</v>
          </cell>
          <cell r="E528">
            <v>1.3332999999999999</v>
          </cell>
          <cell r="F528">
            <v>6.75</v>
          </cell>
          <cell r="G528">
            <v>9</v>
          </cell>
        </row>
        <row r="529">
          <cell r="A529">
            <v>3</v>
          </cell>
          <cell r="B529" t="str">
            <v>PEON</v>
          </cell>
          <cell r="C529">
            <v>4</v>
          </cell>
          <cell r="D529" t="str">
            <v>HH</v>
          </cell>
          <cell r="E529">
            <v>2.6667000000000001</v>
          </cell>
          <cell r="F529">
            <v>3.78</v>
          </cell>
          <cell r="G529">
            <v>10.08</v>
          </cell>
        </row>
        <row r="530">
          <cell r="A530" t="str">
            <v/>
          </cell>
          <cell r="H530">
            <v>23.85</v>
          </cell>
        </row>
        <row r="531">
          <cell r="A531">
            <v>1</v>
          </cell>
          <cell r="B531" t="str">
            <v>EQUIPO DE SEGURIDAD (2% MANO DE OBRA)</v>
          </cell>
          <cell r="D531" t="str">
            <v>%</v>
          </cell>
          <cell r="E531">
            <v>0.02</v>
          </cell>
          <cell r="F531">
            <v>23.85</v>
          </cell>
          <cell r="G531">
            <v>0.48</v>
          </cell>
        </row>
        <row r="532">
          <cell r="A532">
            <v>2</v>
          </cell>
          <cell r="B532" t="str">
            <v>HERRAMIENTAS (3% MANO DE OBRA)</v>
          </cell>
          <cell r="D532" t="str">
            <v>%</v>
          </cell>
          <cell r="E532">
            <v>0.03</v>
          </cell>
          <cell r="F532">
            <v>23.85</v>
          </cell>
          <cell r="G532">
            <v>0.72</v>
          </cell>
        </row>
        <row r="533">
          <cell r="H533">
            <v>1.2</v>
          </cell>
        </row>
        <row r="534">
          <cell r="G534" t="str">
            <v>COSTO DIRECTO:</v>
          </cell>
          <cell r="H534">
            <v>35.049999999999997</v>
          </cell>
        </row>
        <row r="537">
          <cell r="A537" t="str">
            <v>Partida:</v>
          </cell>
          <cell r="B537" t="str">
            <v>Descripción:</v>
          </cell>
          <cell r="D537" t="str">
            <v xml:space="preserve">Unidad  </v>
          </cell>
          <cell r="E537" t="str">
            <v>Rendimiento</v>
          </cell>
          <cell r="G537" t="str">
            <v xml:space="preserve">    Costo Directo</v>
          </cell>
        </row>
        <row r="538">
          <cell r="A538" t="str">
            <v>21.00</v>
          </cell>
          <cell r="B538" t="str">
            <v>Instalación de retenida vertical, incluye excavación de hoyo y material de relleno</v>
          </cell>
          <cell r="D538" t="str">
            <v>Jgo</v>
          </cell>
          <cell r="E538">
            <v>5</v>
          </cell>
          <cell r="F538" t="str">
            <v>Jgo/Día</v>
          </cell>
          <cell r="G538" t="str">
            <v>(S/.):</v>
          </cell>
          <cell r="H538">
            <v>245.31</v>
          </cell>
        </row>
        <row r="539">
          <cell r="B539" t="str">
            <v>DETALLE PARTIDA</v>
          </cell>
        </row>
        <row r="540">
          <cell r="A540" t="str">
            <v>*</v>
          </cell>
          <cell r="B540" t="str">
            <v>*</v>
          </cell>
          <cell r="C540" t="str">
            <v>*</v>
          </cell>
          <cell r="D540" t="str">
            <v>*</v>
          </cell>
          <cell r="E540" t="str">
            <v>*</v>
          </cell>
          <cell r="F540" t="str">
            <v>*</v>
          </cell>
          <cell r="G540" t="str">
            <v>*</v>
          </cell>
          <cell r="H540" t="str">
            <v>*</v>
          </cell>
        </row>
        <row r="541">
          <cell r="A541" t="str">
            <v>ITEM</v>
          </cell>
          <cell r="B541" t="str">
            <v>R E C U R S O</v>
          </cell>
          <cell r="D541" t="str">
            <v>UND.</v>
          </cell>
          <cell r="E541" t="str">
            <v>CANTIDAD</v>
          </cell>
          <cell r="F541" t="str">
            <v>P.UNIT.</v>
          </cell>
          <cell r="G541" t="str">
            <v>SUBTOTAL</v>
          </cell>
          <cell r="H541" t="str">
            <v>TOTAL</v>
          </cell>
        </row>
        <row r="542">
          <cell r="A542" t="str">
            <v>*</v>
          </cell>
          <cell r="B542" t="str">
            <v>*</v>
          </cell>
          <cell r="C542" t="str">
            <v>*</v>
          </cell>
          <cell r="D542" t="str">
            <v>*</v>
          </cell>
          <cell r="E542" t="str">
            <v>*</v>
          </cell>
          <cell r="F542" t="str">
            <v>*</v>
          </cell>
          <cell r="G542" t="str">
            <v>*</v>
          </cell>
          <cell r="H542" t="str">
            <v>*</v>
          </cell>
        </row>
        <row r="543">
          <cell r="A543">
            <v>1</v>
          </cell>
          <cell r="B543" t="str">
            <v>CAMIONETA 4x4 (130 HP)</v>
          </cell>
          <cell r="C543">
            <v>1</v>
          </cell>
          <cell r="D543" t="str">
            <v>HM</v>
          </cell>
          <cell r="E543">
            <v>1.6</v>
          </cell>
          <cell r="F543">
            <v>80</v>
          </cell>
          <cell r="G543">
            <v>128</v>
          </cell>
        </row>
        <row r="544">
          <cell r="A544" t="str">
            <v/>
          </cell>
          <cell r="H544">
            <v>128</v>
          </cell>
        </row>
        <row r="545">
          <cell r="A545">
            <v>1</v>
          </cell>
          <cell r="B545" t="str">
            <v>OPERARIO</v>
          </cell>
          <cell r="C545">
            <v>1</v>
          </cell>
          <cell r="D545" t="str">
            <v>HH</v>
          </cell>
          <cell r="E545">
            <v>1.6</v>
          </cell>
          <cell r="F545">
            <v>10.63</v>
          </cell>
          <cell r="G545">
            <v>17.010000000000002</v>
          </cell>
        </row>
        <row r="546">
          <cell r="A546">
            <v>2</v>
          </cell>
          <cell r="B546" t="str">
            <v>OFICIAL</v>
          </cell>
          <cell r="C546">
            <v>2</v>
          </cell>
          <cell r="D546" t="str">
            <v>HH</v>
          </cell>
          <cell r="E546">
            <v>3.2</v>
          </cell>
          <cell r="F546">
            <v>9.6</v>
          </cell>
          <cell r="G546">
            <v>30.72</v>
          </cell>
        </row>
        <row r="547">
          <cell r="A547">
            <v>3</v>
          </cell>
          <cell r="B547" t="str">
            <v>PEON</v>
          </cell>
          <cell r="C547">
            <v>5</v>
          </cell>
          <cell r="D547" t="str">
            <v>HH</v>
          </cell>
          <cell r="E547">
            <v>8</v>
          </cell>
          <cell r="F547">
            <v>8</v>
          </cell>
          <cell r="G547">
            <v>64</v>
          </cell>
        </row>
        <row r="548">
          <cell r="A548" t="str">
            <v/>
          </cell>
          <cell r="H548">
            <v>111.73</v>
          </cell>
        </row>
        <row r="549">
          <cell r="A549">
            <v>1</v>
          </cell>
          <cell r="B549" t="str">
            <v>EQUIPO DE SEGURIDAD (2% MANO DE OBRA)</v>
          </cell>
          <cell r="D549" t="str">
            <v>%</v>
          </cell>
          <cell r="E549">
            <v>0.02</v>
          </cell>
          <cell r="F549">
            <v>111.73</v>
          </cell>
          <cell r="G549">
            <v>2.23</v>
          </cell>
        </row>
        <row r="550">
          <cell r="A550">
            <v>2</v>
          </cell>
          <cell r="B550" t="str">
            <v>HERRAMIENTAS (3% MANO DE OBRA)</v>
          </cell>
          <cell r="D550" t="str">
            <v>%</v>
          </cell>
          <cell r="E550">
            <v>0.03</v>
          </cell>
          <cell r="F550">
            <v>111.73</v>
          </cell>
          <cell r="G550">
            <v>3.35</v>
          </cell>
        </row>
        <row r="551">
          <cell r="H551">
            <v>5.58</v>
          </cell>
        </row>
        <row r="552">
          <cell r="G552" t="str">
            <v>COSTO DIRECTO:</v>
          </cell>
          <cell r="H552">
            <v>245.31</v>
          </cell>
        </row>
        <row r="555">
          <cell r="A555" t="str">
            <v>Partida:</v>
          </cell>
          <cell r="B555" t="str">
            <v>Descripción:</v>
          </cell>
          <cell r="D555" t="str">
            <v xml:space="preserve">Unidad  </v>
          </cell>
          <cell r="E555" t="str">
            <v>Rendimiento</v>
          </cell>
          <cell r="G555" t="str">
            <v xml:space="preserve">    Costo Directo</v>
          </cell>
        </row>
        <row r="556">
          <cell r="A556" t="str">
            <v>22.00</v>
          </cell>
          <cell r="B556" t="str">
            <v>Instalación de retenida vertical - CON RIEL - , incluye excavación de hoyo y material de relleno</v>
          </cell>
          <cell r="D556" t="str">
            <v>Jgo</v>
          </cell>
          <cell r="E556">
            <v>4</v>
          </cell>
          <cell r="F556" t="str">
            <v>Jgo/Día</v>
          </cell>
          <cell r="G556" t="str">
            <v>(S/.):</v>
          </cell>
          <cell r="H556">
            <v>120.99</v>
          </cell>
        </row>
        <row r="557">
          <cell r="B557" t="str">
            <v>DETALLE PARTIDA</v>
          </cell>
        </row>
        <row r="558">
          <cell r="A558" t="str">
            <v>*</v>
          </cell>
          <cell r="B558" t="str">
            <v>*</v>
          </cell>
          <cell r="C558" t="str">
            <v>*</v>
          </cell>
          <cell r="D558" t="str">
            <v>*</v>
          </cell>
          <cell r="E558" t="str">
            <v>*</v>
          </cell>
          <cell r="F558" t="str">
            <v>*</v>
          </cell>
          <cell r="G558" t="str">
            <v>*</v>
          </cell>
          <cell r="H558" t="str">
            <v>*</v>
          </cell>
        </row>
        <row r="559">
          <cell r="A559" t="str">
            <v>ITEM</v>
          </cell>
          <cell r="B559" t="str">
            <v>R E C U R S O</v>
          </cell>
          <cell r="D559" t="str">
            <v>UND.</v>
          </cell>
          <cell r="E559" t="str">
            <v>CANTIDAD</v>
          </cell>
          <cell r="F559" t="str">
            <v>P.UNIT.</v>
          </cell>
          <cell r="G559" t="str">
            <v>SUBTOTAL</v>
          </cell>
          <cell r="H559" t="str">
            <v>TOTAL</v>
          </cell>
        </row>
        <row r="560">
          <cell r="A560" t="str">
            <v>*</v>
          </cell>
          <cell r="B560" t="str">
            <v>*</v>
          </cell>
          <cell r="C560" t="str">
            <v>*</v>
          </cell>
          <cell r="D560" t="str">
            <v>*</v>
          </cell>
          <cell r="E560" t="str">
            <v>*</v>
          </cell>
          <cell r="F560" t="str">
            <v>*</v>
          </cell>
          <cell r="G560" t="str">
            <v>*</v>
          </cell>
          <cell r="H560" t="str">
            <v>*</v>
          </cell>
        </row>
        <row r="561">
          <cell r="A561">
            <v>1</v>
          </cell>
          <cell r="B561" t="str">
            <v>CAMIONETA 4x4 (130 HP)</v>
          </cell>
          <cell r="C561">
            <v>1</v>
          </cell>
          <cell r="D561" t="str">
            <v>HM</v>
          </cell>
          <cell r="E561">
            <v>2</v>
          </cell>
          <cell r="F561">
            <v>15</v>
          </cell>
          <cell r="G561">
            <v>30</v>
          </cell>
        </row>
        <row r="562">
          <cell r="A562" t="str">
            <v/>
          </cell>
          <cell r="H562">
            <v>30</v>
          </cell>
        </row>
        <row r="563">
          <cell r="A563">
            <v>1</v>
          </cell>
          <cell r="B563" t="str">
            <v>OPERARIO</v>
          </cell>
          <cell r="C563">
            <v>1</v>
          </cell>
          <cell r="D563" t="str">
            <v>HH</v>
          </cell>
          <cell r="E563">
            <v>2</v>
          </cell>
          <cell r="F563">
            <v>7.15</v>
          </cell>
          <cell r="G563">
            <v>14.3</v>
          </cell>
        </row>
        <row r="564">
          <cell r="A564">
            <v>2</v>
          </cell>
          <cell r="B564" t="str">
            <v>OFICIAL</v>
          </cell>
          <cell r="C564">
            <v>2</v>
          </cell>
          <cell r="D564" t="str">
            <v>HH</v>
          </cell>
          <cell r="E564">
            <v>4</v>
          </cell>
          <cell r="F564">
            <v>6.75</v>
          </cell>
          <cell r="G564">
            <v>27</v>
          </cell>
        </row>
        <row r="565">
          <cell r="A565">
            <v>3</v>
          </cell>
          <cell r="B565" t="str">
            <v>PEON</v>
          </cell>
          <cell r="C565">
            <v>6</v>
          </cell>
          <cell r="D565" t="str">
            <v>HH</v>
          </cell>
          <cell r="E565">
            <v>12</v>
          </cell>
          <cell r="F565">
            <v>3.78</v>
          </cell>
          <cell r="G565">
            <v>45.36</v>
          </cell>
        </row>
        <row r="566">
          <cell r="A566" t="str">
            <v/>
          </cell>
          <cell r="H566">
            <v>86.66</v>
          </cell>
        </row>
        <row r="567">
          <cell r="A567">
            <v>1</v>
          </cell>
          <cell r="B567" t="str">
            <v>EQUIPO DE SEGURIDAD (2% MANO DE OBRA)</v>
          </cell>
          <cell r="D567" t="str">
            <v>%</v>
          </cell>
          <cell r="E567">
            <v>0.02</v>
          </cell>
          <cell r="F567">
            <v>86.66</v>
          </cell>
          <cell r="G567">
            <v>1.73</v>
          </cell>
        </row>
        <row r="568">
          <cell r="A568">
            <v>2</v>
          </cell>
          <cell r="B568" t="str">
            <v>HERRAMIENTAS (3% MANO DE OBRA)</v>
          </cell>
          <cell r="D568" t="str">
            <v>%</v>
          </cell>
          <cell r="E568">
            <v>0.03</v>
          </cell>
          <cell r="F568">
            <v>86.66</v>
          </cell>
          <cell r="G568">
            <v>2.6</v>
          </cell>
        </row>
        <row r="569">
          <cell r="H569">
            <v>4.33</v>
          </cell>
        </row>
        <row r="570">
          <cell r="G570" t="str">
            <v>COSTO DIRECTO:</v>
          </cell>
          <cell r="H570">
            <v>120.99</v>
          </cell>
        </row>
        <row r="573">
          <cell r="A573" t="str">
            <v>Partida:</v>
          </cell>
          <cell r="B573" t="str">
            <v>Descripción:</v>
          </cell>
          <cell r="D573" t="str">
            <v xml:space="preserve">Unidad  </v>
          </cell>
          <cell r="E573" t="str">
            <v>Rendimiento</v>
          </cell>
          <cell r="G573" t="str">
            <v xml:space="preserve">    Costo Directo</v>
          </cell>
        </row>
        <row r="574">
          <cell r="A574" t="str">
            <v>23.00</v>
          </cell>
          <cell r="B574" t="str">
            <v>Instalación de retenida vertical tipo violin, incluye excavación de hoyo y material de relleno</v>
          </cell>
          <cell r="D574" t="str">
            <v>Jgo</v>
          </cell>
          <cell r="E574">
            <v>5</v>
          </cell>
          <cell r="F574" t="str">
            <v>Jgo/Día</v>
          </cell>
          <cell r="G574" t="str">
            <v>(S/.):</v>
          </cell>
          <cell r="H574">
            <v>245.31</v>
          </cell>
        </row>
        <row r="575">
          <cell r="B575" t="str">
            <v>DETALLE PARTIDA</v>
          </cell>
        </row>
        <row r="576">
          <cell r="A576" t="str">
            <v>*</v>
          </cell>
          <cell r="B576" t="str">
            <v>*</v>
          </cell>
          <cell r="C576" t="str">
            <v>*</v>
          </cell>
          <cell r="D576" t="str">
            <v>*</v>
          </cell>
          <cell r="E576" t="str">
            <v>*</v>
          </cell>
          <cell r="F576" t="str">
            <v>*</v>
          </cell>
          <cell r="G576" t="str">
            <v>*</v>
          </cell>
          <cell r="H576" t="str">
            <v>*</v>
          </cell>
        </row>
        <row r="577">
          <cell r="A577" t="str">
            <v>ITEM</v>
          </cell>
          <cell r="B577" t="str">
            <v>R E C U R S O</v>
          </cell>
          <cell r="D577" t="str">
            <v>UND.</v>
          </cell>
          <cell r="E577" t="str">
            <v>CANTIDAD</v>
          </cell>
          <cell r="F577" t="str">
            <v>P.UNIT.</v>
          </cell>
          <cell r="G577" t="str">
            <v>SUBTOTAL</v>
          </cell>
          <cell r="H577" t="str">
            <v>TOTAL</v>
          </cell>
        </row>
        <row r="578">
          <cell r="A578" t="str">
            <v>*</v>
          </cell>
          <cell r="B578" t="str">
            <v>*</v>
          </cell>
          <cell r="C578" t="str">
            <v>*</v>
          </cell>
          <cell r="D578" t="str">
            <v>*</v>
          </cell>
          <cell r="E578" t="str">
            <v>*</v>
          </cell>
          <cell r="F578" t="str">
            <v>*</v>
          </cell>
          <cell r="G578" t="str">
            <v>*</v>
          </cell>
          <cell r="H578" t="str">
            <v>*</v>
          </cell>
        </row>
        <row r="579">
          <cell r="A579">
            <v>1</v>
          </cell>
          <cell r="B579" t="str">
            <v>CAMIONETA 4x4 (130 HP)</v>
          </cell>
          <cell r="C579">
            <v>1</v>
          </cell>
          <cell r="D579" t="str">
            <v>HM</v>
          </cell>
          <cell r="E579">
            <v>1.6</v>
          </cell>
          <cell r="F579">
            <v>80</v>
          </cell>
          <cell r="G579">
            <v>128</v>
          </cell>
        </row>
        <row r="580">
          <cell r="A580" t="str">
            <v/>
          </cell>
          <cell r="H580">
            <v>128</v>
          </cell>
        </row>
        <row r="581">
          <cell r="A581">
            <v>1</v>
          </cell>
          <cell r="B581" t="str">
            <v>OPERARIO</v>
          </cell>
          <cell r="C581">
            <v>1</v>
          </cell>
          <cell r="D581" t="str">
            <v>HH</v>
          </cell>
          <cell r="E581">
            <v>1.6</v>
          </cell>
          <cell r="F581">
            <v>10.63</v>
          </cell>
          <cell r="G581">
            <v>17.010000000000002</v>
          </cell>
        </row>
        <row r="582">
          <cell r="A582">
            <v>2</v>
          </cell>
          <cell r="B582" t="str">
            <v>OFICIAL</v>
          </cell>
          <cell r="C582">
            <v>2</v>
          </cell>
          <cell r="D582" t="str">
            <v>HH</v>
          </cell>
          <cell r="E582">
            <v>3.2</v>
          </cell>
          <cell r="F582">
            <v>9.6</v>
          </cell>
          <cell r="G582">
            <v>30.72</v>
          </cell>
        </row>
        <row r="583">
          <cell r="A583">
            <v>3</v>
          </cell>
          <cell r="B583" t="str">
            <v>PEON</v>
          </cell>
          <cell r="C583">
            <v>5</v>
          </cell>
          <cell r="D583" t="str">
            <v>HH</v>
          </cell>
          <cell r="E583">
            <v>8</v>
          </cell>
          <cell r="F583">
            <v>8</v>
          </cell>
          <cell r="G583">
            <v>64</v>
          </cell>
        </row>
        <row r="584">
          <cell r="A584" t="str">
            <v/>
          </cell>
          <cell r="H584">
            <v>111.73</v>
          </cell>
        </row>
        <row r="585">
          <cell r="A585">
            <v>1</v>
          </cell>
          <cell r="B585" t="str">
            <v>EQUIPO DE SEGURIDAD (2% MANO DE OBRA)</v>
          </cell>
          <cell r="D585" t="str">
            <v>%</v>
          </cell>
          <cell r="E585">
            <v>0.02</v>
          </cell>
          <cell r="F585">
            <v>111.73</v>
          </cell>
          <cell r="G585">
            <v>2.23</v>
          </cell>
        </row>
        <row r="586">
          <cell r="A586">
            <v>2</v>
          </cell>
          <cell r="B586" t="str">
            <v>HERRAMIENTAS (3% MANO DE OBRA)</v>
          </cell>
          <cell r="D586" t="str">
            <v>%</v>
          </cell>
          <cell r="E586">
            <v>0.03</v>
          </cell>
          <cell r="F586">
            <v>111.73</v>
          </cell>
          <cell r="G586">
            <v>3.35</v>
          </cell>
        </row>
        <row r="587">
          <cell r="H587">
            <v>5.58</v>
          </cell>
        </row>
        <row r="588">
          <cell r="G588" t="str">
            <v>COSTO DIRECTO:</v>
          </cell>
          <cell r="H588">
            <v>245.31</v>
          </cell>
        </row>
        <row r="591">
          <cell r="A591" t="str">
            <v>Partida:</v>
          </cell>
          <cell r="B591" t="str">
            <v>Descripción:</v>
          </cell>
          <cell r="D591" t="str">
            <v xml:space="preserve">Unidad  </v>
          </cell>
          <cell r="E591" t="str">
            <v>Rendimiento</v>
          </cell>
          <cell r="G591" t="str">
            <v xml:space="preserve">    Costo Directo</v>
          </cell>
        </row>
        <row r="592">
          <cell r="A592" t="str">
            <v>24.00</v>
          </cell>
          <cell r="B592" t="str">
            <v>Instalación de retenida aérea</v>
          </cell>
          <cell r="D592" t="str">
            <v>Jgo</v>
          </cell>
          <cell r="E592">
            <v>8</v>
          </cell>
          <cell r="F592" t="str">
            <v>Jgo/Día</v>
          </cell>
          <cell r="G592" t="str">
            <v>(S/.):</v>
          </cell>
          <cell r="H592">
            <v>144.91999999999999</v>
          </cell>
        </row>
        <row r="593">
          <cell r="B593" t="str">
            <v>DETALLE PARTIDA</v>
          </cell>
        </row>
        <row r="594">
          <cell r="A594" t="str">
            <v>*</v>
          </cell>
          <cell r="B594" t="str">
            <v>*</v>
          </cell>
          <cell r="C594" t="str">
            <v>*</v>
          </cell>
          <cell r="D594" t="str">
            <v>*</v>
          </cell>
          <cell r="E594" t="str">
            <v>*</v>
          </cell>
          <cell r="F594" t="str">
            <v>*</v>
          </cell>
          <cell r="G594" t="str">
            <v>*</v>
          </cell>
          <cell r="H594" t="str">
            <v>*</v>
          </cell>
        </row>
        <row r="595">
          <cell r="A595" t="str">
            <v>ITEM</v>
          </cell>
          <cell r="B595" t="str">
            <v>R E C U R S O</v>
          </cell>
          <cell r="D595" t="str">
            <v>UND.</v>
          </cell>
          <cell r="E595" t="str">
            <v>CANTIDAD</v>
          </cell>
          <cell r="F595" t="str">
            <v>P.UNIT.</v>
          </cell>
          <cell r="G595" t="str">
            <v>SUBTOTAL</v>
          </cell>
          <cell r="H595" t="str">
            <v>TOTAL</v>
          </cell>
        </row>
        <row r="596">
          <cell r="A596" t="str">
            <v>*</v>
          </cell>
          <cell r="B596" t="str">
            <v>*</v>
          </cell>
          <cell r="C596" t="str">
            <v>*</v>
          </cell>
          <cell r="D596" t="str">
            <v>*</v>
          </cell>
          <cell r="E596" t="str">
            <v>*</v>
          </cell>
          <cell r="F596" t="str">
            <v>*</v>
          </cell>
          <cell r="G596" t="str">
            <v>*</v>
          </cell>
          <cell r="H596" t="str">
            <v>*</v>
          </cell>
        </row>
        <row r="597">
          <cell r="A597">
            <v>1</v>
          </cell>
          <cell r="B597" t="str">
            <v>CAMIONETA 4x4 (130 HP)</v>
          </cell>
          <cell r="C597">
            <v>1</v>
          </cell>
          <cell r="D597" t="str">
            <v>HM</v>
          </cell>
          <cell r="E597">
            <v>1</v>
          </cell>
          <cell r="F597">
            <v>80</v>
          </cell>
          <cell r="G597">
            <v>80</v>
          </cell>
        </row>
        <row r="598">
          <cell r="A598" t="str">
            <v/>
          </cell>
          <cell r="H598">
            <v>80</v>
          </cell>
        </row>
        <row r="599">
          <cell r="A599">
            <v>1</v>
          </cell>
          <cell r="B599" t="str">
            <v>OPERARIO</v>
          </cell>
          <cell r="C599">
            <v>1</v>
          </cell>
          <cell r="D599" t="str">
            <v>HH</v>
          </cell>
          <cell r="E599">
            <v>1</v>
          </cell>
          <cell r="F599">
            <v>10.63</v>
          </cell>
          <cell r="G599">
            <v>10.63</v>
          </cell>
        </row>
        <row r="600">
          <cell r="A600">
            <v>2</v>
          </cell>
          <cell r="B600" t="str">
            <v>OFICIAL</v>
          </cell>
          <cell r="C600">
            <v>2</v>
          </cell>
          <cell r="D600" t="str">
            <v>HH</v>
          </cell>
          <cell r="E600">
            <v>2</v>
          </cell>
          <cell r="F600">
            <v>9.6</v>
          </cell>
          <cell r="G600">
            <v>19.2</v>
          </cell>
        </row>
        <row r="601">
          <cell r="A601">
            <v>3</v>
          </cell>
          <cell r="B601" t="str">
            <v>PEON</v>
          </cell>
          <cell r="C601">
            <v>4</v>
          </cell>
          <cell r="D601" t="str">
            <v>HH</v>
          </cell>
          <cell r="E601">
            <v>4</v>
          </cell>
          <cell r="F601">
            <v>8</v>
          </cell>
          <cell r="G601">
            <v>32</v>
          </cell>
        </row>
        <row r="602">
          <cell r="A602" t="str">
            <v/>
          </cell>
          <cell r="H602">
            <v>61.83</v>
          </cell>
        </row>
        <row r="603">
          <cell r="A603">
            <v>1</v>
          </cell>
          <cell r="B603" t="str">
            <v>EQUIPO DE SEGURIDAD (2% MANO DE OBRA)</v>
          </cell>
          <cell r="D603" t="str">
            <v>%</v>
          </cell>
          <cell r="E603">
            <v>0.02</v>
          </cell>
          <cell r="F603">
            <v>61.83</v>
          </cell>
          <cell r="G603">
            <v>1.24</v>
          </cell>
        </row>
        <row r="604">
          <cell r="A604">
            <v>2</v>
          </cell>
          <cell r="B604" t="str">
            <v>HERRAMIENTAS (3% MANO DE OBRA)</v>
          </cell>
          <cell r="D604" t="str">
            <v>%</v>
          </cell>
          <cell r="E604">
            <v>0.03</v>
          </cell>
          <cell r="F604">
            <v>61.83</v>
          </cell>
          <cell r="G604">
            <v>1.85</v>
          </cell>
        </row>
        <row r="605">
          <cell r="H605">
            <v>3.09</v>
          </cell>
        </row>
        <row r="606">
          <cell r="G606" t="str">
            <v>COSTO DIRECTO:</v>
          </cell>
          <cell r="H606">
            <v>144.91999999999999</v>
          </cell>
        </row>
        <row r="609">
          <cell r="A609" t="str">
            <v>Partida:</v>
          </cell>
          <cell r="B609" t="str">
            <v>Descripción:</v>
          </cell>
          <cell r="D609" t="str">
            <v xml:space="preserve">Unidad  </v>
          </cell>
          <cell r="E609" t="str">
            <v>Rendimiento</v>
          </cell>
          <cell r="G609" t="str">
            <v xml:space="preserve">    Costo Directo</v>
          </cell>
        </row>
        <row r="610">
          <cell r="A610" t="str">
            <v>25.00</v>
          </cell>
          <cell r="B610" t="str">
            <v>Instalación del sistema de puesta a tierra MT, incluy  material de relleno</v>
          </cell>
          <cell r="D610" t="str">
            <v>Un</v>
          </cell>
          <cell r="E610">
            <v>5</v>
          </cell>
          <cell r="F610" t="str">
            <v>Un/Día</v>
          </cell>
          <cell r="G610" t="str">
            <v>(S/.):</v>
          </cell>
          <cell r="H610">
            <v>229.19</v>
          </cell>
        </row>
        <row r="611">
          <cell r="B611" t="str">
            <v>DETALLE PARTIDA</v>
          </cell>
        </row>
        <row r="612">
          <cell r="A612" t="str">
            <v>*</v>
          </cell>
          <cell r="B612" t="str">
            <v>*</v>
          </cell>
          <cell r="C612" t="str">
            <v>*</v>
          </cell>
          <cell r="D612" t="str">
            <v>*</v>
          </cell>
          <cell r="E612" t="str">
            <v>*</v>
          </cell>
          <cell r="F612" t="str">
            <v>*</v>
          </cell>
          <cell r="G612" t="str">
            <v>*</v>
          </cell>
          <cell r="H612" t="str">
            <v>*</v>
          </cell>
        </row>
        <row r="613">
          <cell r="A613" t="str">
            <v>ITEM</v>
          </cell>
          <cell r="B613" t="str">
            <v>R E C U R S O</v>
          </cell>
          <cell r="D613" t="str">
            <v>UND.</v>
          </cell>
          <cell r="E613" t="str">
            <v>CANTIDAD</v>
          </cell>
          <cell r="F613" t="str">
            <v>P.UNIT.</v>
          </cell>
          <cell r="G613" t="str">
            <v>SUBTOTAL</v>
          </cell>
          <cell r="H613" t="str">
            <v>TOTAL</v>
          </cell>
        </row>
        <row r="614">
          <cell r="A614" t="str">
            <v>*</v>
          </cell>
          <cell r="B614" t="str">
            <v>*</v>
          </cell>
          <cell r="C614" t="str">
            <v>*</v>
          </cell>
          <cell r="D614" t="str">
            <v>*</v>
          </cell>
          <cell r="E614" t="str">
            <v>*</v>
          </cell>
          <cell r="F614" t="str">
            <v>*</v>
          </cell>
          <cell r="G614" t="str">
            <v>*</v>
          </cell>
          <cell r="H614" t="str">
            <v>*</v>
          </cell>
        </row>
        <row r="615">
          <cell r="A615">
            <v>1</v>
          </cell>
          <cell r="B615" t="str">
            <v>CAMIONETA 4x4 (130 HP)</v>
          </cell>
          <cell r="C615">
            <v>1</v>
          </cell>
          <cell r="D615" t="str">
            <v>HM</v>
          </cell>
          <cell r="E615">
            <v>1.6</v>
          </cell>
          <cell r="F615">
            <v>80</v>
          </cell>
          <cell r="G615">
            <v>128</v>
          </cell>
        </row>
        <row r="616">
          <cell r="A616" t="str">
            <v/>
          </cell>
          <cell r="H616">
            <v>128</v>
          </cell>
        </row>
        <row r="617">
          <cell r="A617">
            <v>1</v>
          </cell>
          <cell r="B617" t="str">
            <v>OPERARIO</v>
          </cell>
          <cell r="C617">
            <v>1</v>
          </cell>
          <cell r="D617" t="str">
            <v>HH</v>
          </cell>
          <cell r="E617">
            <v>1.6</v>
          </cell>
          <cell r="F617">
            <v>10.63</v>
          </cell>
          <cell r="G617">
            <v>17.010000000000002</v>
          </cell>
        </row>
        <row r="618">
          <cell r="A618">
            <v>2</v>
          </cell>
          <cell r="B618" t="str">
            <v>OFICIAL</v>
          </cell>
          <cell r="C618">
            <v>1</v>
          </cell>
          <cell r="D618" t="str">
            <v>HH</v>
          </cell>
          <cell r="E618">
            <v>1.6</v>
          </cell>
          <cell r="F618">
            <v>9.6</v>
          </cell>
          <cell r="G618">
            <v>15.36</v>
          </cell>
        </row>
        <row r="619">
          <cell r="A619">
            <v>3</v>
          </cell>
          <cell r="B619" t="str">
            <v>PEON</v>
          </cell>
          <cell r="C619">
            <v>5</v>
          </cell>
          <cell r="D619" t="str">
            <v>HH</v>
          </cell>
          <cell r="E619">
            <v>8</v>
          </cell>
          <cell r="F619">
            <v>8</v>
          </cell>
          <cell r="G619">
            <v>64</v>
          </cell>
        </row>
        <row r="620">
          <cell r="A620" t="str">
            <v/>
          </cell>
          <cell r="H620">
            <v>96.37</v>
          </cell>
        </row>
        <row r="621">
          <cell r="A621">
            <v>1</v>
          </cell>
          <cell r="B621" t="str">
            <v>EQUIPO DE SEGURIDAD (2% MANO DE OBRA)</v>
          </cell>
          <cell r="D621" t="str">
            <v>%</v>
          </cell>
          <cell r="E621">
            <v>0.02</v>
          </cell>
          <cell r="F621">
            <v>96.37</v>
          </cell>
          <cell r="G621">
            <v>1.93</v>
          </cell>
        </row>
        <row r="622">
          <cell r="A622">
            <v>2</v>
          </cell>
          <cell r="B622" t="str">
            <v>HERRAMIENTAS (3% MANO DE OBRA)</v>
          </cell>
          <cell r="D622" t="str">
            <v>%</v>
          </cell>
          <cell r="E622">
            <v>0.03</v>
          </cell>
          <cell r="F622">
            <v>96.37</v>
          </cell>
          <cell r="G622">
            <v>2.89</v>
          </cell>
        </row>
        <row r="623">
          <cell r="H623">
            <v>4.82</v>
          </cell>
        </row>
        <row r="624">
          <cell r="G624" t="str">
            <v>COSTO DIRECTO:</v>
          </cell>
          <cell r="H624">
            <v>229.19</v>
          </cell>
        </row>
        <row r="627">
          <cell r="A627" t="str">
            <v>Partida:</v>
          </cell>
          <cell r="B627" t="str">
            <v>Descripción:</v>
          </cell>
          <cell r="D627" t="str">
            <v xml:space="preserve">Unidad  </v>
          </cell>
          <cell r="E627" t="str">
            <v>Rendimiento</v>
          </cell>
          <cell r="G627" t="str">
            <v xml:space="preserve">    Costo Directo</v>
          </cell>
        </row>
        <row r="628">
          <cell r="A628" t="str">
            <v>26.00</v>
          </cell>
          <cell r="B628" t="str">
            <v>Instalación del sistema de puesta a tierra BT,  incluy  material de relleno</v>
          </cell>
          <cell r="D628" t="str">
            <v>Un</v>
          </cell>
          <cell r="E628">
            <v>5</v>
          </cell>
          <cell r="F628" t="str">
            <v>Un/Día</v>
          </cell>
          <cell r="G628" t="str">
            <v>(S/.):</v>
          </cell>
          <cell r="H628">
            <v>229.19</v>
          </cell>
        </row>
        <row r="629">
          <cell r="B629" t="str">
            <v>DETALLE PARTIDA</v>
          </cell>
        </row>
        <row r="630">
          <cell r="A630" t="str">
            <v>*</v>
          </cell>
          <cell r="B630" t="str">
            <v>*</v>
          </cell>
          <cell r="C630" t="str">
            <v>*</v>
          </cell>
          <cell r="D630" t="str">
            <v>*</v>
          </cell>
          <cell r="E630" t="str">
            <v>*</v>
          </cell>
          <cell r="F630" t="str">
            <v>*</v>
          </cell>
          <cell r="G630" t="str">
            <v>*</v>
          </cell>
          <cell r="H630" t="str">
            <v>*</v>
          </cell>
        </row>
        <row r="631">
          <cell r="A631" t="str">
            <v>ITEM</v>
          </cell>
          <cell r="B631" t="str">
            <v>R E C U R S O</v>
          </cell>
          <cell r="D631" t="str">
            <v>UND.</v>
          </cell>
          <cell r="E631" t="str">
            <v>CANTIDAD</v>
          </cell>
          <cell r="F631" t="str">
            <v>P.UNIT.</v>
          </cell>
          <cell r="G631" t="str">
            <v>SUBTOTAL</v>
          </cell>
          <cell r="H631" t="str">
            <v>TOTAL</v>
          </cell>
        </row>
        <row r="632">
          <cell r="A632" t="str">
            <v>*</v>
          </cell>
          <cell r="B632" t="str">
            <v>*</v>
          </cell>
          <cell r="C632" t="str">
            <v>*</v>
          </cell>
          <cell r="D632" t="str">
            <v>*</v>
          </cell>
          <cell r="E632" t="str">
            <v>*</v>
          </cell>
          <cell r="F632" t="str">
            <v>*</v>
          </cell>
          <cell r="G632" t="str">
            <v>*</v>
          </cell>
          <cell r="H632" t="str">
            <v>*</v>
          </cell>
        </row>
        <row r="633">
          <cell r="A633">
            <v>1</v>
          </cell>
          <cell r="B633" t="str">
            <v>CAMIONETA 4x4 (130 HP)</v>
          </cell>
          <cell r="C633">
            <v>1</v>
          </cell>
          <cell r="D633" t="str">
            <v>HM</v>
          </cell>
          <cell r="E633">
            <v>1.6</v>
          </cell>
          <cell r="F633">
            <v>80</v>
          </cell>
          <cell r="G633">
            <v>128</v>
          </cell>
        </row>
        <row r="634">
          <cell r="A634" t="str">
            <v/>
          </cell>
          <cell r="H634">
            <v>128</v>
          </cell>
        </row>
        <row r="635">
          <cell r="A635">
            <v>1</v>
          </cell>
          <cell r="B635" t="str">
            <v>OPERARIO</v>
          </cell>
          <cell r="C635">
            <v>1</v>
          </cell>
          <cell r="D635" t="str">
            <v>HH</v>
          </cell>
          <cell r="E635">
            <v>1.6</v>
          </cell>
          <cell r="F635">
            <v>10.63</v>
          </cell>
          <cell r="G635">
            <v>17.010000000000002</v>
          </cell>
        </row>
        <row r="636">
          <cell r="A636">
            <v>2</v>
          </cell>
          <cell r="B636" t="str">
            <v>OFICIAL</v>
          </cell>
          <cell r="C636">
            <v>1</v>
          </cell>
          <cell r="D636" t="str">
            <v>HH</v>
          </cell>
          <cell r="E636">
            <v>1.6</v>
          </cell>
          <cell r="F636">
            <v>9.6</v>
          </cell>
          <cell r="G636">
            <v>15.36</v>
          </cell>
        </row>
        <row r="637">
          <cell r="A637">
            <v>3</v>
          </cell>
          <cell r="B637" t="str">
            <v>PEON</v>
          </cell>
          <cell r="C637">
            <v>5</v>
          </cell>
          <cell r="D637" t="str">
            <v>HH</v>
          </cell>
          <cell r="E637">
            <v>8</v>
          </cell>
          <cell r="F637">
            <v>8</v>
          </cell>
          <cell r="G637">
            <v>64</v>
          </cell>
        </row>
        <row r="638">
          <cell r="A638" t="str">
            <v/>
          </cell>
          <cell r="H638">
            <v>96.37</v>
          </cell>
        </row>
        <row r="639">
          <cell r="A639">
            <v>1</v>
          </cell>
          <cell r="B639" t="str">
            <v>EQUIPO DE SEGURIDAD (2% MANO DE OBRA)</v>
          </cell>
          <cell r="D639" t="str">
            <v>%</v>
          </cell>
          <cell r="E639">
            <v>0.02</v>
          </cell>
          <cell r="F639">
            <v>96.37</v>
          </cell>
          <cell r="G639">
            <v>1.93</v>
          </cell>
        </row>
        <row r="640">
          <cell r="A640">
            <v>2</v>
          </cell>
          <cell r="B640" t="str">
            <v>HERRAMIENTAS (3% MANO DE OBRA)</v>
          </cell>
          <cell r="D640" t="str">
            <v>%</v>
          </cell>
          <cell r="E640">
            <v>0.03</v>
          </cell>
          <cell r="F640">
            <v>96.37</v>
          </cell>
          <cell r="G640">
            <v>2.89</v>
          </cell>
        </row>
        <row r="641">
          <cell r="H641">
            <v>4.82</v>
          </cell>
        </row>
        <row r="642">
          <cell r="G642" t="str">
            <v>COSTO DIRECTO:</v>
          </cell>
          <cell r="H642">
            <v>229.19</v>
          </cell>
        </row>
        <row r="645">
          <cell r="A645" t="str">
            <v>Partida:</v>
          </cell>
          <cell r="B645" t="str">
            <v>Descripción:</v>
          </cell>
          <cell r="D645" t="str">
            <v xml:space="preserve">Unidad  </v>
          </cell>
          <cell r="E645" t="str">
            <v>Rendimiento</v>
          </cell>
          <cell r="G645" t="str">
            <v xml:space="preserve">    Costo Directo</v>
          </cell>
        </row>
        <row r="646">
          <cell r="A646" t="str">
            <v>27.00</v>
          </cell>
          <cell r="B646" t="str">
            <v>Tendido de conductores de AAAC  35 - 50 mm2</v>
          </cell>
          <cell r="D646" t="str">
            <v>Km</v>
          </cell>
          <cell r="E646">
            <v>3.5</v>
          </cell>
          <cell r="F646" t="str">
            <v>Km/Día</v>
          </cell>
          <cell r="G646" t="str">
            <v>(S/.):</v>
          </cell>
          <cell r="H646">
            <v>1000.61</v>
          </cell>
        </row>
        <row r="647">
          <cell r="B647" t="str">
            <v>DETALLE PARTIDA</v>
          </cell>
        </row>
        <row r="648">
          <cell r="A648" t="str">
            <v>*</v>
          </cell>
          <cell r="B648" t="str">
            <v>*</v>
          </cell>
          <cell r="C648" t="str">
            <v>*</v>
          </cell>
          <cell r="D648" t="str">
            <v>*</v>
          </cell>
          <cell r="E648" t="str">
            <v>*</v>
          </cell>
          <cell r="F648" t="str">
            <v>*</v>
          </cell>
          <cell r="G648" t="str">
            <v>*</v>
          </cell>
          <cell r="H648" t="str">
            <v>*</v>
          </cell>
        </row>
        <row r="649">
          <cell r="A649" t="str">
            <v>ITEM</v>
          </cell>
          <cell r="B649" t="str">
            <v>R E C U R S O</v>
          </cell>
          <cell r="D649" t="str">
            <v>UND.</v>
          </cell>
          <cell r="E649" t="str">
            <v>CANTIDAD</v>
          </cell>
          <cell r="F649" t="str">
            <v>P.UNIT.</v>
          </cell>
          <cell r="G649" t="str">
            <v>SUBTOTAL</v>
          </cell>
          <cell r="H649" t="str">
            <v>TOTAL</v>
          </cell>
        </row>
        <row r="650">
          <cell r="A650" t="str">
            <v>*</v>
          </cell>
          <cell r="B650" t="str">
            <v>*</v>
          </cell>
          <cell r="C650" t="str">
            <v>*</v>
          </cell>
          <cell r="D650" t="str">
            <v>*</v>
          </cell>
          <cell r="E650" t="str">
            <v>*</v>
          </cell>
          <cell r="F650" t="str">
            <v>*</v>
          </cell>
          <cell r="G650" t="str">
            <v>*</v>
          </cell>
          <cell r="H650" t="str">
            <v>*</v>
          </cell>
        </row>
        <row r="651">
          <cell r="A651">
            <v>1</v>
          </cell>
          <cell r="B651" t="str">
            <v>CAMIONETA 4x4 (130 HP)</v>
          </cell>
          <cell r="C651">
            <v>1</v>
          </cell>
          <cell r="D651" t="str">
            <v>HM</v>
          </cell>
          <cell r="E651">
            <v>2.2856999999999998</v>
          </cell>
          <cell r="F651">
            <v>80</v>
          </cell>
          <cell r="G651">
            <v>182.86</v>
          </cell>
        </row>
        <row r="652">
          <cell r="A652">
            <v>2</v>
          </cell>
          <cell r="B652" t="str">
            <v>ESTACION TOTAL</v>
          </cell>
          <cell r="C652">
            <v>1</v>
          </cell>
          <cell r="D652" t="str">
            <v>HM</v>
          </cell>
          <cell r="E652">
            <v>2.2856999999999998</v>
          </cell>
          <cell r="F652">
            <v>12</v>
          </cell>
          <cell r="G652">
            <v>27.43</v>
          </cell>
        </row>
        <row r="653">
          <cell r="A653">
            <v>3</v>
          </cell>
          <cell r="B653" t="str">
            <v>WINCHE ELECTRICO C/ FRENO MANUAL</v>
          </cell>
          <cell r="C653">
            <v>1</v>
          </cell>
          <cell r="D653" t="str">
            <v>HM</v>
          </cell>
          <cell r="E653">
            <v>2.2856999999999998</v>
          </cell>
          <cell r="F653">
            <v>15</v>
          </cell>
          <cell r="G653">
            <v>34.29</v>
          </cell>
        </row>
        <row r="654">
          <cell r="A654">
            <v>4</v>
          </cell>
          <cell r="B654" t="str">
            <v>FRENO MANUAL PARA TENDIDO DE CONDUCTOR</v>
          </cell>
          <cell r="C654">
            <v>1</v>
          </cell>
          <cell r="D654" t="str">
            <v>HM</v>
          </cell>
          <cell r="E654">
            <v>2.2856999999999998</v>
          </cell>
          <cell r="F654">
            <v>10</v>
          </cell>
          <cell r="G654">
            <v>22.86</v>
          </cell>
        </row>
        <row r="655">
          <cell r="A655">
            <v>5</v>
          </cell>
          <cell r="B655" t="str">
            <v>MANGA DE ARRASTRE</v>
          </cell>
          <cell r="C655">
            <v>1</v>
          </cell>
          <cell r="D655" t="str">
            <v>HM</v>
          </cell>
          <cell r="E655">
            <v>2.2856999999999998</v>
          </cell>
          <cell r="F655">
            <v>5</v>
          </cell>
          <cell r="G655">
            <v>11.43</v>
          </cell>
        </row>
        <row r="656">
          <cell r="A656">
            <v>6</v>
          </cell>
          <cell r="B656" t="str">
            <v>BRIDA DE ARRASTRE</v>
          </cell>
          <cell r="C656">
            <v>5</v>
          </cell>
          <cell r="D656" t="str">
            <v>HM</v>
          </cell>
          <cell r="E656">
            <v>11.428599999999999</v>
          </cell>
          <cell r="F656">
            <v>2.5</v>
          </cell>
          <cell r="G656">
            <v>28.57</v>
          </cell>
        </row>
        <row r="657">
          <cell r="A657">
            <v>7</v>
          </cell>
          <cell r="B657" t="str">
            <v xml:space="preserve">POLEAS DE AL DE D=300 mm </v>
          </cell>
          <cell r="C657">
            <v>14</v>
          </cell>
          <cell r="D657" t="str">
            <v>HM</v>
          </cell>
          <cell r="E657">
            <v>32</v>
          </cell>
          <cell r="F657">
            <v>1.25</v>
          </cell>
          <cell r="G657">
            <v>40</v>
          </cell>
        </row>
        <row r="658">
          <cell r="A658">
            <v>8</v>
          </cell>
          <cell r="B658" t="str">
            <v>RADIO DE MANO FM 2M MULTIBANDA</v>
          </cell>
          <cell r="C658">
            <v>10</v>
          </cell>
          <cell r="D658" t="str">
            <v>HM</v>
          </cell>
          <cell r="E658">
            <v>22.857099999999999</v>
          </cell>
          <cell r="F658">
            <v>6.5</v>
          </cell>
          <cell r="G658">
            <v>148.57</v>
          </cell>
        </row>
        <row r="659">
          <cell r="A659">
            <v>9</v>
          </cell>
          <cell r="B659" t="str">
            <v>TRICO DE 2 TON</v>
          </cell>
          <cell r="C659">
            <v>4</v>
          </cell>
          <cell r="D659" t="str">
            <v>HM</v>
          </cell>
          <cell r="E659">
            <v>9.1428999999999991</v>
          </cell>
          <cell r="F659">
            <v>3</v>
          </cell>
          <cell r="G659">
            <v>27.43</v>
          </cell>
        </row>
        <row r="660">
          <cell r="A660">
            <v>10</v>
          </cell>
          <cell r="B660" t="str">
            <v>DINAMOMETRO</v>
          </cell>
          <cell r="C660">
            <v>1</v>
          </cell>
          <cell r="D660" t="str">
            <v>HM</v>
          </cell>
          <cell r="E660">
            <v>2.2856999999999998</v>
          </cell>
          <cell r="F660">
            <v>5</v>
          </cell>
          <cell r="G660">
            <v>11.43</v>
          </cell>
        </row>
        <row r="661">
          <cell r="A661" t="str">
            <v/>
          </cell>
          <cell r="D661" t="str">
            <v/>
          </cell>
          <cell r="H661">
            <v>534.87</v>
          </cell>
        </row>
        <row r="662">
          <cell r="A662">
            <v>1</v>
          </cell>
          <cell r="B662" t="str">
            <v>OPERARIO</v>
          </cell>
          <cell r="C662">
            <v>2</v>
          </cell>
          <cell r="D662" t="str">
            <v>HH</v>
          </cell>
          <cell r="E662">
            <v>4.5713999999999997</v>
          </cell>
          <cell r="F662">
            <v>10.63</v>
          </cell>
          <cell r="G662">
            <v>48.59</v>
          </cell>
        </row>
        <row r="663">
          <cell r="A663">
            <v>2</v>
          </cell>
          <cell r="B663" t="str">
            <v>OFICIAL</v>
          </cell>
          <cell r="C663">
            <v>8</v>
          </cell>
          <cell r="D663" t="str">
            <v>HH</v>
          </cell>
          <cell r="E663">
            <v>18.285699999999999</v>
          </cell>
          <cell r="F663">
            <v>9.6</v>
          </cell>
          <cell r="G663">
            <v>175.54</v>
          </cell>
        </row>
        <row r="664">
          <cell r="A664">
            <v>3</v>
          </cell>
          <cell r="B664" t="str">
            <v>PEON</v>
          </cell>
          <cell r="C664">
            <v>12</v>
          </cell>
          <cell r="D664" t="str">
            <v>HH</v>
          </cell>
          <cell r="E664">
            <v>27.428599999999999</v>
          </cell>
          <cell r="F664">
            <v>8</v>
          </cell>
          <cell r="G664">
            <v>219.43</v>
          </cell>
        </row>
        <row r="665">
          <cell r="A665" t="str">
            <v/>
          </cell>
          <cell r="H665">
            <v>443.56</v>
          </cell>
        </row>
        <row r="666">
          <cell r="A666">
            <v>1</v>
          </cell>
          <cell r="B666" t="str">
            <v>EQUIPO DE SEGURIDAD (2% MANO DE OBRA)</v>
          </cell>
          <cell r="D666" t="str">
            <v>%</v>
          </cell>
          <cell r="E666">
            <v>0.02</v>
          </cell>
          <cell r="F666">
            <v>443.56</v>
          </cell>
          <cell r="G666">
            <v>8.8699999999999992</v>
          </cell>
        </row>
        <row r="667">
          <cell r="A667">
            <v>2</v>
          </cell>
          <cell r="B667" t="str">
            <v>HERRAMIENTAS (3% MANO DE OBRA)</v>
          </cell>
          <cell r="D667" t="str">
            <v>%</v>
          </cell>
          <cell r="E667">
            <v>0.03</v>
          </cell>
          <cell r="F667">
            <v>443.56</v>
          </cell>
          <cell r="G667">
            <v>13.31</v>
          </cell>
        </row>
        <row r="668">
          <cell r="H668">
            <v>22.18</v>
          </cell>
        </row>
        <row r="669">
          <cell r="G669" t="str">
            <v>COSTO DIRECTO:</v>
          </cell>
          <cell r="H669">
            <v>1000.61</v>
          </cell>
        </row>
        <row r="672">
          <cell r="A672" t="str">
            <v>Partida:</v>
          </cell>
          <cell r="B672" t="str">
            <v>Descripción:</v>
          </cell>
          <cell r="D672" t="str">
            <v xml:space="preserve">Unidad  </v>
          </cell>
          <cell r="E672" t="str">
            <v>Rendimiento</v>
          </cell>
          <cell r="G672" t="str">
            <v xml:space="preserve">    Costo Directo</v>
          </cell>
        </row>
        <row r="673">
          <cell r="A673" t="str">
            <v>28.00</v>
          </cell>
          <cell r="B673" t="str">
            <v>Tendido de conductores de AAAC  70 - 120 mm2</v>
          </cell>
          <cell r="D673" t="str">
            <v>Km</v>
          </cell>
          <cell r="E673">
            <v>2.5</v>
          </cell>
          <cell r="F673" t="str">
            <v>Km/Día</v>
          </cell>
          <cell r="G673" t="str">
            <v>(S/.):</v>
          </cell>
          <cell r="H673">
            <v>1391.24</v>
          </cell>
        </row>
        <row r="674">
          <cell r="B674" t="str">
            <v>DETALLE PARTIDA</v>
          </cell>
        </row>
        <row r="675">
          <cell r="A675" t="str">
            <v>*</v>
          </cell>
          <cell r="B675" t="str">
            <v>*</v>
          </cell>
          <cell r="C675" t="str">
            <v>*</v>
          </cell>
          <cell r="D675" t="str">
            <v>*</v>
          </cell>
          <cell r="E675" t="str">
            <v>*</v>
          </cell>
          <cell r="F675" t="str">
            <v>*</v>
          </cell>
          <cell r="G675" t="str">
            <v>*</v>
          </cell>
          <cell r="H675" t="str">
            <v>*</v>
          </cell>
        </row>
        <row r="676">
          <cell r="A676" t="str">
            <v>ITEM</v>
          </cell>
          <cell r="B676" t="str">
            <v>R E C U R S O</v>
          </cell>
          <cell r="D676" t="str">
            <v>UND.</v>
          </cell>
          <cell r="E676" t="str">
            <v>CANTIDAD</v>
          </cell>
          <cell r="F676" t="str">
            <v>P.UNIT.</v>
          </cell>
          <cell r="G676" t="str">
            <v>SUBTOTAL</v>
          </cell>
          <cell r="H676" t="str">
            <v>TOTAL</v>
          </cell>
        </row>
        <row r="677">
          <cell r="A677" t="str">
            <v>*</v>
          </cell>
          <cell r="B677" t="str">
            <v>*</v>
          </cell>
          <cell r="C677" t="str">
            <v>*</v>
          </cell>
          <cell r="D677" t="str">
            <v>*</v>
          </cell>
          <cell r="E677" t="str">
            <v>*</v>
          </cell>
          <cell r="F677" t="str">
            <v>*</v>
          </cell>
          <cell r="G677" t="str">
            <v>*</v>
          </cell>
          <cell r="H677" t="str">
            <v>*</v>
          </cell>
        </row>
        <row r="678">
          <cell r="A678">
            <v>1</v>
          </cell>
          <cell r="B678" t="str">
            <v>CAMIONETA 4x4 (130 HP)</v>
          </cell>
          <cell r="C678">
            <v>1</v>
          </cell>
          <cell r="D678" t="str">
            <v>HM</v>
          </cell>
          <cell r="E678">
            <v>3.2</v>
          </cell>
          <cell r="F678">
            <v>80</v>
          </cell>
          <cell r="G678">
            <v>256</v>
          </cell>
        </row>
        <row r="679">
          <cell r="A679">
            <v>2</v>
          </cell>
          <cell r="B679" t="str">
            <v>ESTACION TOTAL</v>
          </cell>
          <cell r="C679">
            <v>1</v>
          </cell>
          <cell r="D679" t="str">
            <v>HM</v>
          </cell>
          <cell r="E679">
            <v>3.2</v>
          </cell>
          <cell r="F679">
            <v>12</v>
          </cell>
          <cell r="G679">
            <v>38.4</v>
          </cell>
        </row>
        <row r="680">
          <cell r="A680">
            <v>3</v>
          </cell>
          <cell r="B680" t="str">
            <v>WINCHE ELECTRICO C/ FRENO MANUAL</v>
          </cell>
          <cell r="C680">
            <v>1</v>
          </cell>
          <cell r="D680" t="str">
            <v>HM</v>
          </cell>
          <cell r="E680">
            <v>3.2</v>
          </cell>
          <cell r="F680">
            <v>15</v>
          </cell>
          <cell r="G680">
            <v>48</v>
          </cell>
        </row>
        <row r="681">
          <cell r="A681">
            <v>4</v>
          </cell>
          <cell r="B681" t="str">
            <v>FRENO MANUAL PARA TENDIDO DE CONDUCTOR</v>
          </cell>
          <cell r="C681">
            <v>1</v>
          </cell>
          <cell r="D681" t="str">
            <v>HM</v>
          </cell>
          <cell r="E681">
            <v>3.2</v>
          </cell>
          <cell r="F681">
            <v>10</v>
          </cell>
          <cell r="G681">
            <v>32</v>
          </cell>
        </row>
        <row r="682">
          <cell r="A682">
            <v>5</v>
          </cell>
          <cell r="B682" t="str">
            <v>MANGA DE ARRASTRE</v>
          </cell>
          <cell r="C682">
            <v>1</v>
          </cell>
          <cell r="D682" t="str">
            <v>HM</v>
          </cell>
          <cell r="E682">
            <v>3.2</v>
          </cell>
          <cell r="F682">
            <v>5</v>
          </cell>
          <cell r="G682">
            <v>16</v>
          </cell>
        </row>
        <row r="683">
          <cell r="A683">
            <v>6</v>
          </cell>
          <cell r="B683" t="str">
            <v>BRIDA DE ARRASTRE</v>
          </cell>
          <cell r="C683">
            <v>5</v>
          </cell>
          <cell r="D683" t="str">
            <v>HM</v>
          </cell>
          <cell r="E683">
            <v>16</v>
          </cell>
          <cell r="F683">
            <v>2.5</v>
          </cell>
          <cell r="G683">
            <v>40</v>
          </cell>
        </row>
        <row r="684">
          <cell r="A684">
            <v>7</v>
          </cell>
          <cell r="B684" t="str">
            <v xml:space="preserve">POLEAS DE AL DE D=300 mm </v>
          </cell>
          <cell r="C684">
            <v>14</v>
          </cell>
          <cell r="D684" t="str">
            <v>HM</v>
          </cell>
          <cell r="E684">
            <v>44.8</v>
          </cell>
          <cell r="F684">
            <v>1.25</v>
          </cell>
          <cell r="G684">
            <v>56</v>
          </cell>
        </row>
        <row r="685">
          <cell r="A685">
            <v>8</v>
          </cell>
          <cell r="B685" t="str">
            <v>RADIO DE MANO FM 2M MULTIBANDA</v>
          </cell>
          <cell r="C685">
            <v>10</v>
          </cell>
          <cell r="D685" t="str">
            <v>HM</v>
          </cell>
          <cell r="E685">
            <v>32</v>
          </cell>
          <cell r="F685">
            <v>6.5</v>
          </cell>
          <cell r="G685">
            <v>208</v>
          </cell>
        </row>
        <row r="686">
          <cell r="A686">
            <v>9</v>
          </cell>
          <cell r="B686" t="str">
            <v>TRICO DE 2 TON</v>
          </cell>
          <cell r="C686">
            <v>3</v>
          </cell>
          <cell r="D686" t="str">
            <v>HM</v>
          </cell>
          <cell r="E686">
            <v>9.6</v>
          </cell>
          <cell r="F686">
            <v>3</v>
          </cell>
          <cell r="G686">
            <v>28.8</v>
          </cell>
        </row>
        <row r="687">
          <cell r="A687">
            <v>10</v>
          </cell>
          <cell r="B687" t="str">
            <v>DINAMOMETRO</v>
          </cell>
          <cell r="C687">
            <v>1</v>
          </cell>
          <cell r="D687" t="str">
            <v>HM</v>
          </cell>
          <cell r="E687">
            <v>3.2</v>
          </cell>
          <cell r="F687">
            <v>5</v>
          </cell>
          <cell r="G687">
            <v>16</v>
          </cell>
        </row>
        <row r="688">
          <cell r="A688" t="str">
            <v/>
          </cell>
          <cell r="H688">
            <v>739.2</v>
          </cell>
        </row>
        <row r="689">
          <cell r="A689">
            <v>1</v>
          </cell>
          <cell r="B689" t="str">
            <v>OPERARIO</v>
          </cell>
          <cell r="C689">
            <v>2</v>
          </cell>
          <cell r="D689" t="str">
            <v>HH</v>
          </cell>
          <cell r="E689">
            <v>6.4</v>
          </cell>
          <cell r="F689">
            <v>10.63</v>
          </cell>
          <cell r="G689">
            <v>68.03</v>
          </cell>
        </row>
        <row r="690">
          <cell r="A690">
            <v>2</v>
          </cell>
          <cell r="B690" t="str">
            <v>OFICIAL</v>
          </cell>
          <cell r="C690">
            <v>8</v>
          </cell>
          <cell r="D690" t="str">
            <v>HH</v>
          </cell>
          <cell r="E690">
            <v>25.6</v>
          </cell>
          <cell r="F690">
            <v>9.6</v>
          </cell>
          <cell r="G690">
            <v>245.76</v>
          </cell>
        </row>
        <row r="691">
          <cell r="A691">
            <v>3</v>
          </cell>
          <cell r="B691" t="str">
            <v>PEON</v>
          </cell>
          <cell r="C691">
            <v>12</v>
          </cell>
          <cell r="D691" t="str">
            <v>HH</v>
          </cell>
          <cell r="E691">
            <v>38.4</v>
          </cell>
          <cell r="F691">
            <v>8</v>
          </cell>
          <cell r="G691">
            <v>307.2</v>
          </cell>
        </row>
        <row r="692">
          <cell r="A692" t="str">
            <v/>
          </cell>
          <cell r="H692">
            <v>620.99</v>
          </cell>
        </row>
        <row r="693">
          <cell r="A693">
            <v>1</v>
          </cell>
          <cell r="B693" t="str">
            <v>EQUIPO DE SEGURIDAD (2% MANO DE OBRA)</v>
          </cell>
          <cell r="D693" t="str">
            <v>%</v>
          </cell>
          <cell r="E693">
            <v>0.02</v>
          </cell>
          <cell r="F693">
            <v>620.99</v>
          </cell>
          <cell r="G693">
            <v>12.42</v>
          </cell>
        </row>
        <row r="694">
          <cell r="A694">
            <v>2</v>
          </cell>
          <cell r="B694" t="str">
            <v>HERRAMIENTAS (3% MANO DE OBRA)</v>
          </cell>
          <cell r="D694" t="str">
            <v>%</v>
          </cell>
          <cell r="E694">
            <v>0.03</v>
          </cell>
          <cell r="F694">
            <v>620.99</v>
          </cell>
          <cell r="G694">
            <v>18.63</v>
          </cell>
        </row>
        <row r="695">
          <cell r="H695">
            <v>31.05</v>
          </cell>
        </row>
        <row r="696">
          <cell r="G696" t="str">
            <v>COSTO DIRECTO:</v>
          </cell>
          <cell r="H696">
            <v>1391.24</v>
          </cell>
        </row>
        <row r="699">
          <cell r="A699" t="str">
            <v>Partida:</v>
          </cell>
          <cell r="B699" t="str">
            <v>Descripción:</v>
          </cell>
          <cell r="D699" t="str">
            <v xml:space="preserve">Unidad  </v>
          </cell>
          <cell r="E699" t="str">
            <v>Rendimiento</v>
          </cell>
          <cell r="G699" t="str">
            <v xml:space="preserve">    Costo Directo</v>
          </cell>
        </row>
        <row r="700">
          <cell r="A700" t="str">
            <v>29.00</v>
          </cell>
          <cell r="B700" t="str">
            <v>Tendido de cable autoportante de MT tipo NA2XS2Y 3x35 mm2 15kV</v>
          </cell>
          <cell r="D700" t="str">
            <v>Km</v>
          </cell>
          <cell r="E700">
            <v>1.5</v>
          </cell>
          <cell r="F700" t="str">
            <v>Km/Día</v>
          </cell>
          <cell r="G700" t="str">
            <v>(S/.):</v>
          </cell>
          <cell r="H700">
            <v>2110.96</v>
          </cell>
        </row>
        <row r="701">
          <cell r="B701" t="str">
            <v>DETALLE PARTIDA</v>
          </cell>
        </row>
        <row r="702">
          <cell r="A702" t="str">
            <v>*</v>
          </cell>
          <cell r="B702" t="str">
            <v>*</v>
          </cell>
          <cell r="C702" t="str">
            <v>*</v>
          </cell>
          <cell r="D702" t="str">
            <v>*</v>
          </cell>
          <cell r="E702" t="str">
            <v>*</v>
          </cell>
          <cell r="F702" t="str">
            <v>*</v>
          </cell>
          <cell r="G702" t="str">
            <v>*</v>
          </cell>
          <cell r="H702" t="str">
            <v>*</v>
          </cell>
        </row>
        <row r="703">
          <cell r="A703" t="str">
            <v>ITEM</v>
          </cell>
          <cell r="B703" t="str">
            <v>R E C U R S O</v>
          </cell>
          <cell r="D703" t="str">
            <v>UND.</v>
          </cell>
          <cell r="E703" t="str">
            <v>CANTIDAD</v>
          </cell>
          <cell r="F703" t="str">
            <v>P.UNIT.</v>
          </cell>
          <cell r="G703" t="str">
            <v>SUBTOTAL</v>
          </cell>
          <cell r="H703" t="str">
            <v>TOTAL</v>
          </cell>
        </row>
        <row r="704">
          <cell r="A704" t="str">
            <v>*</v>
          </cell>
          <cell r="B704" t="str">
            <v>*</v>
          </cell>
          <cell r="C704" t="str">
            <v>*</v>
          </cell>
          <cell r="D704" t="str">
            <v>*</v>
          </cell>
          <cell r="E704" t="str">
            <v>*</v>
          </cell>
          <cell r="F704" t="str">
            <v>*</v>
          </cell>
          <cell r="G704" t="str">
            <v>*</v>
          </cell>
          <cell r="H704" t="str">
            <v>*</v>
          </cell>
        </row>
        <row r="705">
          <cell r="A705">
            <v>1</v>
          </cell>
          <cell r="B705" t="str">
            <v>CAMIONETA 4x4 (130 HP)</v>
          </cell>
          <cell r="C705">
            <v>1</v>
          </cell>
          <cell r="D705" t="str">
            <v>HM</v>
          </cell>
          <cell r="E705">
            <v>5.3333000000000004</v>
          </cell>
          <cell r="F705">
            <v>80</v>
          </cell>
          <cell r="G705">
            <v>426.66</v>
          </cell>
        </row>
        <row r="706">
          <cell r="A706">
            <v>2</v>
          </cell>
          <cell r="B706" t="str">
            <v>ESTACION TOTAL</v>
          </cell>
          <cell r="C706">
            <v>1</v>
          </cell>
          <cell r="D706" t="str">
            <v>HM</v>
          </cell>
          <cell r="E706">
            <v>5.3333000000000004</v>
          </cell>
          <cell r="F706">
            <v>12</v>
          </cell>
          <cell r="G706">
            <v>64</v>
          </cell>
        </row>
        <row r="707">
          <cell r="A707">
            <v>3</v>
          </cell>
          <cell r="B707" t="str">
            <v>WINCHE ELECTRICO C/ FRENO MANUAL</v>
          </cell>
          <cell r="C707">
            <v>1</v>
          </cell>
          <cell r="D707" t="str">
            <v>HM</v>
          </cell>
          <cell r="E707">
            <v>5.3333000000000004</v>
          </cell>
          <cell r="F707">
            <v>15</v>
          </cell>
          <cell r="G707">
            <v>80</v>
          </cell>
        </row>
        <row r="708">
          <cell r="A708">
            <v>4</v>
          </cell>
          <cell r="B708" t="str">
            <v>FRENO MANUAL PARA TENDIDO DE CONDUCTOR</v>
          </cell>
          <cell r="C708">
            <v>1</v>
          </cell>
          <cell r="D708" t="str">
            <v>HM</v>
          </cell>
          <cell r="E708">
            <v>5.3333000000000004</v>
          </cell>
          <cell r="F708">
            <v>10</v>
          </cell>
          <cell r="G708">
            <v>53.33</v>
          </cell>
        </row>
        <row r="709">
          <cell r="A709">
            <v>5</v>
          </cell>
          <cell r="B709" t="str">
            <v>MANGA DE ARRASTRE</v>
          </cell>
          <cell r="C709">
            <v>1</v>
          </cell>
          <cell r="D709" t="str">
            <v>HM</v>
          </cell>
          <cell r="E709">
            <v>5.3333000000000004</v>
          </cell>
          <cell r="F709">
            <v>5</v>
          </cell>
          <cell r="G709">
            <v>26.67</v>
          </cell>
        </row>
        <row r="710">
          <cell r="A710">
            <v>6</v>
          </cell>
          <cell r="B710" t="str">
            <v>BRIDA DE ARRASTRE</v>
          </cell>
          <cell r="C710">
            <v>4</v>
          </cell>
          <cell r="D710" t="str">
            <v>HM</v>
          </cell>
          <cell r="E710">
            <v>21.333300000000001</v>
          </cell>
          <cell r="F710">
            <v>2.5</v>
          </cell>
          <cell r="G710">
            <v>53.33</v>
          </cell>
        </row>
        <row r="711">
          <cell r="A711">
            <v>7</v>
          </cell>
          <cell r="B711" t="str">
            <v>POLEAS DE PVC PARA CABLES AUTOPORTANTES</v>
          </cell>
          <cell r="C711">
            <v>12</v>
          </cell>
          <cell r="D711" t="str">
            <v>HM</v>
          </cell>
          <cell r="E711">
            <v>64</v>
          </cell>
          <cell r="F711">
            <v>1.25</v>
          </cell>
          <cell r="G711">
            <v>80</v>
          </cell>
        </row>
        <row r="712">
          <cell r="A712">
            <v>8</v>
          </cell>
          <cell r="B712" t="str">
            <v>RADIO DE MANO FM 2M MULTIBANDA</v>
          </cell>
          <cell r="C712">
            <v>10</v>
          </cell>
          <cell r="D712" t="str">
            <v>HM</v>
          </cell>
          <cell r="E712">
            <v>53.333300000000001</v>
          </cell>
          <cell r="F712">
            <v>6.5</v>
          </cell>
          <cell r="G712">
            <v>346.67</v>
          </cell>
        </row>
        <row r="713">
          <cell r="A713">
            <v>9</v>
          </cell>
          <cell r="B713" t="str">
            <v>TRICO DE 2 TON</v>
          </cell>
          <cell r="C713">
            <v>4</v>
          </cell>
          <cell r="D713" t="str">
            <v>HM</v>
          </cell>
          <cell r="E713">
            <v>21.333300000000001</v>
          </cell>
          <cell r="F713">
            <v>3</v>
          </cell>
          <cell r="G713">
            <v>64</v>
          </cell>
        </row>
        <row r="714">
          <cell r="A714">
            <v>10</v>
          </cell>
          <cell r="B714" t="str">
            <v>DINAMOMETRO</v>
          </cell>
          <cell r="C714">
            <v>1</v>
          </cell>
          <cell r="D714" t="str">
            <v>HM</v>
          </cell>
          <cell r="E714">
            <v>5.3333000000000004</v>
          </cell>
          <cell r="F714">
            <v>5</v>
          </cell>
          <cell r="G714">
            <v>26.67</v>
          </cell>
        </row>
        <row r="715">
          <cell r="A715" t="str">
            <v/>
          </cell>
          <cell r="H715">
            <v>1221.33</v>
          </cell>
        </row>
        <row r="716">
          <cell r="A716">
            <v>1</v>
          </cell>
          <cell r="B716" t="str">
            <v>OPERARIO</v>
          </cell>
          <cell r="C716">
            <v>2</v>
          </cell>
          <cell r="D716" t="str">
            <v>HH</v>
          </cell>
          <cell r="E716">
            <v>10.666700000000001</v>
          </cell>
          <cell r="F716">
            <v>10.63</v>
          </cell>
          <cell r="G716">
            <v>113.39</v>
          </cell>
        </row>
        <row r="717">
          <cell r="A717">
            <v>2</v>
          </cell>
          <cell r="B717" t="str">
            <v>OFICIAL</v>
          </cell>
          <cell r="C717">
            <v>6</v>
          </cell>
          <cell r="D717" t="str">
            <v>HH</v>
          </cell>
          <cell r="E717">
            <v>32</v>
          </cell>
          <cell r="F717">
            <v>9.6</v>
          </cell>
          <cell r="G717">
            <v>307.2</v>
          </cell>
        </row>
        <row r="718">
          <cell r="A718">
            <v>3</v>
          </cell>
          <cell r="B718" t="str">
            <v>PEON</v>
          </cell>
          <cell r="C718">
            <v>10</v>
          </cell>
          <cell r="D718" t="str">
            <v>HH</v>
          </cell>
          <cell r="E718">
            <v>53.333300000000001</v>
          </cell>
          <cell r="F718">
            <v>8</v>
          </cell>
          <cell r="G718">
            <v>426.67</v>
          </cell>
        </row>
        <row r="719">
          <cell r="A719" t="str">
            <v/>
          </cell>
          <cell r="H719">
            <v>847.26</v>
          </cell>
        </row>
        <row r="720">
          <cell r="A720">
            <v>1</v>
          </cell>
          <cell r="B720" t="str">
            <v>EQUIPO DE SEGURIDAD (2% MANO DE OBRA)</v>
          </cell>
          <cell r="D720" t="str">
            <v>%</v>
          </cell>
          <cell r="E720">
            <v>0.02</v>
          </cell>
          <cell r="F720">
            <v>847.26</v>
          </cell>
          <cell r="G720">
            <v>16.95</v>
          </cell>
        </row>
        <row r="721">
          <cell r="A721">
            <v>2</v>
          </cell>
          <cell r="B721" t="str">
            <v>HERRAMIENTAS (3% MANO DE OBRA)</v>
          </cell>
          <cell r="D721" t="str">
            <v>%</v>
          </cell>
          <cell r="E721">
            <v>0.03</v>
          </cell>
          <cell r="F721">
            <v>847.26</v>
          </cell>
          <cell r="G721">
            <v>25.42</v>
          </cell>
        </row>
        <row r="722">
          <cell r="H722">
            <v>42.37</v>
          </cell>
        </row>
        <row r="723">
          <cell r="G723" t="str">
            <v>COSTO DIRECTO:</v>
          </cell>
          <cell r="H723">
            <v>2110.96</v>
          </cell>
        </row>
        <row r="726">
          <cell r="A726" t="str">
            <v>Partida:</v>
          </cell>
          <cell r="B726" t="str">
            <v>Descripción:</v>
          </cell>
          <cell r="D726" t="str">
            <v xml:space="preserve">Unidad  </v>
          </cell>
          <cell r="E726" t="str">
            <v>Rendimiento</v>
          </cell>
          <cell r="G726" t="str">
            <v xml:space="preserve">    Costo Directo</v>
          </cell>
        </row>
        <row r="727">
          <cell r="B727" t="str">
            <v>Tendido de cable autoportante de MT tipo NA2XS2Y 3x50 mm2 15kV</v>
          </cell>
          <cell r="D727" t="str">
            <v>Km</v>
          </cell>
          <cell r="E727">
            <v>0.9</v>
          </cell>
          <cell r="F727" t="str">
            <v>Km/Día</v>
          </cell>
          <cell r="G727" t="str">
            <v>(S/.):</v>
          </cell>
          <cell r="H727">
            <v>1702.15</v>
          </cell>
        </row>
        <row r="728">
          <cell r="B728" t="str">
            <v>DETALLE PARTIDA</v>
          </cell>
        </row>
        <row r="729">
          <cell r="A729" t="str">
            <v>*</v>
          </cell>
          <cell r="B729" t="str">
            <v>*</v>
          </cell>
          <cell r="C729" t="str">
            <v>*</v>
          </cell>
          <cell r="D729" t="str">
            <v>*</v>
          </cell>
          <cell r="E729" t="str">
            <v>*</v>
          </cell>
          <cell r="F729" t="str">
            <v>*</v>
          </cell>
          <cell r="G729" t="str">
            <v>*</v>
          </cell>
          <cell r="H729" t="str">
            <v>*</v>
          </cell>
        </row>
        <row r="730">
          <cell r="A730" t="str">
            <v>ITEM</v>
          </cell>
          <cell r="B730" t="str">
            <v>R E C U R S O</v>
          </cell>
          <cell r="D730" t="str">
            <v>UND.</v>
          </cell>
          <cell r="E730" t="str">
            <v>CANTIDAD</v>
          </cell>
          <cell r="F730" t="str">
            <v>P.UNIT.</v>
          </cell>
          <cell r="G730" t="str">
            <v>SUBTOTAL</v>
          </cell>
          <cell r="H730" t="str">
            <v>TOTAL</v>
          </cell>
        </row>
        <row r="731">
          <cell r="A731" t="str">
            <v>*</v>
          </cell>
          <cell r="B731" t="str">
            <v>*</v>
          </cell>
          <cell r="C731" t="str">
            <v>*</v>
          </cell>
          <cell r="D731" t="str">
            <v>*</v>
          </cell>
          <cell r="E731" t="str">
            <v>*</v>
          </cell>
          <cell r="F731" t="str">
            <v>*</v>
          </cell>
          <cell r="G731" t="str">
            <v>*</v>
          </cell>
          <cell r="H731" t="str">
            <v>*</v>
          </cell>
        </row>
        <row r="732">
          <cell r="A732" t="str">
            <v/>
          </cell>
        </row>
        <row r="733">
          <cell r="A733">
            <v>1</v>
          </cell>
          <cell r="B733" t="str">
            <v>CAMIONETA 4x4 (130 HP)</v>
          </cell>
          <cell r="C733">
            <v>1</v>
          </cell>
          <cell r="D733" t="str">
            <v>HM</v>
          </cell>
          <cell r="E733">
            <v>8.8888999999999996</v>
          </cell>
          <cell r="F733">
            <v>15</v>
          </cell>
          <cell r="G733">
            <v>133.33000000000001</v>
          </cell>
        </row>
        <row r="734">
          <cell r="A734">
            <v>2</v>
          </cell>
          <cell r="B734" t="str">
            <v>ESTACION TOTAL</v>
          </cell>
          <cell r="C734">
            <v>1</v>
          </cell>
          <cell r="D734" t="str">
            <v>HM</v>
          </cell>
          <cell r="E734">
            <v>8.8888999999999996</v>
          </cell>
          <cell r="F734">
            <v>12</v>
          </cell>
          <cell r="G734">
            <v>106.67</v>
          </cell>
        </row>
        <row r="735">
          <cell r="A735">
            <v>3</v>
          </cell>
          <cell r="B735" t="str">
            <v>WINCHE ELECTRICO C/ FRENO MANUAL</v>
          </cell>
          <cell r="C735">
            <v>1</v>
          </cell>
          <cell r="D735" t="str">
            <v>HM</v>
          </cell>
          <cell r="E735">
            <v>8.8888999999999996</v>
          </cell>
          <cell r="F735">
            <v>15</v>
          </cell>
          <cell r="G735">
            <v>133.33000000000001</v>
          </cell>
        </row>
        <row r="736">
          <cell r="A736">
            <v>4</v>
          </cell>
          <cell r="B736" t="str">
            <v>FRENO MANUAL PARA TENDIDO DE CONDUCTOR</v>
          </cell>
          <cell r="C736">
            <v>1</v>
          </cell>
          <cell r="D736" t="str">
            <v>HM</v>
          </cell>
          <cell r="E736">
            <v>8.8888999999999996</v>
          </cell>
          <cell r="F736">
            <v>10</v>
          </cell>
          <cell r="G736">
            <v>88.89</v>
          </cell>
        </row>
        <row r="737">
          <cell r="A737">
            <v>5</v>
          </cell>
          <cell r="B737" t="str">
            <v>MANGA DE ARRASTRE</v>
          </cell>
          <cell r="C737">
            <v>1</v>
          </cell>
          <cell r="D737" t="str">
            <v>HM</v>
          </cell>
          <cell r="E737">
            <v>8.8888999999999996</v>
          </cell>
          <cell r="F737">
            <v>5</v>
          </cell>
          <cell r="G737">
            <v>44.44</v>
          </cell>
        </row>
        <row r="738">
          <cell r="A738">
            <v>6</v>
          </cell>
          <cell r="B738" t="str">
            <v>BRIDA DE ARRASTRE</v>
          </cell>
          <cell r="C738">
            <v>3</v>
          </cell>
          <cell r="D738" t="str">
            <v>HM</v>
          </cell>
          <cell r="E738">
            <v>26.666699999999999</v>
          </cell>
          <cell r="F738">
            <v>2.5</v>
          </cell>
          <cell r="G738">
            <v>66.67</v>
          </cell>
        </row>
        <row r="739">
          <cell r="A739">
            <v>7</v>
          </cell>
          <cell r="B739" t="str">
            <v>POLEAS DE PVC PARA CABLES AUTOPORTANTES</v>
          </cell>
          <cell r="C739">
            <v>10</v>
          </cell>
          <cell r="D739" t="str">
            <v>HM</v>
          </cell>
          <cell r="E739">
            <v>88.888900000000007</v>
          </cell>
          <cell r="F739">
            <v>2.2000000000000002</v>
          </cell>
          <cell r="G739">
            <v>195.56</v>
          </cell>
        </row>
        <row r="740">
          <cell r="A740">
            <v>8</v>
          </cell>
          <cell r="B740" t="str">
            <v>RADIO DE MANO FM 2M MULTIBANDA</v>
          </cell>
          <cell r="C740">
            <v>6</v>
          </cell>
          <cell r="D740" t="str">
            <v>HM</v>
          </cell>
          <cell r="E740">
            <v>53.333300000000001</v>
          </cell>
          <cell r="F740">
            <v>0.7</v>
          </cell>
          <cell r="G740">
            <v>37.33</v>
          </cell>
        </row>
        <row r="741">
          <cell r="A741">
            <v>9</v>
          </cell>
          <cell r="B741" t="str">
            <v>TRICO DE 2 TON</v>
          </cell>
          <cell r="C741">
            <v>3</v>
          </cell>
          <cell r="D741" t="str">
            <v>HM</v>
          </cell>
          <cell r="E741">
            <v>26.666699999999999</v>
          </cell>
          <cell r="F741">
            <v>3</v>
          </cell>
          <cell r="G741">
            <v>80</v>
          </cell>
        </row>
        <row r="742">
          <cell r="A742">
            <v>10</v>
          </cell>
          <cell r="B742" t="str">
            <v>DINAMOMETRO</v>
          </cell>
          <cell r="C742">
            <v>1</v>
          </cell>
          <cell r="D742" t="str">
            <v>HM</v>
          </cell>
          <cell r="E742">
            <v>8.8888999999999996</v>
          </cell>
          <cell r="F742">
            <v>2.5</v>
          </cell>
          <cell r="G742">
            <v>22.22</v>
          </cell>
        </row>
        <row r="743">
          <cell r="A743" t="str">
            <v/>
          </cell>
          <cell r="H743">
            <v>908.44</v>
          </cell>
        </row>
        <row r="744">
          <cell r="A744">
            <v>1</v>
          </cell>
          <cell r="B744" t="str">
            <v>OPERARIO</v>
          </cell>
          <cell r="C744">
            <v>2</v>
          </cell>
          <cell r="D744" t="str">
            <v>HH</v>
          </cell>
          <cell r="E744">
            <v>17.777799999999999</v>
          </cell>
          <cell r="F744">
            <v>7.15</v>
          </cell>
          <cell r="G744">
            <v>127.11</v>
          </cell>
        </row>
        <row r="745">
          <cell r="A745">
            <v>2</v>
          </cell>
          <cell r="B745" t="str">
            <v>OFICIAL</v>
          </cell>
          <cell r="C745">
            <v>6</v>
          </cell>
          <cell r="D745" t="str">
            <v>HH</v>
          </cell>
          <cell r="E745">
            <v>53.333300000000001</v>
          </cell>
          <cell r="F745">
            <v>6.75</v>
          </cell>
          <cell r="G745">
            <v>360</v>
          </cell>
        </row>
        <row r="746">
          <cell r="A746">
            <v>3</v>
          </cell>
          <cell r="B746" t="str">
            <v>PEON</v>
          </cell>
          <cell r="C746">
            <v>8</v>
          </cell>
          <cell r="D746" t="str">
            <v>HH</v>
          </cell>
          <cell r="E746">
            <v>71.111099999999993</v>
          </cell>
          <cell r="F746">
            <v>3.78</v>
          </cell>
          <cell r="G746">
            <v>268.8</v>
          </cell>
        </row>
        <row r="747">
          <cell r="A747" t="str">
            <v/>
          </cell>
          <cell r="H747">
            <v>755.91</v>
          </cell>
        </row>
        <row r="748">
          <cell r="A748">
            <v>1</v>
          </cell>
          <cell r="B748" t="str">
            <v>EQUIPO DE SEGURIDAD (2% MANO DE OBRA)</v>
          </cell>
          <cell r="D748" t="str">
            <v>%</v>
          </cell>
          <cell r="E748">
            <v>0.02</v>
          </cell>
          <cell r="F748">
            <v>755.91</v>
          </cell>
          <cell r="G748">
            <v>15.12</v>
          </cell>
        </row>
        <row r="749">
          <cell r="A749">
            <v>6</v>
          </cell>
          <cell r="B749" t="str">
            <v>HERRAMIENTAS (3% MANO DE OBRA)</v>
          </cell>
          <cell r="D749" t="str">
            <v>%</v>
          </cell>
          <cell r="E749">
            <v>0.03</v>
          </cell>
          <cell r="F749">
            <v>755.91</v>
          </cell>
          <cell r="G749">
            <v>22.68</v>
          </cell>
        </row>
        <row r="750">
          <cell r="H750">
            <v>37.799999999999997</v>
          </cell>
        </row>
        <row r="751">
          <cell r="G751" t="str">
            <v>COSTO DIRECTO:</v>
          </cell>
          <cell r="H751">
            <v>1702.15</v>
          </cell>
        </row>
        <row r="754">
          <cell r="A754" t="str">
            <v>Partida:</v>
          </cell>
          <cell r="B754" t="str">
            <v>Descripción:</v>
          </cell>
          <cell r="D754" t="str">
            <v xml:space="preserve">Unidad  </v>
          </cell>
          <cell r="E754" t="str">
            <v>Rendimiento</v>
          </cell>
          <cell r="G754" t="str">
            <v xml:space="preserve">    Costo Directo</v>
          </cell>
        </row>
        <row r="755">
          <cell r="A755" t="str">
            <v>30.00</v>
          </cell>
          <cell r="B755" t="str">
            <v>Tendido de cable autoportante de MT tipo NA2XS2Y 3x70 mm2 15kV</v>
          </cell>
          <cell r="D755" t="str">
            <v>Km.</v>
          </cell>
          <cell r="E755">
            <v>0.8</v>
          </cell>
          <cell r="F755" t="str">
            <v>Km./Día</v>
          </cell>
          <cell r="G755" t="str">
            <v>(S/.):</v>
          </cell>
          <cell r="H755">
            <v>1914.92</v>
          </cell>
        </row>
        <row r="756">
          <cell r="B756" t="str">
            <v>DETALLE PARTIDA</v>
          </cell>
        </row>
        <row r="757">
          <cell r="A757" t="str">
            <v>*</v>
          </cell>
          <cell r="B757" t="str">
            <v>*</v>
          </cell>
          <cell r="C757" t="str">
            <v>*</v>
          </cell>
          <cell r="D757" t="str">
            <v>*</v>
          </cell>
          <cell r="E757" t="str">
            <v>*</v>
          </cell>
          <cell r="F757" t="str">
            <v>*</v>
          </cell>
          <cell r="G757" t="str">
            <v>*</v>
          </cell>
          <cell r="H757" t="str">
            <v>*</v>
          </cell>
        </row>
        <row r="758">
          <cell r="A758" t="str">
            <v>ITEM</v>
          </cell>
          <cell r="B758" t="str">
            <v>R E C U R S O</v>
          </cell>
          <cell r="D758" t="str">
            <v>UND.</v>
          </cell>
          <cell r="E758" t="str">
            <v>CANTIDAD</v>
          </cell>
          <cell r="F758" t="str">
            <v>P.UNIT.</v>
          </cell>
          <cell r="G758" t="str">
            <v>SUBTOTAL</v>
          </cell>
          <cell r="H758" t="str">
            <v>TOTAL</v>
          </cell>
        </row>
        <row r="759">
          <cell r="A759" t="str">
            <v>*</v>
          </cell>
          <cell r="B759" t="str">
            <v>*</v>
          </cell>
          <cell r="C759" t="str">
            <v>*</v>
          </cell>
          <cell r="D759" t="str">
            <v>*</v>
          </cell>
          <cell r="E759" t="str">
            <v>*</v>
          </cell>
          <cell r="F759" t="str">
            <v>*</v>
          </cell>
          <cell r="G759" t="str">
            <v>*</v>
          </cell>
          <cell r="H759" t="str">
            <v>*</v>
          </cell>
        </row>
        <row r="760">
          <cell r="A760">
            <v>1</v>
          </cell>
          <cell r="B760" t="str">
            <v>CAMIONETA 4x4 (130 HP)</v>
          </cell>
          <cell r="C760">
            <v>1</v>
          </cell>
          <cell r="D760" t="str">
            <v>HM</v>
          </cell>
          <cell r="E760">
            <v>10</v>
          </cell>
          <cell r="F760">
            <v>15</v>
          </cell>
          <cell r="G760">
            <v>150</v>
          </cell>
        </row>
        <row r="761">
          <cell r="A761">
            <v>2</v>
          </cell>
          <cell r="B761" t="str">
            <v>ESTACION TOTAL</v>
          </cell>
          <cell r="C761">
            <v>1</v>
          </cell>
          <cell r="D761" t="str">
            <v>HM</v>
          </cell>
          <cell r="E761">
            <v>10</v>
          </cell>
          <cell r="F761">
            <v>12</v>
          </cell>
          <cell r="G761">
            <v>120</v>
          </cell>
        </row>
        <row r="762">
          <cell r="A762">
            <v>3</v>
          </cell>
          <cell r="B762" t="str">
            <v>WINCHE ELECTRICO C/ FRENO MANUAL</v>
          </cell>
          <cell r="C762">
            <v>1</v>
          </cell>
          <cell r="D762" t="str">
            <v>HM</v>
          </cell>
          <cell r="E762">
            <v>10</v>
          </cell>
          <cell r="F762">
            <v>15</v>
          </cell>
          <cell r="G762">
            <v>150</v>
          </cell>
        </row>
        <row r="763">
          <cell r="A763">
            <v>4</v>
          </cell>
          <cell r="B763" t="str">
            <v>FRENO MANUAL PARA TENDIDO DE CONDUCTOR</v>
          </cell>
          <cell r="C763">
            <v>1</v>
          </cell>
          <cell r="D763" t="str">
            <v>HM</v>
          </cell>
          <cell r="E763">
            <v>10</v>
          </cell>
          <cell r="F763">
            <v>10</v>
          </cell>
          <cell r="G763">
            <v>100</v>
          </cell>
        </row>
        <row r="764">
          <cell r="A764">
            <v>5</v>
          </cell>
          <cell r="B764" t="str">
            <v>MANGA DE ARRASTRE</v>
          </cell>
          <cell r="C764">
            <v>1</v>
          </cell>
          <cell r="D764" t="str">
            <v>HM</v>
          </cell>
          <cell r="E764">
            <v>10</v>
          </cell>
          <cell r="F764">
            <v>5</v>
          </cell>
          <cell r="G764">
            <v>50</v>
          </cell>
        </row>
        <row r="765">
          <cell r="A765">
            <v>6</v>
          </cell>
          <cell r="B765" t="str">
            <v>BRIDA DE ARRASTRE</v>
          </cell>
          <cell r="C765">
            <v>3</v>
          </cell>
          <cell r="D765" t="str">
            <v>HM</v>
          </cell>
          <cell r="E765">
            <v>30</v>
          </cell>
          <cell r="F765">
            <v>2.5</v>
          </cell>
          <cell r="G765">
            <v>75</v>
          </cell>
        </row>
        <row r="766">
          <cell r="A766">
            <v>7</v>
          </cell>
          <cell r="B766" t="str">
            <v>POLEAS DE PVC PARA CABLES AUTOPORTANTES</v>
          </cell>
          <cell r="C766">
            <v>10</v>
          </cell>
          <cell r="D766" t="str">
            <v>HM</v>
          </cell>
          <cell r="E766">
            <v>100</v>
          </cell>
          <cell r="F766">
            <v>2.2000000000000002</v>
          </cell>
          <cell r="G766">
            <v>220</v>
          </cell>
        </row>
        <row r="767">
          <cell r="A767">
            <v>8</v>
          </cell>
          <cell r="B767" t="str">
            <v>RADIO DE MANO FM 2M MULTIBANDA</v>
          </cell>
          <cell r="C767">
            <v>6</v>
          </cell>
          <cell r="D767" t="str">
            <v>HM</v>
          </cell>
          <cell r="E767">
            <v>60</v>
          </cell>
          <cell r="F767">
            <v>0.7</v>
          </cell>
          <cell r="G767">
            <v>42</v>
          </cell>
        </row>
        <row r="768">
          <cell r="A768">
            <v>9</v>
          </cell>
          <cell r="B768" t="str">
            <v>TRICO DE 2 TON</v>
          </cell>
          <cell r="C768">
            <v>3</v>
          </cell>
          <cell r="D768" t="str">
            <v>HM</v>
          </cell>
          <cell r="E768">
            <v>30</v>
          </cell>
          <cell r="F768">
            <v>3</v>
          </cell>
          <cell r="G768">
            <v>90</v>
          </cell>
        </row>
        <row r="769">
          <cell r="A769">
            <v>10</v>
          </cell>
          <cell r="B769" t="str">
            <v>DINAMOMETRO</v>
          </cell>
          <cell r="C769">
            <v>1</v>
          </cell>
          <cell r="D769" t="str">
            <v>HM</v>
          </cell>
          <cell r="E769">
            <v>10</v>
          </cell>
          <cell r="F769">
            <v>2.5</v>
          </cell>
          <cell r="G769">
            <v>25</v>
          </cell>
        </row>
        <row r="770">
          <cell r="A770" t="str">
            <v/>
          </cell>
          <cell r="H770">
            <v>1022</v>
          </cell>
        </row>
        <row r="771">
          <cell r="A771">
            <v>1</v>
          </cell>
          <cell r="B771" t="str">
            <v>OPERARIO</v>
          </cell>
          <cell r="C771">
            <v>2</v>
          </cell>
          <cell r="D771" t="str">
            <v>HH</v>
          </cell>
          <cell r="E771">
            <v>20</v>
          </cell>
          <cell r="F771">
            <v>7.15</v>
          </cell>
          <cell r="G771">
            <v>143</v>
          </cell>
        </row>
        <row r="772">
          <cell r="A772">
            <v>2</v>
          </cell>
          <cell r="B772" t="str">
            <v>OFICIAL</v>
          </cell>
          <cell r="C772">
            <v>6</v>
          </cell>
          <cell r="D772" t="str">
            <v>HH</v>
          </cell>
          <cell r="E772">
            <v>60</v>
          </cell>
          <cell r="F772">
            <v>6.75</v>
          </cell>
          <cell r="G772">
            <v>405</v>
          </cell>
        </row>
        <row r="773">
          <cell r="A773">
            <v>3</v>
          </cell>
          <cell r="B773" t="str">
            <v>PEON</v>
          </cell>
          <cell r="C773">
            <v>8</v>
          </cell>
          <cell r="D773" t="str">
            <v>HH</v>
          </cell>
          <cell r="E773">
            <v>80</v>
          </cell>
          <cell r="F773">
            <v>3.78</v>
          </cell>
          <cell r="G773">
            <v>302.39999999999998</v>
          </cell>
        </row>
        <row r="774">
          <cell r="A774" t="str">
            <v/>
          </cell>
          <cell r="H774">
            <v>850.4</v>
          </cell>
        </row>
        <row r="775">
          <cell r="A775">
            <v>1</v>
          </cell>
          <cell r="B775" t="str">
            <v>EQUIPO DE SEGURIDAD (2% MANO DE OBRA)</v>
          </cell>
          <cell r="D775" t="str">
            <v>%</v>
          </cell>
          <cell r="E775">
            <v>0.02</v>
          </cell>
          <cell r="F775">
            <v>850.4</v>
          </cell>
          <cell r="G775">
            <v>17.010000000000002</v>
          </cell>
        </row>
        <row r="776">
          <cell r="A776">
            <v>6</v>
          </cell>
          <cell r="B776" t="str">
            <v>HERRAMIENTAS (3% MANO DE OBRA)</v>
          </cell>
          <cell r="D776" t="str">
            <v>%</v>
          </cell>
          <cell r="E776">
            <v>0.03</v>
          </cell>
          <cell r="F776">
            <v>850.4</v>
          </cell>
          <cell r="G776">
            <v>25.51</v>
          </cell>
        </row>
        <row r="777">
          <cell r="H777">
            <v>42.52</v>
          </cell>
        </row>
        <row r="778">
          <cell r="G778" t="str">
            <v>COSTO DIRECTO:</v>
          </cell>
          <cell r="H778">
            <v>1914.92</v>
          </cell>
        </row>
        <row r="781">
          <cell r="A781" t="str">
            <v>Partida:</v>
          </cell>
          <cell r="B781" t="str">
            <v>Descripción:</v>
          </cell>
          <cell r="D781" t="str">
            <v xml:space="preserve">Unidad  </v>
          </cell>
          <cell r="E781" t="str">
            <v>Rendimiento</v>
          </cell>
          <cell r="G781" t="str">
            <v xml:space="preserve">    Costo Directo</v>
          </cell>
        </row>
        <row r="782">
          <cell r="A782" t="str">
            <v>31.00</v>
          </cell>
          <cell r="B782" t="str">
            <v>Instalación de Terminación exterior unipolar para conductor de 35 mm2 Al.</v>
          </cell>
          <cell r="D782" t="str">
            <v>Un</v>
          </cell>
          <cell r="E782">
            <v>9</v>
          </cell>
          <cell r="F782" t="str">
            <v>Un/Día</v>
          </cell>
          <cell r="G782" t="str">
            <v>(S/.):</v>
          </cell>
          <cell r="H782">
            <v>71.819999999999993</v>
          </cell>
        </row>
        <row r="783">
          <cell r="B783" t="str">
            <v>DETALLE PARTIDA</v>
          </cell>
        </row>
        <row r="784">
          <cell r="A784" t="str">
            <v>*</v>
          </cell>
          <cell r="B784" t="str">
            <v>*</v>
          </cell>
          <cell r="C784" t="str">
            <v>*</v>
          </cell>
          <cell r="D784" t="str">
            <v>*</v>
          </cell>
          <cell r="E784" t="str">
            <v>*</v>
          </cell>
          <cell r="F784" t="str">
            <v>*</v>
          </cell>
          <cell r="G784" t="str">
            <v>*</v>
          </cell>
          <cell r="H784" t="str">
            <v>*</v>
          </cell>
        </row>
        <row r="785">
          <cell r="A785" t="str">
            <v>ITEM</v>
          </cell>
          <cell r="B785" t="str">
            <v>R E C U R S O</v>
          </cell>
          <cell r="D785" t="str">
            <v>UND.</v>
          </cell>
          <cell r="E785" t="str">
            <v>CANTIDAD</v>
          </cell>
          <cell r="F785" t="str">
            <v>P.UNIT.</v>
          </cell>
          <cell r="G785" t="str">
            <v>SUBTOTAL</v>
          </cell>
          <cell r="H785" t="str">
            <v>TOTAL</v>
          </cell>
        </row>
        <row r="786">
          <cell r="A786" t="str">
            <v>*</v>
          </cell>
          <cell r="B786" t="str">
            <v>*</v>
          </cell>
          <cell r="C786" t="str">
            <v>*</v>
          </cell>
          <cell r="D786" t="str">
            <v>*</v>
          </cell>
          <cell r="E786" t="str">
            <v>*</v>
          </cell>
          <cell r="F786" t="str">
            <v>*</v>
          </cell>
          <cell r="G786" t="str">
            <v>*</v>
          </cell>
          <cell r="H786" t="str">
            <v>*</v>
          </cell>
        </row>
        <row r="787">
          <cell r="A787">
            <v>1</v>
          </cell>
          <cell r="B787" t="str">
            <v>CAMIONETA 4x4 (130 HP)</v>
          </cell>
          <cell r="C787">
            <v>0.5</v>
          </cell>
          <cell r="D787" t="str">
            <v>HM</v>
          </cell>
          <cell r="E787">
            <v>0.44440000000000002</v>
          </cell>
          <cell r="F787">
            <v>80</v>
          </cell>
          <cell r="G787">
            <v>35.549999999999997</v>
          </cell>
        </row>
        <row r="788">
          <cell r="A788" t="str">
            <v/>
          </cell>
          <cell r="D788" t="str">
            <v/>
          </cell>
          <cell r="F788" t="str">
            <v/>
          </cell>
          <cell r="H788">
            <v>35.549999999999997</v>
          </cell>
        </row>
        <row r="789">
          <cell r="A789">
            <v>1</v>
          </cell>
          <cell r="B789" t="str">
            <v>OPERARIO</v>
          </cell>
          <cell r="C789">
            <v>2</v>
          </cell>
          <cell r="D789" t="str">
            <v>HH</v>
          </cell>
          <cell r="E789">
            <v>1.7778</v>
          </cell>
          <cell r="F789">
            <v>10.63</v>
          </cell>
          <cell r="G789">
            <v>18.899999999999999</v>
          </cell>
        </row>
        <row r="790">
          <cell r="A790">
            <v>2</v>
          </cell>
          <cell r="B790" t="str">
            <v>OFICIAL</v>
          </cell>
          <cell r="C790">
            <v>1</v>
          </cell>
          <cell r="D790" t="str">
            <v>HH</v>
          </cell>
          <cell r="E790">
            <v>0.88890000000000002</v>
          </cell>
          <cell r="F790">
            <v>9.6</v>
          </cell>
          <cell r="G790">
            <v>8.5299999999999994</v>
          </cell>
        </row>
        <row r="791">
          <cell r="A791">
            <v>3</v>
          </cell>
          <cell r="B791" t="str">
            <v>PEON</v>
          </cell>
          <cell r="C791">
            <v>1</v>
          </cell>
          <cell r="D791" t="str">
            <v>HH</v>
          </cell>
          <cell r="E791">
            <v>0.88890000000000002</v>
          </cell>
          <cell r="F791">
            <v>8</v>
          </cell>
          <cell r="G791">
            <v>7.11</v>
          </cell>
        </row>
        <row r="792">
          <cell r="A792" t="str">
            <v/>
          </cell>
          <cell r="H792">
            <v>34.54</v>
          </cell>
        </row>
        <row r="793">
          <cell r="A793">
            <v>1</v>
          </cell>
          <cell r="B793" t="str">
            <v>EQUIPO DE SEGURIDAD (2% MANO DE OBRA)</v>
          </cell>
          <cell r="D793" t="str">
            <v>%</v>
          </cell>
          <cell r="E793">
            <v>0.02</v>
          </cell>
          <cell r="F793">
            <v>34.54</v>
          </cell>
          <cell r="G793">
            <v>0.69</v>
          </cell>
        </row>
        <row r="794">
          <cell r="A794">
            <v>2</v>
          </cell>
          <cell r="B794" t="str">
            <v>HERRAMIENTAS (3% MANO DE OBRA)</v>
          </cell>
          <cell r="D794" t="str">
            <v>%</v>
          </cell>
          <cell r="E794">
            <v>0.03</v>
          </cell>
          <cell r="F794">
            <v>34.54</v>
          </cell>
          <cell r="G794">
            <v>1.04</v>
          </cell>
        </row>
        <row r="795">
          <cell r="H795">
            <v>1.73</v>
          </cell>
        </row>
        <row r="796">
          <cell r="G796" t="str">
            <v>COSTO DIRECTO:</v>
          </cell>
          <cell r="H796">
            <v>71.819999999999993</v>
          </cell>
        </row>
        <row r="799">
          <cell r="A799" t="str">
            <v>Partida:</v>
          </cell>
          <cell r="B799" t="str">
            <v>Descripción:</v>
          </cell>
          <cell r="D799" t="str">
            <v xml:space="preserve">Unidad  </v>
          </cell>
          <cell r="E799" t="str">
            <v>Rendimiento</v>
          </cell>
          <cell r="G799" t="str">
            <v xml:space="preserve">    Costo Directo</v>
          </cell>
        </row>
        <row r="800">
          <cell r="B800" t="str">
            <v>Instalación de Terminación exterior unipolar para conductor de 70mm2 Al</v>
          </cell>
          <cell r="D800" t="str">
            <v>Un</v>
          </cell>
          <cell r="E800">
            <v>12</v>
          </cell>
          <cell r="F800" t="str">
            <v>Un/Día</v>
          </cell>
          <cell r="G800" t="str">
            <v>(S/.):</v>
          </cell>
          <cell r="H800">
            <v>22.38</v>
          </cell>
        </row>
        <row r="801">
          <cell r="B801" t="str">
            <v>DETALLE PARTIDA</v>
          </cell>
        </row>
        <row r="802">
          <cell r="A802" t="str">
            <v>*</v>
          </cell>
          <cell r="B802" t="str">
            <v>*</v>
          </cell>
          <cell r="C802" t="str">
            <v>*</v>
          </cell>
          <cell r="D802" t="str">
            <v>*</v>
          </cell>
          <cell r="E802" t="str">
            <v>*</v>
          </cell>
          <cell r="F802" t="str">
            <v>*</v>
          </cell>
          <cell r="G802" t="str">
            <v>*</v>
          </cell>
          <cell r="H802" t="str">
            <v>*</v>
          </cell>
        </row>
        <row r="803">
          <cell r="A803" t="str">
            <v>ITEM</v>
          </cell>
          <cell r="B803" t="str">
            <v>R E C U R S O</v>
          </cell>
          <cell r="D803" t="str">
            <v>UND.</v>
          </cell>
          <cell r="E803" t="str">
            <v>CANTIDAD</v>
          </cell>
          <cell r="F803" t="str">
            <v>P.UNIT.</v>
          </cell>
          <cell r="G803" t="str">
            <v>SUBTOTAL</v>
          </cell>
          <cell r="H803" t="str">
            <v>TOTAL</v>
          </cell>
        </row>
        <row r="804">
          <cell r="A804" t="str">
            <v>*</v>
          </cell>
          <cell r="B804" t="str">
            <v>*</v>
          </cell>
          <cell r="C804" t="str">
            <v>*</v>
          </cell>
          <cell r="D804" t="str">
            <v>*</v>
          </cell>
          <cell r="E804" t="str">
            <v>*</v>
          </cell>
          <cell r="F804" t="str">
            <v>*</v>
          </cell>
          <cell r="G804" t="str">
            <v>*</v>
          </cell>
          <cell r="H804" t="str">
            <v>*</v>
          </cell>
        </row>
        <row r="805">
          <cell r="A805">
            <v>1</v>
          </cell>
          <cell r="B805" t="str">
            <v>CAMIONETA 4x4 (130 HP)</v>
          </cell>
          <cell r="C805">
            <v>0.5</v>
          </cell>
          <cell r="D805" t="str">
            <v>HM</v>
          </cell>
          <cell r="E805">
            <v>0.33329999999999999</v>
          </cell>
          <cell r="F805">
            <v>15</v>
          </cell>
          <cell r="G805">
            <v>5</v>
          </cell>
        </row>
        <row r="806">
          <cell r="A806" t="str">
            <v/>
          </cell>
          <cell r="D806" t="str">
            <v/>
          </cell>
          <cell r="F806" t="str">
            <v/>
          </cell>
          <cell r="H806">
            <v>5</v>
          </cell>
        </row>
        <row r="807">
          <cell r="A807">
            <v>1</v>
          </cell>
          <cell r="B807" t="str">
            <v>OPERARIO</v>
          </cell>
          <cell r="C807">
            <v>2</v>
          </cell>
          <cell r="D807" t="str">
            <v>HH</v>
          </cell>
          <cell r="E807">
            <v>1.3332999999999999</v>
          </cell>
          <cell r="F807">
            <v>7.15</v>
          </cell>
          <cell r="G807">
            <v>9.5299999999999994</v>
          </cell>
        </row>
        <row r="808">
          <cell r="A808">
            <v>2</v>
          </cell>
          <cell r="B808" t="str">
            <v>OFICIAL</v>
          </cell>
          <cell r="C808">
            <v>1</v>
          </cell>
          <cell r="D808" t="str">
            <v>HH</v>
          </cell>
          <cell r="E808">
            <v>0.66669999999999996</v>
          </cell>
          <cell r="F808">
            <v>6.75</v>
          </cell>
          <cell r="G808">
            <v>4.5</v>
          </cell>
        </row>
        <row r="809">
          <cell r="A809">
            <v>3</v>
          </cell>
          <cell r="B809" t="str">
            <v>PEON</v>
          </cell>
          <cell r="C809">
            <v>1</v>
          </cell>
          <cell r="D809" t="str">
            <v>HH</v>
          </cell>
          <cell r="E809">
            <v>0.66669999999999996</v>
          </cell>
          <cell r="F809">
            <v>3.78</v>
          </cell>
          <cell r="G809">
            <v>2.52</v>
          </cell>
        </row>
        <row r="810">
          <cell r="A810" t="str">
            <v/>
          </cell>
          <cell r="H810">
            <v>16.55</v>
          </cell>
        </row>
        <row r="811">
          <cell r="A811">
            <v>1</v>
          </cell>
          <cell r="B811" t="str">
            <v>EQUIPO DE SEGURIDAD (2% MANO DE OBRA)</v>
          </cell>
          <cell r="D811" t="str">
            <v>%</v>
          </cell>
          <cell r="E811">
            <v>0.02</v>
          </cell>
          <cell r="F811">
            <v>16.55</v>
          </cell>
          <cell r="G811">
            <v>0.33</v>
          </cell>
        </row>
        <row r="812">
          <cell r="A812">
            <v>2</v>
          </cell>
          <cell r="B812" t="str">
            <v>HERRAMIENTAS (3% MANO DE OBRA)</v>
          </cell>
          <cell r="D812" t="str">
            <v>%</v>
          </cell>
          <cell r="E812">
            <v>0.03</v>
          </cell>
          <cell r="F812">
            <v>16.55</v>
          </cell>
          <cell r="G812">
            <v>0.5</v>
          </cell>
        </row>
        <row r="813">
          <cell r="H813">
            <v>0.83</v>
          </cell>
        </row>
        <row r="814">
          <cell r="G814" t="str">
            <v>COSTO DIRECTO:</v>
          </cell>
          <cell r="H814">
            <v>22.38</v>
          </cell>
        </row>
        <row r="817">
          <cell r="A817" t="str">
            <v>Partida:</v>
          </cell>
          <cell r="B817" t="str">
            <v>Descripción:</v>
          </cell>
          <cell r="D817" t="str">
            <v xml:space="preserve">Unidad  </v>
          </cell>
          <cell r="E817" t="str">
            <v>Rendimiento</v>
          </cell>
          <cell r="G817" t="str">
            <v xml:space="preserve">    Costo Directo</v>
          </cell>
        </row>
        <row r="818">
          <cell r="A818" t="str">
            <v>32.00</v>
          </cell>
          <cell r="B818" t="str">
            <v>Instalación de Terminación exterior unipolar para conductor de 70 mm2 Al</v>
          </cell>
          <cell r="D818" t="str">
            <v>Un</v>
          </cell>
          <cell r="E818">
            <v>10</v>
          </cell>
          <cell r="F818" t="str">
            <v>Un/Día</v>
          </cell>
          <cell r="G818" t="str">
            <v>(S/.):</v>
          </cell>
          <cell r="H818">
            <v>26.86</v>
          </cell>
        </row>
        <row r="819">
          <cell r="B819" t="str">
            <v>DETALLE PARTIDA</v>
          </cell>
        </row>
        <row r="820">
          <cell r="A820" t="str">
            <v>*</v>
          </cell>
          <cell r="B820" t="str">
            <v>*</v>
          </cell>
          <cell r="C820" t="str">
            <v>*</v>
          </cell>
          <cell r="D820" t="str">
            <v>*</v>
          </cell>
          <cell r="E820" t="str">
            <v>*</v>
          </cell>
          <cell r="F820" t="str">
            <v>*</v>
          </cell>
          <cell r="G820" t="str">
            <v>*</v>
          </cell>
          <cell r="H820" t="str">
            <v>*</v>
          </cell>
        </row>
        <row r="821">
          <cell r="A821" t="str">
            <v>ITEM</v>
          </cell>
          <cell r="B821" t="str">
            <v>R E C U R S O</v>
          </cell>
          <cell r="D821" t="str">
            <v>UND.</v>
          </cell>
          <cell r="E821" t="str">
            <v>CANTIDAD</v>
          </cell>
          <cell r="F821" t="str">
            <v>P.UNIT.</v>
          </cell>
          <cell r="G821" t="str">
            <v>SUBTOTAL</v>
          </cell>
          <cell r="H821" t="str">
            <v>TOTAL</v>
          </cell>
        </row>
        <row r="822">
          <cell r="A822" t="str">
            <v>*</v>
          </cell>
          <cell r="B822" t="str">
            <v>*</v>
          </cell>
          <cell r="C822" t="str">
            <v>*</v>
          </cell>
          <cell r="D822" t="str">
            <v>*</v>
          </cell>
          <cell r="E822" t="str">
            <v>*</v>
          </cell>
          <cell r="F822" t="str">
            <v>*</v>
          </cell>
          <cell r="G822" t="str">
            <v>*</v>
          </cell>
          <cell r="H822" t="str">
            <v>*</v>
          </cell>
        </row>
        <row r="823">
          <cell r="A823">
            <v>1</v>
          </cell>
          <cell r="B823" t="str">
            <v>CAMIONETA 4x4 (130 HP)</v>
          </cell>
          <cell r="C823">
            <v>0.5</v>
          </cell>
          <cell r="D823" t="str">
            <v>HM</v>
          </cell>
          <cell r="E823">
            <v>0.4</v>
          </cell>
          <cell r="F823">
            <v>15</v>
          </cell>
          <cell r="G823">
            <v>6</v>
          </cell>
        </row>
        <row r="824">
          <cell r="A824" t="str">
            <v/>
          </cell>
          <cell r="D824" t="str">
            <v/>
          </cell>
          <cell r="F824" t="str">
            <v/>
          </cell>
          <cell r="H824">
            <v>6</v>
          </cell>
        </row>
        <row r="825">
          <cell r="A825">
            <v>1</v>
          </cell>
          <cell r="B825" t="str">
            <v>OPERARIO</v>
          </cell>
          <cell r="C825">
            <v>2</v>
          </cell>
          <cell r="D825" t="str">
            <v>HH</v>
          </cell>
          <cell r="E825">
            <v>1.6</v>
          </cell>
          <cell r="F825">
            <v>7.15</v>
          </cell>
          <cell r="G825">
            <v>11.44</v>
          </cell>
        </row>
        <row r="826">
          <cell r="A826">
            <v>2</v>
          </cell>
          <cell r="B826" t="str">
            <v>OFICIAL</v>
          </cell>
          <cell r="C826">
            <v>1</v>
          </cell>
          <cell r="D826" t="str">
            <v>HH</v>
          </cell>
          <cell r="E826">
            <v>0.8</v>
          </cell>
          <cell r="F826">
            <v>6.75</v>
          </cell>
          <cell r="G826">
            <v>5.4</v>
          </cell>
        </row>
        <row r="827">
          <cell r="A827">
            <v>3</v>
          </cell>
          <cell r="B827" t="str">
            <v>PEON</v>
          </cell>
          <cell r="C827">
            <v>1</v>
          </cell>
          <cell r="D827" t="str">
            <v>HH</v>
          </cell>
          <cell r="E827">
            <v>0.8</v>
          </cell>
          <cell r="F827">
            <v>3.78</v>
          </cell>
          <cell r="G827">
            <v>3.02</v>
          </cell>
        </row>
        <row r="828">
          <cell r="A828" t="str">
            <v/>
          </cell>
          <cell r="H828">
            <v>19.86</v>
          </cell>
        </row>
        <row r="829">
          <cell r="A829">
            <v>1</v>
          </cell>
          <cell r="B829" t="str">
            <v>EQUIPO DE SEGURIDAD (2% MANO DE OBRA)</v>
          </cell>
          <cell r="D829" t="str">
            <v>%</v>
          </cell>
          <cell r="E829">
            <v>0.02</v>
          </cell>
          <cell r="F829">
            <v>19.86</v>
          </cell>
          <cell r="G829">
            <v>0.4</v>
          </cell>
        </row>
        <row r="830">
          <cell r="A830">
            <v>2</v>
          </cell>
          <cell r="B830" t="str">
            <v>HERRAMIENTAS (3% MANO DE OBRA)</v>
          </cell>
          <cell r="D830" t="str">
            <v>%</v>
          </cell>
          <cell r="E830">
            <v>0.03</v>
          </cell>
          <cell r="F830">
            <v>19.86</v>
          </cell>
          <cell r="G830">
            <v>0.6</v>
          </cell>
        </row>
        <row r="831">
          <cell r="H831">
            <v>1</v>
          </cell>
        </row>
        <row r="832">
          <cell r="G832" t="str">
            <v>COSTO DIRECTO:</v>
          </cell>
          <cell r="H832">
            <v>26.86</v>
          </cell>
        </row>
        <row r="837">
          <cell r="A837" t="str">
            <v>Partida:</v>
          </cell>
          <cell r="B837" t="str">
            <v>Descripción:</v>
          </cell>
          <cell r="D837" t="str">
            <v xml:space="preserve">Unidad  </v>
          </cell>
          <cell r="E837" t="str">
            <v>Rendimiento</v>
          </cell>
          <cell r="G837" t="str">
            <v xml:space="preserve">    Costo Directo</v>
          </cell>
        </row>
        <row r="838">
          <cell r="B838" t="str">
            <v>Instalacion subestacion aerea momoposte tipo SAM incluye Sistema de proteccion.</v>
          </cell>
          <cell r="D838" t="str">
            <v>Gbl</v>
          </cell>
          <cell r="E838">
            <v>3</v>
          </cell>
          <cell r="F838" t="str">
            <v>Gbl/Día</v>
          </cell>
          <cell r="G838" t="str">
            <v>(S/.):</v>
          </cell>
          <cell r="H838">
            <v>353.05</v>
          </cell>
        </row>
        <row r="839">
          <cell r="B839" t="str">
            <v>DETALLE PARTIDA</v>
          </cell>
        </row>
        <row r="840">
          <cell r="A840" t="str">
            <v>*</v>
          </cell>
          <cell r="B840" t="str">
            <v>*</v>
          </cell>
          <cell r="C840" t="str">
            <v>*</v>
          </cell>
          <cell r="D840" t="str">
            <v>*</v>
          </cell>
          <cell r="E840" t="str">
            <v>*</v>
          </cell>
          <cell r="F840" t="str">
            <v>*</v>
          </cell>
          <cell r="G840" t="str">
            <v>*</v>
          </cell>
          <cell r="H840" t="str">
            <v>*</v>
          </cell>
        </row>
        <row r="841">
          <cell r="A841" t="str">
            <v>ITEM</v>
          </cell>
          <cell r="B841" t="str">
            <v>R E C U R S O</v>
          </cell>
          <cell r="D841" t="str">
            <v>UND.</v>
          </cell>
          <cell r="E841" t="str">
            <v>CANTIDAD</v>
          </cell>
          <cell r="F841" t="str">
            <v>P.UNIT.</v>
          </cell>
          <cell r="G841" t="str">
            <v>SUBTOTAL</v>
          </cell>
          <cell r="H841" t="str">
            <v>TOTAL</v>
          </cell>
        </row>
        <row r="842">
          <cell r="A842" t="str">
            <v>*</v>
          </cell>
          <cell r="B842" t="str">
            <v>*</v>
          </cell>
          <cell r="C842" t="str">
            <v>*</v>
          </cell>
          <cell r="D842" t="str">
            <v>*</v>
          </cell>
          <cell r="E842" t="str">
            <v>*</v>
          </cell>
          <cell r="F842" t="str">
            <v>*</v>
          </cell>
          <cell r="G842" t="str">
            <v>*</v>
          </cell>
          <cell r="H842" t="str">
            <v>*</v>
          </cell>
        </row>
        <row r="843">
          <cell r="A843">
            <v>1</v>
          </cell>
          <cell r="B843" t="str">
            <v>C. GRUA 6 TN.</v>
          </cell>
          <cell r="C843">
            <v>1</v>
          </cell>
          <cell r="D843" t="str">
            <v>HM</v>
          </cell>
          <cell r="E843">
            <v>2.6667000000000001</v>
          </cell>
          <cell r="F843">
            <v>80</v>
          </cell>
          <cell r="G843">
            <v>213.34</v>
          </cell>
        </row>
        <row r="844">
          <cell r="A844">
            <v>2</v>
          </cell>
          <cell r="B844" t="str">
            <v>CAMIONETA 4x4 (130 HP)</v>
          </cell>
          <cell r="C844">
            <v>1</v>
          </cell>
          <cell r="D844" t="str">
            <v>HM</v>
          </cell>
          <cell r="E844">
            <v>2.6667000000000001</v>
          </cell>
          <cell r="F844">
            <v>15</v>
          </cell>
          <cell r="G844">
            <v>40</v>
          </cell>
        </row>
        <row r="845">
          <cell r="A845">
            <v>3</v>
          </cell>
          <cell r="B845" t="str">
            <v>RADIO DE MANO FM 2M MULTIBANDA</v>
          </cell>
          <cell r="C845">
            <v>2</v>
          </cell>
          <cell r="D845" t="str">
            <v>HM</v>
          </cell>
          <cell r="E845">
            <v>5.3333000000000004</v>
          </cell>
          <cell r="F845">
            <v>0.7</v>
          </cell>
          <cell r="G845">
            <v>3.73</v>
          </cell>
        </row>
        <row r="846">
          <cell r="A846">
            <v>4</v>
          </cell>
          <cell r="B846" t="str">
            <v xml:space="preserve">POLEAS DE AL DE D=300 mm </v>
          </cell>
          <cell r="C846">
            <v>2</v>
          </cell>
          <cell r="D846" t="str">
            <v>HM</v>
          </cell>
          <cell r="E846">
            <v>5.3333000000000004</v>
          </cell>
          <cell r="F846">
            <v>1.2</v>
          </cell>
          <cell r="G846">
            <v>6.4</v>
          </cell>
        </row>
        <row r="847">
          <cell r="A847" t="str">
            <v/>
          </cell>
          <cell r="H847">
            <v>263.47000000000003</v>
          </cell>
        </row>
        <row r="848">
          <cell r="A848">
            <v>1</v>
          </cell>
          <cell r="B848" t="str">
            <v>OPERARIO</v>
          </cell>
          <cell r="C848">
            <v>1</v>
          </cell>
          <cell r="D848" t="str">
            <v>HH</v>
          </cell>
          <cell r="E848">
            <v>2.6667000000000001</v>
          </cell>
          <cell r="F848">
            <v>7.15</v>
          </cell>
          <cell r="G848">
            <v>19.07</v>
          </cell>
        </row>
        <row r="849">
          <cell r="A849">
            <v>2</v>
          </cell>
          <cell r="B849" t="str">
            <v>OFICIAL</v>
          </cell>
          <cell r="C849">
            <v>2</v>
          </cell>
          <cell r="D849" t="str">
            <v>HH</v>
          </cell>
          <cell r="E849">
            <v>5.3333000000000004</v>
          </cell>
          <cell r="F849">
            <v>6.75</v>
          </cell>
          <cell r="G849">
            <v>36</v>
          </cell>
        </row>
        <row r="850">
          <cell r="A850">
            <v>3</v>
          </cell>
          <cell r="B850" t="str">
            <v>PEON</v>
          </cell>
          <cell r="C850">
            <v>3</v>
          </cell>
          <cell r="D850" t="str">
            <v>HH</v>
          </cell>
          <cell r="E850">
            <v>8</v>
          </cell>
          <cell r="F850">
            <v>3.78</v>
          </cell>
          <cell r="G850">
            <v>30.24</v>
          </cell>
        </row>
        <row r="851">
          <cell r="A851" t="str">
            <v/>
          </cell>
          <cell r="H851">
            <v>85.31</v>
          </cell>
        </row>
        <row r="852">
          <cell r="A852">
            <v>1</v>
          </cell>
          <cell r="B852" t="str">
            <v>EQUIPO DE SEGURIDAD (2% MANO DE OBRA)</v>
          </cell>
          <cell r="D852" t="str">
            <v>%</v>
          </cell>
          <cell r="E852">
            <v>0.02</v>
          </cell>
          <cell r="F852">
            <v>85.31</v>
          </cell>
          <cell r="G852">
            <v>1.71</v>
          </cell>
        </row>
        <row r="853">
          <cell r="A853">
            <v>2</v>
          </cell>
          <cell r="B853" t="str">
            <v>HERRAMIENTAS (3% MANO DE OBRA)</v>
          </cell>
          <cell r="D853" t="str">
            <v>%</v>
          </cell>
          <cell r="E853">
            <v>0.03</v>
          </cell>
          <cell r="F853">
            <v>85.31</v>
          </cell>
          <cell r="G853">
            <v>2.56</v>
          </cell>
        </row>
        <row r="854">
          <cell r="H854">
            <v>4.2699999999999996</v>
          </cell>
        </row>
        <row r="855">
          <cell r="G855" t="str">
            <v>COSTO DIRECTO:</v>
          </cell>
          <cell r="H855">
            <v>353.05</v>
          </cell>
        </row>
        <row r="858">
          <cell r="A858" t="str">
            <v>Partida:</v>
          </cell>
          <cell r="B858" t="str">
            <v>Descripción:</v>
          </cell>
          <cell r="D858" t="str">
            <v xml:space="preserve">Unidad  </v>
          </cell>
          <cell r="E858" t="str">
            <v>Rendimiento</v>
          </cell>
          <cell r="G858" t="str">
            <v xml:space="preserve">    Costo Directo</v>
          </cell>
        </row>
        <row r="859">
          <cell r="B859" t="str">
            <v>Instalacion subestacion aerea momoposte tipo SAB incluye Sistema de proteccion.</v>
          </cell>
          <cell r="D859" t="str">
            <v>Gbl</v>
          </cell>
          <cell r="E859">
            <v>2</v>
          </cell>
          <cell r="F859" t="str">
            <v>Gbl/Día</v>
          </cell>
          <cell r="G859" t="str">
            <v>(S/.):</v>
          </cell>
          <cell r="H859">
            <v>615.14</v>
          </cell>
        </row>
        <row r="860">
          <cell r="B860" t="str">
            <v>DETALLE PARTIDA</v>
          </cell>
        </row>
        <row r="861">
          <cell r="A861" t="str">
            <v>*</v>
          </cell>
          <cell r="B861" t="str">
            <v>*</v>
          </cell>
          <cell r="C861" t="str">
            <v>*</v>
          </cell>
          <cell r="D861" t="str">
            <v>*</v>
          </cell>
          <cell r="E861" t="str">
            <v>*</v>
          </cell>
          <cell r="F861" t="str">
            <v>*</v>
          </cell>
          <cell r="G861" t="str">
            <v>*</v>
          </cell>
          <cell r="H861" t="str">
            <v>*</v>
          </cell>
        </row>
        <row r="862">
          <cell r="A862" t="str">
            <v>ITEM</v>
          </cell>
          <cell r="B862" t="str">
            <v>R E C U R S O</v>
          </cell>
          <cell r="D862" t="str">
            <v>UND.</v>
          </cell>
          <cell r="E862" t="str">
            <v>CANTIDAD</v>
          </cell>
          <cell r="F862" t="str">
            <v>P.UNIT.</v>
          </cell>
          <cell r="G862" t="str">
            <v>SUBTOTAL</v>
          </cell>
          <cell r="H862" t="str">
            <v>TOTAL</v>
          </cell>
        </row>
        <row r="863">
          <cell r="A863" t="str">
            <v>*</v>
          </cell>
          <cell r="B863" t="str">
            <v>*</v>
          </cell>
          <cell r="C863" t="str">
            <v>*</v>
          </cell>
          <cell r="D863" t="str">
            <v>*</v>
          </cell>
          <cell r="E863" t="str">
            <v>*</v>
          </cell>
          <cell r="F863" t="str">
            <v>*</v>
          </cell>
          <cell r="G863" t="str">
            <v>*</v>
          </cell>
          <cell r="H863" t="str">
            <v>*</v>
          </cell>
        </row>
        <row r="864">
          <cell r="A864">
            <v>1</v>
          </cell>
          <cell r="B864" t="str">
            <v>C. GRUA 6 TN.</v>
          </cell>
          <cell r="C864">
            <v>1</v>
          </cell>
          <cell r="D864" t="str">
            <v>HM</v>
          </cell>
          <cell r="E864">
            <v>4</v>
          </cell>
          <cell r="F864">
            <v>80</v>
          </cell>
          <cell r="G864">
            <v>320</v>
          </cell>
        </row>
        <row r="865">
          <cell r="A865">
            <v>2</v>
          </cell>
          <cell r="B865" t="str">
            <v>CAMIONETA 4x4 (130 HP)</v>
          </cell>
          <cell r="C865">
            <v>1</v>
          </cell>
          <cell r="D865" t="str">
            <v>HM</v>
          </cell>
          <cell r="E865">
            <v>4</v>
          </cell>
          <cell r="F865">
            <v>15</v>
          </cell>
          <cell r="G865">
            <v>60</v>
          </cell>
        </row>
        <row r="866">
          <cell r="A866">
            <v>3</v>
          </cell>
          <cell r="B866" t="str">
            <v>RADIO DE MANO FM 2M MULTIBANDA</v>
          </cell>
          <cell r="C866">
            <v>2</v>
          </cell>
          <cell r="D866" t="str">
            <v>HM</v>
          </cell>
          <cell r="E866">
            <v>8</v>
          </cell>
          <cell r="F866">
            <v>0.7</v>
          </cell>
          <cell r="G866">
            <v>5.6</v>
          </cell>
        </row>
        <row r="867">
          <cell r="A867">
            <v>4</v>
          </cell>
          <cell r="B867" t="str">
            <v xml:space="preserve">POLEAS DE AL DE D=300 mm </v>
          </cell>
          <cell r="C867">
            <v>4</v>
          </cell>
          <cell r="D867" t="str">
            <v>HM</v>
          </cell>
          <cell r="E867">
            <v>16</v>
          </cell>
          <cell r="F867">
            <v>1.2</v>
          </cell>
          <cell r="G867">
            <v>19.2</v>
          </cell>
        </row>
        <row r="868">
          <cell r="A868" t="str">
            <v/>
          </cell>
          <cell r="H868">
            <v>404.8</v>
          </cell>
        </row>
        <row r="869">
          <cell r="A869">
            <v>1</v>
          </cell>
          <cell r="B869" t="str">
            <v>OPERARIO</v>
          </cell>
          <cell r="C869">
            <v>1</v>
          </cell>
          <cell r="D869" t="str">
            <v>HH</v>
          </cell>
          <cell r="E869">
            <v>4</v>
          </cell>
          <cell r="F869">
            <v>7.15</v>
          </cell>
          <cell r="G869">
            <v>28.6</v>
          </cell>
        </row>
        <row r="870">
          <cell r="A870">
            <v>2</v>
          </cell>
          <cell r="B870" t="str">
            <v>OFICIAL</v>
          </cell>
          <cell r="C870">
            <v>3</v>
          </cell>
          <cell r="D870" t="str">
            <v>HH</v>
          </cell>
          <cell r="E870">
            <v>12</v>
          </cell>
          <cell r="F870">
            <v>6.75</v>
          </cell>
          <cell r="G870">
            <v>81</v>
          </cell>
        </row>
        <row r="871">
          <cell r="A871">
            <v>3</v>
          </cell>
          <cell r="B871" t="str">
            <v>PEON</v>
          </cell>
          <cell r="C871">
            <v>6</v>
          </cell>
          <cell r="D871" t="str">
            <v>HH</v>
          </cell>
          <cell r="E871">
            <v>24</v>
          </cell>
          <cell r="F871">
            <v>3.78</v>
          </cell>
          <cell r="G871">
            <v>90.72</v>
          </cell>
        </row>
        <row r="872">
          <cell r="A872" t="str">
            <v/>
          </cell>
          <cell r="H872">
            <v>200.32</v>
          </cell>
        </row>
        <row r="873">
          <cell r="A873">
            <v>1</v>
          </cell>
          <cell r="B873" t="str">
            <v>EQUIPO DE SEGURIDAD (2% MANO DE OBRA)</v>
          </cell>
          <cell r="D873" t="str">
            <v>%</v>
          </cell>
          <cell r="E873">
            <v>0.02</v>
          </cell>
          <cell r="F873">
            <v>200.32</v>
          </cell>
          <cell r="G873">
            <v>4.01</v>
          </cell>
        </row>
        <row r="874">
          <cell r="A874">
            <v>2</v>
          </cell>
          <cell r="B874" t="str">
            <v>HERRAMIENTAS (3% MANO DE OBRA)</v>
          </cell>
          <cell r="D874" t="str">
            <v>%</v>
          </cell>
          <cell r="E874">
            <v>0.03</v>
          </cell>
          <cell r="F874">
            <v>200.32</v>
          </cell>
          <cell r="G874">
            <v>6.01</v>
          </cell>
        </row>
        <row r="875">
          <cell r="H875">
            <v>10.02</v>
          </cell>
        </row>
        <row r="876">
          <cell r="G876" t="str">
            <v>COSTO DIRECTO:</v>
          </cell>
          <cell r="H876">
            <v>615.14</v>
          </cell>
        </row>
        <row r="879">
          <cell r="A879" t="str">
            <v>Partida:</v>
          </cell>
          <cell r="B879" t="str">
            <v>Descripción:</v>
          </cell>
          <cell r="D879" t="str">
            <v xml:space="preserve">Unidad  </v>
          </cell>
          <cell r="E879" t="str">
            <v>Rendimiento</v>
          </cell>
          <cell r="G879" t="str">
            <v xml:space="preserve">    Costo Directo</v>
          </cell>
        </row>
        <row r="880">
          <cell r="A880" t="str">
            <v>33.00</v>
          </cell>
          <cell r="B880" t="str">
            <v>Reubicación (Desmontaje y Montaje) de S.E. Biposte incluye montaje armado, trafo, tablero, cut out, pararrayos  y conexionado</v>
          </cell>
          <cell r="D880" t="str">
            <v>Gbl</v>
          </cell>
          <cell r="E880">
            <v>1</v>
          </cell>
          <cell r="F880" t="str">
            <v>Gbl/Día</v>
          </cell>
          <cell r="G880" t="str">
            <v>(S/.):</v>
          </cell>
          <cell r="H880">
            <v>2338.41</v>
          </cell>
        </row>
        <row r="881">
          <cell r="B881" t="str">
            <v>DETALLE PARTIDA</v>
          </cell>
        </row>
        <row r="882">
          <cell r="A882" t="str">
            <v>*</v>
          </cell>
          <cell r="B882" t="str">
            <v>*</v>
          </cell>
          <cell r="C882" t="str">
            <v>*</v>
          </cell>
          <cell r="D882" t="str">
            <v>*</v>
          </cell>
          <cell r="E882" t="str">
            <v>*</v>
          </cell>
          <cell r="F882" t="str">
            <v>*</v>
          </cell>
          <cell r="G882" t="str">
            <v>*</v>
          </cell>
          <cell r="H882" t="str">
            <v>*</v>
          </cell>
        </row>
        <row r="883">
          <cell r="A883" t="str">
            <v>ITEM</v>
          </cell>
          <cell r="B883" t="str">
            <v>R E C U R S O</v>
          </cell>
          <cell r="D883" t="str">
            <v>UND.</v>
          </cell>
          <cell r="E883" t="str">
            <v>CANTIDAD</v>
          </cell>
          <cell r="F883" t="str">
            <v>P.UNIT.</v>
          </cell>
          <cell r="G883" t="str">
            <v>SUBTOTAL</v>
          </cell>
          <cell r="H883" t="str">
            <v>TOTAL</v>
          </cell>
        </row>
        <row r="884">
          <cell r="A884" t="str">
            <v>*</v>
          </cell>
          <cell r="B884" t="str">
            <v>*</v>
          </cell>
          <cell r="C884" t="str">
            <v>*</v>
          </cell>
          <cell r="D884" t="str">
            <v>*</v>
          </cell>
          <cell r="E884" t="str">
            <v>*</v>
          </cell>
          <cell r="F884" t="str">
            <v>*</v>
          </cell>
          <cell r="G884" t="str">
            <v>*</v>
          </cell>
          <cell r="H884" t="str">
            <v>*</v>
          </cell>
        </row>
        <row r="885">
          <cell r="A885">
            <v>1</v>
          </cell>
          <cell r="B885" t="str">
            <v>C. GRUA 6 TN.</v>
          </cell>
          <cell r="C885">
            <v>1</v>
          </cell>
          <cell r="D885" t="str">
            <v>HM</v>
          </cell>
          <cell r="E885">
            <v>8</v>
          </cell>
          <cell r="F885">
            <v>105</v>
          </cell>
          <cell r="G885">
            <v>840</v>
          </cell>
        </row>
        <row r="886">
          <cell r="A886">
            <v>2</v>
          </cell>
          <cell r="B886" t="str">
            <v>CAMIONETA 4x4 (130 HP)</v>
          </cell>
          <cell r="C886">
            <v>1</v>
          </cell>
          <cell r="D886" t="str">
            <v>HM</v>
          </cell>
          <cell r="E886">
            <v>8</v>
          </cell>
          <cell r="F886">
            <v>80</v>
          </cell>
          <cell r="G886">
            <v>640</v>
          </cell>
        </row>
        <row r="887">
          <cell r="A887">
            <v>3</v>
          </cell>
          <cell r="B887" t="str">
            <v>RADIO DE MANO FM 2M MULTIBANDA</v>
          </cell>
          <cell r="C887">
            <v>2</v>
          </cell>
          <cell r="D887" t="str">
            <v>HM</v>
          </cell>
          <cell r="E887">
            <v>16</v>
          </cell>
          <cell r="F887">
            <v>6.5</v>
          </cell>
          <cell r="G887">
            <v>104</v>
          </cell>
        </row>
        <row r="888">
          <cell r="A888">
            <v>4</v>
          </cell>
          <cell r="B888" t="str">
            <v xml:space="preserve">POLEAS DE AL DE D=300 mm </v>
          </cell>
          <cell r="C888">
            <v>2</v>
          </cell>
          <cell r="D888" t="str">
            <v>HM</v>
          </cell>
          <cell r="E888">
            <v>16</v>
          </cell>
          <cell r="F888">
            <v>1.25</v>
          </cell>
          <cell r="G888">
            <v>20</v>
          </cell>
        </row>
        <row r="889">
          <cell r="A889" t="str">
            <v/>
          </cell>
          <cell r="H889">
            <v>1604</v>
          </cell>
        </row>
        <row r="890">
          <cell r="A890">
            <v>1</v>
          </cell>
          <cell r="B890" t="str">
            <v>OPERARIO</v>
          </cell>
          <cell r="C890">
            <v>1</v>
          </cell>
          <cell r="D890" t="str">
            <v>HH</v>
          </cell>
          <cell r="E890">
            <v>8</v>
          </cell>
          <cell r="F890">
            <v>10.63</v>
          </cell>
          <cell r="G890">
            <v>85.04</v>
          </cell>
        </row>
        <row r="891">
          <cell r="A891">
            <v>2</v>
          </cell>
          <cell r="B891" t="str">
            <v>OFICIAL</v>
          </cell>
          <cell r="C891">
            <v>3</v>
          </cell>
          <cell r="D891" t="str">
            <v>HH</v>
          </cell>
          <cell r="E891">
            <v>24</v>
          </cell>
          <cell r="F891">
            <v>9.6</v>
          </cell>
          <cell r="G891">
            <v>230.4</v>
          </cell>
        </row>
        <row r="892">
          <cell r="A892">
            <v>3</v>
          </cell>
          <cell r="B892" t="str">
            <v>PEON</v>
          </cell>
          <cell r="C892">
            <v>6</v>
          </cell>
          <cell r="D892" t="str">
            <v>HH</v>
          </cell>
          <cell r="E892">
            <v>48</v>
          </cell>
          <cell r="F892">
            <v>8</v>
          </cell>
          <cell r="G892">
            <v>384</v>
          </cell>
        </row>
        <row r="893">
          <cell r="A893" t="str">
            <v/>
          </cell>
          <cell r="H893">
            <v>699.44</v>
          </cell>
        </row>
        <row r="894">
          <cell r="A894">
            <v>1</v>
          </cell>
          <cell r="B894" t="str">
            <v>EQUIPO DE SEGURIDAD (2% MANO DE OBRA)</v>
          </cell>
          <cell r="D894" t="str">
            <v>%</v>
          </cell>
          <cell r="E894">
            <v>0.02</v>
          </cell>
          <cell r="F894">
            <v>699.44</v>
          </cell>
          <cell r="G894">
            <v>13.99</v>
          </cell>
        </row>
        <row r="895">
          <cell r="A895">
            <v>2</v>
          </cell>
          <cell r="B895" t="str">
            <v>HERRAMIENTAS (3% MANO DE OBRA)</v>
          </cell>
          <cell r="D895" t="str">
            <v>%</v>
          </cell>
          <cell r="E895">
            <v>0.03</v>
          </cell>
          <cell r="F895">
            <v>699.44</v>
          </cell>
          <cell r="G895">
            <v>20.98</v>
          </cell>
        </row>
        <row r="896">
          <cell r="H896">
            <v>34.97</v>
          </cell>
        </row>
        <row r="897">
          <cell r="G897" t="str">
            <v>COSTO DIRECTO:</v>
          </cell>
          <cell r="H897">
            <v>2338.41</v>
          </cell>
        </row>
        <row r="900">
          <cell r="A900" t="str">
            <v>Partida:</v>
          </cell>
          <cell r="B900" t="str">
            <v>Descripción:</v>
          </cell>
          <cell r="D900" t="str">
            <v xml:space="preserve">Unidad  </v>
          </cell>
          <cell r="E900" t="str">
            <v>Rendimiento</v>
          </cell>
          <cell r="G900" t="str">
            <v xml:space="preserve">    Costo Directo</v>
          </cell>
        </row>
        <row r="901">
          <cell r="A901" t="str">
            <v>34.00</v>
          </cell>
          <cell r="B901" t="str">
            <v>Reubicación (Desmontaje y Montaje) de  S.E. Monoposte incluye montaje armado, trafo, tablero, cut out, pararrayos  y conexionado</v>
          </cell>
          <cell r="D901" t="str">
            <v>Gbl</v>
          </cell>
          <cell r="E901">
            <v>2</v>
          </cell>
          <cell r="F901" t="str">
            <v>Gbl/Día</v>
          </cell>
          <cell r="G901" t="str">
            <v>(S/.):</v>
          </cell>
          <cell r="H901">
            <v>959.2</v>
          </cell>
        </row>
        <row r="902">
          <cell r="B902" t="str">
            <v>DETALLE PARTIDA</v>
          </cell>
        </row>
        <row r="903">
          <cell r="A903" t="str">
            <v>*</v>
          </cell>
          <cell r="B903" t="str">
            <v>*</v>
          </cell>
          <cell r="C903" t="str">
            <v>*</v>
          </cell>
          <cell r="D903" t="str">
            <v>*</v>
          </cell>
          <cell r="E903" t="str">
            <v>*</v>
          </cell>
          <cell r="F903" t="str">
            <v>*</v>
          </cell>
          <cell r="G903" t="str">
            <v>*</v>
          </cell>
          <cell r="H903" t="str">
            <v>*</v>
          </cell>
        </row>
        <row r="904">
          <cell r="A904" t="str">
            <v>ITEM</v>
          </cell>
          <cell r="B904" t="str">
            <v>R E C U R S O</v>
          </cell>
          <cell r="D904" t="str">
            <v>UND.</v>
          </cell>
          <cell r="E904" t="str">
            <v>CANTIDAD</v>
          </cell>
          <cell r="F904" t="str">
            <v>P.UNIT.</v>
          </cell>
          <cell r="G904" t="str">
            <v>SUBTOTAL</v>
          </cell>
          <cell r="H904" t="str">
            <v>TOTAL</v>
          </cell>
        </row>
        <row r="905">
          <cell r="A905" t="str">
            <v>*</v>
          </cell>
          <cell r="B905" t="str">
            <v>*</v>
          </cell>
          <cell r="C905" t="str">
            <v>*</v>
          </cell>
          <cell r="D905" t="str">
            <v>*</v>
          </cell>
          <cell r="E905" t="str">
            <v>*</v>
          </cell>
          <cell r="F905" t="str">
            <v>*</v>
          </cell>
          <cell r="G905" t="str">
            <v>*</v>
          </cell>
          <cell r="H905" t="str">
            <v>*</v>
          </cell>
        </row>
        <row r="906">
          <cell r="A906">
            <v>1</v>
          </cell>
          <cell r="B906" t="str">
            <v>C. GRUA 6 TN.</v>
          </cell>
          <cell r="C906">
            <v>0.5</v>
          </cell>
          <cell r="D906" t="str">
            <v>HM</v>
          </cell>
          <cell r="E906">
            <v>2</v>
          </cell>
          <cell r="F906">
            <v>105</v>
          </cell>
          <cell r="G906">
            <v>210</v>
          </cell>
        </row>
        <row r="907">
          <cell r="A907">
            <v>2</v>
          </cell>
          <cell r="B907" t="str">
            <v>CAMIONETA 4x4 (130 HP)</v>
          </cell>
          <cell r="C907">
            <v>1</v>
          </cell>
          <cell r="D907" t="str">
            <v>HM</v>
          </cell>
          <cell r="E907">
            <v>4</v>
          </cell>
          <cell r="F907">
            <v>80</v>
          </cell>
          <cell r="G907">
            <v>320</v>
          </cell>
        </row>
        <row r="908">
          <cell r="A908">
            <v>3</v>
          </cell>
          <cell r="B908" t="str">
            <v>RADIO DE MANO FM 2M MULTIBANDA</v>
          </cell>
          <cell r="C908">
            <v>2</v>
          </cell>
          <cell r="D908" t="str">
            <v>HM</v>
          </cell>
          <cell r="E908">
            <v>8</v>
          </cell>
          <cell r="F908">
            <v>6.5</v>
          </cell>
          <cell r="G908">
            <v>52</v>
          </cell>
        </row>
        <row r="909">
          <cell r="A909">
            <v>4</v>
          </cell>
          <cell r="B909" t="str">
            <v xml:space="preserve">POLEAS DE AL DE D=300 mm </v>
          </cell>
          <cell r="C909">
            <v>2</v>
          </cell>
          <cell r="D909" t="str">
            <v>HM</v>
          </cell>
          <cell r="E909">
            <v>8</v>
          </cell>
          <cell r="F909">
            <v>1.25</v>
          </cell>
          <cell r="G909">
            <v>10</v>
          </cell>
        </row>
        <row r="910">
          <cell r="A910" t="str">
            <v/>
          </cell>
          <cell r="D910" t="str">
            <v/>
          </cell>
          <cell r="F910" t="str">
            <v/>
          </cell>
          <cell r="H910">
            <v>592</v>
          </cell>
        </row>
        <row r="911">
          <cell r="A911">
            <v>1</v>
          </cell>
          <cell r="B911" t="str">
            <v>OPERARIO</v>
          </cell>
          <cell r="C911">
            <v>1</v>
          </cell>
          <cell r="D911" t="str">
            <v>HH</v>
          </cell>
          <cell r="E911">
            <v>4</v>
          </cell>
          <cell r="F911">
            <v>10.63</v>
          </cell>
          <cell r="G911">
            <v>42.52</v>
          </cell>
        </row>
        <row r="912">
          <cell r="A912">
            <v>2</v>
          </cell>
          <cell r="B912" t="str">
            <v>OFICIAL</v>
          </cell>
          <cell r="C912">
            <v>3</v>
          </cell>
          <cell r="D912" t="str">
            <v>HH</v>
          </cell>
          <cell r="E912">
            <v>12</v>
          </cell>
          <cell r="F912">
            <v>9.6</v>
          </cell>
          <cell r="G912">
            <v>115.2</v>
          </cell>
        </row>
        <row r="913">
          <cell r="A913">
            <v>3</v>
          </cell>
          <cell r="B913" t="str">
            <v>PEON</v>
          </cell>
          <cell r="C913">
            <v>6</v>
          </cell>
          <cell r="D913" t="str">
            <v>HH</v>
          </cell>
          <cell r="E913">
            <v>24</v>
          </cell>
          <cell r="F913">
            <v>8</v>
          </cell>
          <cell r="G913">
            <v>192</v>
          </cell>
        </row>
        <row r="914">
          <cell r="A914" t="str">
            <v/>
          </cell>
          <cell r="H914">
            <v>349.72</v>
          </cell>
        </row>
        <row r="915">
          <cell r="A915">
            <v>1</v>
          </cell>
          <cell r="B915" t="str">
            <v>EQUIPO DE SEGURIDAD (2% MANO DE OBRA)</v>
          </cell>
          <cell r="D915" t="str">
            <v>%</v>
          </cell>
          <cell r="E915">
            <v>0.02</v>
          </cell>
          <cell r="F915">
            <v>349.72</v>
          </cell>
          <cell r="G915">
            <v>6.99</v>
          </cell>
        </row>
        <row r="916">
          <cell r="A916">
            <v>2</v>
          </cell>
          <cell r="B916" t="str">
            <v>HERRAMIENTAS (3% MANO DE OBRA)</v>
          </cell>
          <cell r="D916" t="str">
            <v>%</v>
          </cell>
          <cell r="E916">
            <v>0.03</v>
          </cell>
          <cell r="F916">
            <v>349.72</v>
          </cell>
          <cell r="G916">
            <v>10.49</v>
          </cell>
        </row>
        <row r="917">
          <cell r="H917">
            <v>17.48</v>
          </cell>
        </row>
        <row r="918">
          <cell r="G918" t="str">
            <v>COSTO DIRECTO:</v>
          </cell>
          <cell r="H918">
            <v>959.2</v>
          </cell>
        </row>
        <row r="921">
          <cell r="A921" t="str">
            <v>Partida:</v>
          </cell>
          <cell r="B921" t="str">
            <v>Descripción:</v>
          </cell>
          <cell r="D921" t="str">
            <v xml:space="preserve">Unidad  </v>
          </cell>
          <cell r="E921" t="str">
            <v>Rendimiento</v>
          </cell>
          <cell r="G921" t="str">
            <v xml:space="preserve">    Costo Directo</v>
          </cell>
        </row>
        <row r="922">
          <cell r="A922" t="str">
            <v>35.00</v>
          </cell>
          <cell r="B922" t="str">
            <v>Reubicación de Poste de CAC 12,13,15 m</v>
          </cell>
          <cell r="D922" t="str">
            <v>Gbl</v>
          </cell>
          <cell r="E922">
            <v>5</v>
          </cell>
          <cell r="F922" t="str">
            <v>Gbl/Día</v>
          </cell>
          <cell r="G922" t="str">
            <v>(S/.):</v>
          </cell>
          <cell r="H922">
            <v>636.13</v>
          </cell>
        </row>
        <row r="923">
          <cell r="B923" t="str">
            <v>DETALLE PARTIDA</v>
          </cell>
        </row>
        <row r="924">
          <cell r="A924" t="str">
            <v>*</v>
          </cell>
          <cell r="B924" t="str">
            <v>*</v>
          </cell>
          <cell r="C924" t="str">
            <v>*</v>
          </cell>
          <cell r="D924" t="str">
            <v>*</v>
          </cell>
          <cell r="E924" t="str">
            <v>*</v>
          </cell>
          <cell r="F924" t="str">
            <v>*</v>
          </cell>
          <cell r="G924" t="str">
            <v>*</v>
          </cell>
          <cell r="H924" t="str">
            <v>*</v>
          </cell>
        </row>
        <row r="925">
          <cell r="A925" t="str">
            <v>ITEM</v>
          </cell>
          <cell r="B925" t="str">
            <v>R E C U R S O</v>
          </cell>
          <cell r="D925" t="str">
            <v>UND.</v>
          </cell>
          <cell r="E925" t="str">
            <v>CANTIDAD</v>
          </cell>
          <cell r="F925" t="str">
            <v>P.UNIT.</v>
          </cell>
          <cell r="G925" t="str">
            <v>SUBTOTAL</v>
          </cell>
          <cell r="H925" t="str">
            <v>TOTAL</v>
          </cell>
        </row>
        <row r="926">
          <cell r="A926" t="str">
            <v>*</v>
          </cell>
          <cell r="B926" t="str">
            <v>*</v>
          </cell>
          <cell r="C926" t="str">
            <v>*</v>
          </cell>
          <cell r="D926" t="str">
            <v>*</v>
          </cell>
          <cell r="E926" t="str">
            <v>*</v>
          </cell>
          <cell r="F926" t="str">
            <v>*</v>
          </cell>
          <cell r="G926" t="str">
            <v>*</v>
          </cell>
          <cell r="H926" t="str">
            <v>*</v>
          </cell>
        </row>
        <row r="927">
          <cell r="A927">
            <v>1</v>
          </cell>
          <cell r="B927" t="str">
            <v>AGUA</v>
          </cell>
          <cell r="D927" t="str">
            <v>M3</v>
          </cell>
          <cell r="E927">
            <v>0.12</v>
          </cell>
          <cell r="F927">
            <v>0.6</v>
          </cell>
          <cell r="G927">
            <v>7.0000000000000007E-2</v>
          </cell>
        </row>
        <row r="928">
          <cell r="A928">
            <v>2</v>
          </cell>
          <cell r="B928" t="str">
            <v>CEMENTO PORTLAND TIPO I</v>
          </cell>
          <cell r="D928" t="str">
            <v>BLS</v>
          </cell>
          <cell r="E928">
            <v>2</v>
          </cell>
          <cell r="F928">
            <v>27</v>
          </cell>
          <cell r="G928">
            <v>54</v>
          </cell>
        </row>
        <row r="929">
          <cell r="A929">
            <v>3</v>
          </cell>
          <cell r="B929" t="str">
            <v>PIEDRAS MEDIANAS y RELLENO</v>
          </cell>
          <cell r="D929" t="str">
            <v>M3</v>
          </cell>
          <cell r="E929">
            <v>1.5</v>
          </cell>
          <cell r="F929">
            <v>45</v>
          </cell>
          <cell r="G929">
            <v>67.5</v>
          </cell>
        </row>
        <row r="930">
          <cell r="A930">
            <v>4</v>
          </cell>
          <cell r="B930" t="str">
            <v>HORMIGON</v>
          </cell>
          <cell r="D930" t="str">
            <v>M3</v>
          </cell>
          <cell r="E930">
            <v>0.9</v>
          </cell>
          <cell r="F930">
            <v>70</v>
          </cell>
          <cell r="G930">
            <v>63</v>
          </cell>
        </row>
        <row r="931">
          <cell r="A931" t="str">
            <v/>
          </cell>
          <cell r="D931" t="str">
            <v/>
          </cell>
          <cell r="F931" t="str">
            <v/>
          </cell>
          <cell r="H931">
            <v>184.57</v>
          </cell>
        </row>
        <row r="932">
          <cell r="A932">
            <v>1</v>
          </cell>
          <cell r="B932" t="str">
            <v>C. GRUA 6 TN.</v>
          </cell>
          <cell r="C932">
            <v>1</v>
          </cell>
          <cell r="D932" t="str">
            <v>HM</v>
          </cell>
          <cell r="E932">
            <v>1.6</v>
          </cell>
          <cell r="F932">
            <v>105</v>
          </cell>
          <cell r="G932">
            <v>168</v>
          </cell>
        </row>
        <row r="933">
          <cell r="A933">
            <v>2</v>
          </cell>
          <cell r="B933" t="str">
            <v>CAMIONETA 4x4 (130 HP)</v>
          </cell>
          <cell r="C933">
            <v>1</v>
          </cell>
          <cell r="D933" t="str">
            <v>HM</v>
          </cell>
          <cell r="E933">
            <v>1.6</v>
          </cell>
          <cell r="F933">
            <v>80</v>
          </cell>
          <cell r="G933">
            <v>128</v>
          </cell>
        </row>
        <row r="934">
          <cell r="A934">
            <v>3</v>
          </cell>
          <cell r="B934" t="str">
            <v>RADIO DE MANO FM 2M MULTIBANDA</v>
          </cell>
          <cell r="C934">
            <v>2</v>
          </cell>
          <cell r="D934" t="str">
            <v>HM</v>
          </cell>
          <cell r="E934">
            <v>3.2</v>
          </cell>
          <cell r="F934">
            <v>6.5</v>
          </cell>
          <cell r="G934">
            <v>20.8</v>
          </cell>
        </row>
        <row r="935">
          <cell r="A935">
            <v>4</v>
          </cell>
          <cell r="B935" t="str">
            <v xml:space="preserve">POLEAS DE AL DE D=300 mm </v>
          </cell>
          <cell r="C935">
            <v>2</v>
          </cell>
          <cell r="D935" t="str">
            <v>HM</v>
          </cell>
          <cell r="E935">
            <v>3.2</v>
          </cell>
          <cell r="F935">
            <v>1.25</v>
          </cell>
          <cell r="G935">
            <v>4</v>
          </cell>
        </row>
        <row r="936">
          <cell r="A936" t="str">
            <v/>
          </cell>
          <cell r="D936" t="str">
            <v/>
          </cell>
          <cell r="F936" t="str">
            <v/>
          </cell>
          <cell r="H936">
            <v>320.8</v>
          </cell>
        </row>
        <row r="937">
          <cell r="A937">
            <v>1</v>
          </cell>
          <cell r="B937" t="str">
            <v>OPERARIO</v>
          </cell>
          <cell r="C937">
            <v>1</v>
          </cell>
          <cell r="D937" t="str">
            <v>HH</v>
          </cell>
          <cell r="E937">
            <v>1.6</v>
          </cell>
          <cell r="F937">
            <v>10.63</v>
          </cell>
          <cell r="G937">
            <v>17.010000000000002</v>
          </cell>
        </row>
        <row r="938">
          <cell r="A938">
            <v>2</v>
          </cell>
          <cell r="B938" t="str">
            <v>OFICIAL</v>
          </cell>
          <cell r="C938">
            <v>2</v>
          </cell>
          <cell r="D938" t="str">
            <v>HH</v>
          </cell>
          <cell r="E938">
            <v>3.2</v>
          </cell>
          <cell r="F938">
            <v>9.6</v>
          </cell>
          <cell r="G938">
            <v>30.72</v>
          </cell>
        </row>
        <row r="939">
          <cell r="A939">
            <v>3</v>
          </cell>
          <cell r="B939" t="str">
            <v>PEON</v>
          </cell>
          <cell r="C939">
            <v>6</v>
          </cell>
          <cell r="D939" t="str">
            <v>HH</v>
          </cell>
          <cell r="E939">
            <v>9.6</v>
          </cell>
          <cell r="F939">
            <v>8</v>
          </cell>
          <cell r="G939">
            <v>76.8</v>
          </cell>
        </row>
        <row r="940">
          <cell r="A940" t="str">
            <v/>
          </cell>
          <cell r="H940">
            <v>124.53</v>
          </cell>
        </row>
        <row r="941">
          <cell r="A941">
            <v>1</v>
          </cell>
          <cell r="B941" t="str">
            <v>EQUIPO DE SEGURIDAD (2% MANO DE OBRA)</v>
          </cell>
          <cell r="D941" t="str">
            <v>%</v>
          </cell>
          <cell r="E941">
            <v>0.02</v>
          </cell>
          <cell r="F941">
            <v>124.53</v>
          </cell>
          <cell r="G941">
            <v>2.4900000000000002</v>
          </cell>
        </row>
        <row r="942">
          <cell r="A942">
            <v>2</v>
          </cell>
          <cell r="B942" t="str">
            <v>HERRAMIENTAS (3% MANO DE OBRA)</v>
          </cell>
          <cell r="D942" t="str">
            <v>%</v>
          </cell>
          <cell r="E942">
            <v>0.03</v>
          </cell>
          <cell r="F942">
            <v>124.53</v>
          </cell>
          <cell r="G942">
            <v>3.74</v>
          </cell>
        </row>
        <row r="943">
          <cell r="H943">
            <v>6.23</v>
          </cell>
        </row>
        <row r="944">
          <cell r="G944" t="str">
            <v>COSTO DIRECTO:</v>
          </cell>
          <cell r="H944">
            <v>636.13</v>
          </cell>
        </row>
        <row r="947">
          <cell r="A947" t="str">
            <v>Partida:</v>
          </cell>
          <cell r="B947" t="str">
            <v>Descripción:</v>
          </cell>
          <cell r="D947" t="str">
            <v xml:space="preserve">Unidad  </v>
          </cell>
          <cell r="E947" t="str">
            <v>Rendimiento</v>
          </cell>
          <cell r="G947" t="str">
            <v xml:space="preserve">    Costo Directo</v>
          </cell>
        </row>
        <row r="948">
          <cell r="A948" t="str">
            <v>36.00</v>
          </cell>
          <cell r="B948" t="str">
            <v>Pruebas y puesta en servicio</v>
          </cell>
          <cell r="D948" t="str">
            <v>km</v>
          </cell>
          <cell r="E948">
            <v>2</v>
          </cell>
          <cell r="F948" t="str">
            <v>km/Día</v>
          </cell>
          <cell r="G948" t="str">
            <v>(S/.):</v>
          </cell>
          <cell r="H948">
            <v>529.94000000000005</v>
          </cell>
        </row>
        <row r="949">
          <cell r="B949" t="str">
            <v>DETALLE PARTIDA</v>
          </cell>
        </row>
        <row r="950">
          <cell r="A950" t="str">
            <v>*</v>
          </cell>
          <cell r="B950" t="str">
            <v>*</v>
          </cell>
          <cell r="C950" t="str">
            <v>*</v>
          </cell>
          <cell r="D950" t="str">
            <v>*</v>
          </cell>
          <cell r="E950" t="str">
            <v>*</v>
          </cell>
          <cell r="F950" t="str">
            <v>*</v>
          </cell>
          <cell r="G950" t="str">
            <v>*</v>
          </cell>
          <cell r="H950" t="str">
            <v>*</v>
          </cell>
        </row>
        <row r="951">
          <cell r="A951" t="str">
            <v>ITEM</v>
          </cell>
          <cell r="B951" t="str">
            <v>R E C U R S O</v>
          </cell>
          <cell r="D951" t="str">
            <v>UND.</v>
          </cell>
          <cell r="E951" t="str">
            <v>CANTIDAD</v>
          </cell>
          <cell r="F951" t="str">
            <v>P.UNIT.</v>
          </cell>
          <cell r="G951" t="str">
            <v>SUBTOTAL</v>
          </cell>
          <cell r="H951" t="str">
            <v>TOTAL</v>
          </cell>
        </row>
        <row r="952">
          <cell r="A952" t="str">
            <v>*</v>
          </cell>
          <cell r="B952" t="str">
            <v>*</v>
          </cell>
          <cell r="C952" t="str">
            <v>*</v>
          </cell>
          <cell r="D952" t="str">
            <v>*</v>
          </cell>
          <cell r="E952" t="str">
            <v>*</v>
          </cell>
          <cell r="F952" t="str">
            <v>*</v>
          </cell>
          <cell r="G952" t="str">
            <v>*</v>
          </cell>
          <cell r="H952" t="str">
            <v>*</v>
          </cell>
        </row>
        <row r="953">
          <cell r="A953">
            <v>1</v>
          </cell>
          <cell r="B953" t="str">
            <v>CAMIONETA 4x4 (130 HP)</v>
          </cell>
          <cell r="C953">
            <v>1</v>
          </cell>
          <cell r="D953" t="str">
            <v>HM</v>
          </cell>
          <cell r="E953">
            <v>4</v>
          </cell>
          <cell r="F953">
            <v>80</v>
          </cell>
          <cell r="G953">
            <v>320</v>
          </cell>
        </row>
        <row r="954">
          <cell r="A954">
            <v>2</v>
          </cell>
          <cell r="B954" t="str">
            <v>METRATER</v>
          </cell>
          <cell r="C954">
            <v>1</v>
          </cell>
          <cell r="D954" t="str">
            <v>HM</v>
          </cell>
          <cell r="E954">
            <v>4</v>
          </cell>
          <cell r="F954">
            <v>5</v>
          </cell>
          <cell r="G954">
            <v>20</v>
          </cell>
        </row>
        <row r="955">
          <cell r="A955">
            <v>3</v>
          </cell>
          <cell r="B955" t="str">
            <v>MEGOMETRO</v>
          </cell>
          <cell r="C955">
            <v>1</v>
          </cell>
          <cell r="D955" t="str">
            <v>HM</v>
          </cell>
          <cell r="E955">
            <v>4</v>
          </cell>
          <cell r="F955">
            <v>5</v>
          </cell>
          <cell r="G955">
            <v>20</v>
          </cell>
        </row>
        <row r="956">
          <cell r="A956" t="str">
            <v/>
          </cell>
          <cell r="D956" t="str">
            <v/>
          </cell>
          <cell r="F956" t="str">
            <v/>
          </cell>
          <cell r="H956">
            <v>360</v>
          </cell>
        </row>
        <row r="957">
          <cell r="A957">
            <v>1</v>
          </cell>
          <cell r="B957" t="str">
            <v>OPERARIO</v>
          </cell>
          <cell r="C957">
            <v>2</v>
          </cell>
          <cell r="D957" t="str">
            <v>HH</v>
          </cell>
          <cell r="E957">
            <v>8</v>
          </cell>
          <cell r="F957">
            <v>10.63</v>
          </cell>
          <cell r="G957">
            <v>85.04</v>
          </cell>
        </row>
        <row r="958">
          <cell r="A958">
            <v>2</v>
          </cell>
          <cell r="B958" t="str">
            <v>OFICIAL</v>
          </cell>
          <cell r="C958">
            <v>2</v>
          </cell>
          <cell r="D958" t="str">
            <v>HH</v>
          </cell>
          <cell r="E958">
            <v>8</v>
          </cell>
          <cell r="F958">
            <v>9.6</v>
          </cell>
          <cell r="G958">
            <v>76.8</v>
          </cell>
        </row>
        <row r="959">
          <cell r="A959" t="str">
            <v/>
          </cell>
          <cell r="H959">
            <v>161.84</v>
          </cell>
        </row>
        <row r="960">
          <cell r="A960">
            <v>1</v>
          </cell>
          <cell r="B960" t="str">
            <v>EQUIPO DE SEGURIDAD (2% MANO DE OBRA)</v>
          </cell>
          <cell r="D960" t="str">
            <v>%</v>
          </cell>
          <cell r="E960">
            <v>0.02</v>
          </cell>
          <cell r="F960">
            <v>161.84</v>
          </cell>
          <cell r="G960">
            <v>3.24</v>
          </cell>
        </row>
        <row r="961">
          <cell r="A961">
            <v>2</v>
          </cell>
          <cell r="B961" t="str">
            <v>HERRAMIENTAS (3% MANO DE OBRA)</v>
          </cell>
          <cell r="D961" t="str">
            <v>%</v>
          </cell>
          <cell r="E961">
            <v>0.03</v>
          </cell>
          <cell r="F961">
            <v>161.84</v>
          </cell>
          <cell r="G961">
            <v>4.8600000000000003</v>
          </cell>
        </row>
        <row r="962">
          <cell r="H962">
            <v>8.1</v>
          </cell>
        </row>
        <row r="963">
          <cell r="G963" t="str">
            <v>COSTO DIRECTO:</v>
          </cell>
          <cell r="H963">
            <v>529.94000000000005</v>
          </cell>
        </row>
        <row r="966">
          <cell r="A966" t="str">
            <v>Partida:</v>
          </cell>
          <cell r="B966" t="str">
            <v>Descripción:</v>
          </cell>
          <cell r="D966" t="str">
            <v xml:space="preserve">Unidad  </v>
          </cell>
          <cell r="E966" t="str">
            <v>Rendimiento</v>
          </cell>
          <cell r="G966" t="str">
            <v xml:space="preserve">    Costo Directo</v>
          </cell>
        </row>
        <row r="967">
          <cell r="B967" t="str">
            <v>Empalme de Red Aérea con Red Subterranea</v>
          </cell>
          <cell r="D967" t="str">
            <v>Un</v>
          </cell>
          <cell r="E967">
            <v>8</v>
          </cell>
          <cell r="F967" t="str">
            <v>Un/Día</v>
          </cell>
          <cell r="G967" t="str">
            <v>(S/.):</v>
          </cell>
          <cell r="H967">
            <v>40.909999999999997</v>
          </cell>
        </row>
        <row r="968">
          <cell r="B968" t="str">
            <v>DETALLE PARTIDA</v>
          </cell>
        </row>
        <row r="969">
          <cell r="A969" t="str">
            <v>*</v>
          </cell>
          <cell r="B969" t="str">
            <v>*</v>
          </cell>
          <cell r="C969" t="str">
            <v>*</v>
          </cell>
          <cell r="D969" t="str">
            <v>*</v>
          </cell>
          <cell r="E969" t="str">
            <v>*</v>
          </cell>
          <cell r="F969" t="str">
            <v>*</v>
          </cell>
          <cell r="G969" t="str">
            <v>*</v>
          </cell>
          <cell r="H969" t="str">
            <v>*</v>
          </cell>
        </row>
        <row r="970">
          <cell r="A970" t="str">
            <v>ITEM</v>
          </cell>
          <cell r="B970" t="str">
            <v>R E C U R S O</v>
          </cell>
          <cell r="D970" t="str">
            <v>UND.</v>
          </cell>
          <cell r="E970" t="str">
            <v>CANTIDAD</v>
          </cell>
          <cell r="F970" t="str">
            <v>P.UNIT.</v>
          </cell>
          <cell r="G970" t="str">
            <v>SUBTOTAL</v>
          </cell>
          <cell r="H970" t="str">
            <v>TOTAL</v>
          </cell>
        </row>
        <row r="971">
          <cell r="A971" t="str">
            <v>*</v>
          </cell>
          <cell r="B971" t="str">
            <v>*</v>
          </cell>
          <cell r="C971" t="str">
            <v>*</v>
          </cell>
          <cell r="D971" t="str">
            <v>*</v>
          </cell>
          <cell r="E971" t="str">
            <v>*</v>
          </cell>
          <cell r="F971" t="str">
            <v>*</v>
          </cell>
          <cell r="G971" t="str">
            <v>*</v>
          </cell>
          <cell r="H971" t="str">
            <v>*</v>
          </cell>
        </row>
        <row r="972">
          <cell r="A972">
            <v>1</v>
          </cell>
          <cell r="B972" t="str">
            <v>BREA</v>
          </cell>
          <cell r="D972" t="str">
            <v>Kg.</v>
          </cell>
          <cell r="E972">
            <v>1</v>
          </cell>
          <cell r="F972">
            <v>2</v>
          </cell>
          <cell r="G972">
            <v>2</v>
          </cell>
        </row>
        <row r="973">
          <cell r="A973">
            <v>2</v>
          </cell>
          <cell r="B973" t="str">
            <v>LEÑA</v>
          </cell>
          <cell r="D973" t="str">
            <v>Kg.</v>
          </cell>
          <cell r="E973">
            <v>12</v>
          </cell>
          <cell r="F973">
            <v>2</v>
          </cell>
          <cell r="G973">
            <v>24</v>
          </cell>
        </row>
        <row r="974">
          <cell r="A974">
            <v>3</v>
          </cell>
          <cell r="B974" t="str">
            <v>AGUA</v>
          </cell>
          <cell r="D974" t="str">
            <v>M3</v>
          </cell>
          <cell r="E974">
            <v>1E-3</v>
          </cell>
          <cell r="F974">
            <v>0.6</v>
          </cell>
          <cell r="G974">
            <v>0</v>
          </cell>
        </row>
        <row r="975">
          <cell r="A975" t="str">
            <v/>
          </cell>
          <cell r="D975" t="str">
            <v/>
          </cell>
          <cell r="F975" t="str">
            <v/>
          </cell>
          <cell r="H975">
            <v>26</v>
          </cell>
        </row>
        <row r="976">
          <cell r="A976">
            <v>1</v>
          </cell>
          <cell r="B976" t="str">
            <v>ESCALERA</v>
          </cell>
          <cell r="C976">
            <v>1</v>
          </cell>
          <cell r="D976" t="str">
            <v>HM</v>
          </cell>
          <cell r="E976">
            <v>1</v>
          </cell>
          <cell r="F976">
            <v>0.1</v>
          </cell>
          <cell r="G976">
            <v>0.1</v>
          </cell>
        </row>
        <row r="977">
          <cell r="A977">
            <v>2</v>
          </cell>
          <cell r="B977" t="str">
            <v>CAMIONETA 4x4 (130 HP)</v>
          </cell>
          <cell r="C977">
            <v>0.25</v>
          </cell>
          <cell r="D977" t="str">
            <v>HM</v>
          </cell>
          <cell r="E977">
            <v>0.25</v>
          </cell>
          <cell r="F977">
            <v>15</v>
          </cell>
          <cell r="G977">
            <v>3.75</v>
          </cell>
        </row>
        <row r="978">
          <cell r="A978" t="str">
            <v/>
          </cell>
          <cell r="D978" t="str">
            <v/>
          </cell>
          <cell r="F978" t="str">
            <v/>
          </cell>
          <cell r="H978">
            <v>3.85</v>
          </cell>
        </row>
        <row r="979">
          <cell r="A979">
            <v>1</v>
          </cell>
          <cell r="B979" t="str">
            <v>OFICIAL</v>
          </cell>
          <cell r="C979">
            <v>1</v>
          </cell>
          <cell r="D979" t="str">
            <v>HH</v>
          </cell>
          <cell r="E979">
            <v>1</v>
          </cell>
          <cell r="F979">
            <v>6.75</v>
          </cell>
          <cell r="G979">
            <v>6.75</v>
          </cell>
        </row>
        <row r="980">
          <cell r="A980">
            <v>2</v>
          </cell>
          <cell r="B980" t="str">
            <v>PEON</v>
          </cell>
          <cell r="C980">
            <v>1</v>
          </cell>
          <cell r="D980" t="str">
            <v>HH</v>
          </cell>
          <cell r="E980">
            <v>1</v>
          </cell>
          <cell r="F980">
            <v>3.78</v>
          </cell>
          <cell r="G980">
            <v>3.78</v>
          </cell>
        </row>
        <row r="981">
          <cell r="A981" t="str">
            <v/>
          </cell>
          <cell r="H981">
            <v>10.53</v>
          </cell>
        </row>
        <row r="982">
          <cell r="A982">
            <v>1</v>
          </cell>
          <cell r="B982" t="str">
            <v>EQUIPO DE SEGURIDAD (2% MANO DE OBRA)</v>
          </cell>
          <cell r="D982" t="str">
            <v>%</v>
          </cell>
          <cell r="E982">
            <v>0.02</v>
          </cell>
          <cell r="F982">
            <v>10.53</v>
          </cell>
          <cell r="G982">
            <v>0.21</v>
          </cell>
        </row>
        <row r="983">
          <cell r="A983">
            <v>2</v>
          </cell>
          <cell r="B983" t="str">
            <v>HERRAMIENTAS (3% MANO DE OBRA)</v>
          </cell>
          <cell r="D983" t="str">
            <v>%</v>
          </cell>
          <cell r="E983">
            <v>0.03</v>
          </cell>
          <cell r="F983">
            <v>10.53</v>
          </cell>
          <cell r="G983">
            <v>0.32</v>
          </cell>
        </row>
        <row r="984">
          <cell r="H984">
            <v>0.53</v>
          </cell>
        </row>
        <row r="985">
          <cell r="G985" t="str">
            <v>COSTO DIRECTO:</v>
          </cell>
          <cell r="H985">
            <v>40.909999999999997</v>
          </cell>
        </row>
        <row r="988">
          <cell r="A988" t="str">
            <v>Partida:</v>
          </cell>
          <cell r="B988" t="str">
            <v>Descripción:</v>
          </cell>
          <cell r="D988" t="str">
            <v xml:space="preserve">Unidad  </v>
          </cell>
          <cell r="E988" t="str">
            <v>Rendimiento</v>
          </cell>
          <cell r="G988" t="str">
            <v xml:space="preserve">    Costo Directo</v>
          </cell>
        </row>
        <row r="989">
          <cell r="B989" t="str">
            <v>Intalacion del Tubo de F°G° de (Bajada/Subida) Hacia/Desde Red Subterranea</v>
          </cell>
          <cell r="D989" t="str">
            <v>Un</v>
          </cell>
          <cell r="E989">
            <v>12</v>
          </cell>
          <cell r="F989" t="str">
            <v>Un/Día</v>
          </cell>
          <cell r="G989" t="str">
            <v>(S/.):</v>
          </cell>
          <cell r="H989">
            <v>1876.17</v>
          </cell>
        </row>
        <row r="990">
          <cell r="B990" t="str">
            <v>DETALLE PARTIDA</v>
          </cell>
        </row>
        <row r="991">
          <cell r="A991" t="str">
            <v>*</v>
          </cell>
          <cell r="B991" t="str">
            <v>*</v>
          </cell>
          <cell r="C991" t="str">
            <v>*</v>
          </cell>
          <cell r="D991" t="str">
            <v>*</v>
          </cell>
          <cell r="E991" t="str">
            <v>*</v>
          </cell>
          <cell r="F991" t="str">
            <v>*</v>
          </cell>
          <cell r="G991" t="str">
            <v>*</v>
          </cell>
          <cell r="H991" t="str">
            <v>*</v>
          </cell>
        </row>
        <row r="992">
          <cell r="A992" t="str">
            <v>ITEM</v>
          </cell>
          <cell r="B992" t="str">
            <v>R E C U R S O</v>
          </cell>
          <cell r="D992" t="str">
            <v>UND.</v>
          </cell>
          <cell r="E992" t="str">
            <v>CANTIDAD</v>
          </cell>
          <cell r="F992" t="str">
            <v>P.UNIT.</v>
          </cell>
          <cell r="G992" t="str">
            <v>SUBTOTAL</v>
          </cell>
          <cell r="H992" t="str">
            <v>TOTAL</v>
          </cell>
        </row>
        <row r="993">
          <cell r="A993" t="str">
            <v>*</v>
          </cell>
          <cell r="B993" t="str">
            <v>*</v>
          </cell>
          <cell r="C993" t="str">
            <v>*</v>
          </cell>
          <cell r="D993" t="str">
            <v>*</v>
          </cell>
          <cell r="E993" t="str">
            <v>*</v>
          </cell>
          <cell r="F993" t="str">
            <v>*</v>
          </cell>
          <cell r="G993" t="str">
            <v>*</v>
          </cell>
          <cell r="H993" t="str">
            <v>*</v>
          </cell>
        </row>
        <row r="994">
          <cell r="A994">
            <v>1</v>
          </cell>
          <cell r="B994" t="str">
            <v>ESCALERA</v>
          </cell>
          <cell r="C994">
            <v>1</v>
          </cell>
          <cell r="D994" t="str">
            <v>HM</v>
          </cell>
          <cell r="E994">
            <v>0.66669999999999996</v>
          </cell>
          <cell r="F994">
            <v>0.1</v>
          </cell>
          <cell r="G994">
            <v>7.0000000000000007E-2</v>
          </cell>
        </row>
        <row r="995">
          <cell r="A995">
            <v>2</v>
          </cell>
          <cell r="B995" t="str">
            <v>CAMIONETA 4x4 (130 HP)</v>
          </cell>
          <cell r="C995">
            <v>0.5</v>
          </cell>
          <cell r="D995" t="str">
            <v>HM</v>
          </cell>
          <cell r="E995">
            <v>0.33329999999999999</v>
          </cell>
          <cell r="F995">
            <v>15</v>
          </cell>
          <cell r="G995">
            <v>5</v>
          </cell>
        </row>
        <row r="996">
          <cell r="A996" t="str">
            <v/>
          </cell>
          <cell r="D996" t="str">
            <v/>
          </cell>
          <cell r="F996" t="str">
            <v/>
          </cell>
          <cell r="H996">
            <v>5.07</v>
          </cell>
        </row>
        <row r="997">
          <cell r="A997">
            <v>1</v>
          </cell>
          <cell r="B997" t="str">
            <v>OFICIAL</v>
          </cell>
          <cell r="C997">
            <v>0.1</v>
          </cell>
          <cell r="D997" t="str">
            <v>HH</v>
          </cell>
          <cell r="E997">
            <v>40</v>
          </cell>
          <cell r="F997">
            <v>6.75</v>
          </cell>
          <cell r="G997">
            <v>270</v>
          </cell>
        </row>
        <row r="998">
          <cell r="A998">
            <v>2</v>
          </cell>
          <cell r="B998" t="str">
            <v>PEON</v>
          </cell>
          <cell r="C998">
            <v>1</v>
          </cell>
          <cell r="D998" t="str">
            <v>HH</v>
          </cell>
          <cell r="E998">
            <v>400</v>
          </cell>
          <cell r="F998">
            <v>3.78</v>
          </cell>
          <cell r="G998">
            <v>1512</v>
          </cell>
        </row>
        <row r="999">
          <cell r="A999" t="str">
            <v/>
          </cell>
          <cell r="H999">
            <v>1782</v>
          </cell>
        </row>
        <row r="1000">
          <cell r="A1000">
            <v>1</v>
          </cell>
          <cell r="B1000" t="str">
            <v>EQUIPO DE SEGURIDAD (2% MANO DE OBRA)</v>
          </cell>
          <cell r="D1000" t="str">
            <v>%</v>
          </cell>
          <cell r="E1000">
            <v>0.02</v>
          </cell>
          <cell r="F1000">
            <v>1782</v>
          </cell>
          <cell r="G1000">
            <v>35.64</v>
          </cell>
        </row>
        <row r="1001">
          <cell r="A1001">
            <v>2</v>
          </cell>
          <cell r="B1001" t="str">
            <v>HERRAMIENTAS (3% MANO DE OBRA)</v>
          </cell>
          <cell r="D1001" t="str">
            <v>%</v>
          </cell>
          <cell r="E1001">
            <v>0.03</v>
          </cell>
          <cell r="F1001">
            <v>1782</v>
          </cell>
          <cell r="G1001">
            <v>53.46</v>
          </cell>
        </row>
        <row r="1002">
          <cell r="H1002">
            <v>89.1</v>
          </cell>
        </row>
        <row r="1003">
          <cell r="G1003" t="str">
            <v>COSTO DIRECTO:</v>
          </cell>
          <cell r="H1003">
            <v>1876.17</v>
          </cell>
        </row>
        <row r="1006">
          <cell r="A1006" t="str">
            <v>Partida:</v>
          </cell>
          <cell r="B1006" t="str">
            <v>Descripción:</v>
          </cell>
          <cell r="D1006" t="str">
            <v xml:space="preserve">Unidad  </v>
          </cell>
          <cell r="E1006" t="str">
            <v>Rendimiento</v>
          </cell>
          <cell r="G1006" t="str">
            <v xml:space="preserve">    Costo Directo</v>
          </cell>
        </row>
        <row r="1007">
          <cell r="B1007" t="str">
            <v>Demolicion de Pista</v>
          </cell>
          <cell r="D1007" t="str">
            <v>m2</v>
          </cell>
          <cell r="E1007">
            <v>5</v>
          </cell>
          <cell r="F1007" t="str">
            <v>m2/Día</v>
          </cell>
          <cell r="G1007" t="str">
            <v>(S/.):</v>
          </cell>
          <cell r="H1007">
            <v>17.7</v>
          </cell>
        </row>
        <row r="1008">
          <cell r="B1008" t="str">
            <v>DETALLE PARTIDA</v>
          </cell>
        </row>
        <row r="1009">
          <cell r="A1009" t="str">
            <v>*</v>
          </cell>
          <cell r="B1009" t="str">
            <v>*</v>
          </cell>
          <cell r="C1009" t="str">
            <v>*</v>
          </cell>
          <cell r="D1009" t="str">
            <v>*</v>
          </cell>
          <cell r="E1009" t="str">
            <v>*</v>
          </cell>
          <cell r="F1009" t="str">
            <v>*</v>
          </cell>
          <cell r="G1009" t="str">
            <v>*</v>
          </cell>
          <cell r="H1009" t="str">
            <v>*</v>
          </cell>
        </row>
        <row r="1010">
          <cell r="A1010" t="str">
            <v>ITEM</v>
          </cell>
          <cell r="B1010" t="str">
            <v>R E C U R S O</v>
          </cell>
          <cell r="D1010" t="str">
            <v>UND.</v>
          </cell>
          <cell r="E1010" t="str">
            <v>CANTIDAD</v>
          </cell>
          <cell r="F1010" t="str">
            <v>P.UNIT.</v>
          </cell>
          <cell r="G1010" t="str">
            <v>SUBTOTAL</v>
          </cell>
          <cell r="H1010" t="str">
            <v>TOTAL</v>
          </cell>
        </row>
        <row r="1011">
          <cell r="A1011" t="str">
            <v>*</v>
          </cell>
          <cell r="B1011" t="str">
            <v>*</v>
          </cell>
          <cell r="C1011" t="str">
            <v>*</v>
          </cell>
          <cell r="D1011" t="str">
            <v>*</v>
          </cell>
          <cell r="E1011" t="str">
            <v>*</v>
          </cell>
          <cell r="F1011" t="str">
            <v>*</v>
          </cell>
          <cell r="G1011" t="str">
            <v>*</v>
          </cell>
          <cell r="H1011" t="str">
            <v>*</v>
          </cell>
        </row>
        <row r="1012">
          <cell r="A1012" t="str">
            <v/>
          </cell>
          <cell r="D1012" t="str">
            <v/>
          </cell>
          <cell r="F1012" t="str">
            <v/>
          </cell>
        </row>
        <row r="1013">
          <cell r="A1013" t="str">
            <v/>
          </cell>
          <cell r="D1013" t="str">
            <v/>
          </cell>
          <cell r="F1013" t="str">
            <v/>
          </cell>
          <cell r="H1013">
            <v>0</v>
          </cell>
        </row>
        <row r="1014">
          <cell r="A1014">
            <v>1</v>
          </cell>
          <cell r="B1014" t="str">
            <v>OPERARIO</v>
          </cell>
          <cell r="C1014">
            <v>0</v>
          </cell>
          <cell r="D1014" t="str">
            <v>HH</v>
          </cell>
          <cell r="E1014">
            <v>0</v>
          </cell>
          <cell r="F1014">
            <v>7.15</v>
          </cell>
          <cell r="G1014">
            <v>0</v>
          </cell>
        </row>
        <row r="1015">
          <cell r="A1015">
            <v>2</v>
          </cell>
          <cell r="B1015" t="str">
            <v>OFICIAL</v>
          </cell>
          <cell r="C1015">
            <v>1</v>
          </cell>
          <cell r="D1015" t="str">
            <v>HH</v>
          </cell>
          <cell r="E1015">
            <v>1.6</v>
          </cell>
          <cell r="F1015">
            <v>6.75</v>
          </cell>
          <cell r="G1015">
            <v>10.8</v>
          </cell>
        </row>
        <row r="1016">
          <cell r="A1016">
            <v>3</v>
          </cell>
          <cell r="B1016" t="str">
            <v>PEON</v>
          </cell>
          <cell r="C1016">
            <v>1</v>
          </cell>
          <cell r="D1016" t="str">
            <v>HH</v>
          </cell>
          <cell r="E1016">
            <v>1.6</v>
          </cell>
          <cell r="F1016">
            <v>3.78</v>
          </cell>
          <cell r="G1016">
            <v>6.05</v>
          </cell>
        </row>
        <row r="1017">
          <cell r="A1017" t="str">
            <v/>
          </cell>
          <cell r="H1017">
            <v>16.850000000000001</v>
          </cell>
        </row>
        <row r="1018">
          <cell r="A1018">
            <v>1</v>
          </cell>
          <cell r="B1018" t="str">
            <v>EQUIPO DE SEGURIDAD (2% MANO DE OBRA)</v>
          </cell>
          <cell r="D1018" t="str">
            <v>%</v>
          </cell>
          <cell r="E1018">
            <v>0.02</v>
          </cell>
          <cell r="F1018">
            <v>16.850000000000001</v>
          </cell>
          <cell r="G1018">
            <v>0.34</v>
          </cell>
        </row>
        <row r="1019">
          <cell r="A1019">
            <v>2</v>
          </cell>
          <cell r="B1019" t="str">
            <v>HERRAMIENTAS (3% MANO DE OBRA)</v>
          </cell>
          <cell r="D1019" t="str">
            <v>%</v>
          </cell>
          <cell r="E1019">
            <v>0.03</v>
          </cell>
          <cell r="F1019">
            <v>16.850000000000001</v>
          </cell>
          <cell r="G1019">
            <v>0.51</v>
          </cell>
        </row>
        <row r="1020">
          <cell r="H1020">
            <v>0.85</v>
          </cell>
        </row>
        <row r="1021">
          <cell r="G1021" t="str">
            <v>COSTO DIRECTO:</v>
          </cell>
          <cell r="H1021">
            <v>17.7</v>
          </cell>
        </row>
        <row r="1024">
          <cell r="A1024" t="str">
            <v>Partida:</v>
          </cell>
          <cell r="B1024" t="str">
            <v>Descripción:</v>
          </cell>
          <cell r="D1024" t="str">
            <v xml:space="preserve">Unidad  </v>
          </cell>
          <cell r="E1024" t="str">
            <v>Rendimiento</v>
          </cell>
          <cell r="G1024" t="str">
            <v xml:space="preserve">    Costo Directo</v>
          </cell>
        </row>
        <row r="1025">
          <cell r="B1025" t="str">
            <v>Demolicion de Vereda</v>
          </cell>
          <cell r="D1025" t="str">
            <v>m2</v>
          </cell>
          <cell r="E1025">
            <v>8</v>
          </cell>
          <cell r="F1025" t="str">
            <v>m2/Día</v>
          </cell>
          <cell r="G1025" t="str">
            <v>(S/.):</v>
          </cell>
          <cell r="H1025">
            <v>11.06</v>
          </cell>
        </row>
        <row r="1026">
          <cell r="B1026" t="str">
            <v>DETALLE PARTIDA</v>
          </cell>
        </row>
        <row r="1027">
          <cell r="A1027" t="str">
            <v>*</v>
          </cell>
          <cell r="B1027" t="str">
            <v>*</v>
          </cell>
          <cell r="C1027" t="str">
            <v>*</v>
          </cell>
          <cell r="D1027" t="str">
            <v>*</v>
          </cell>
          <cell r="E1027" t="str">
            <v>*</v>
          </cell>
          <cell r="F1027" t="str">
            <v>*</v>
          </cell>
          <cell r="G1027" t="str">
            <v>*</v>
          </cell>
          <cell r="H1027" t="str">
            <v>*</v>
          </cell>
        </row>
        <row r="1028">
          <cell r="A1028" t="str">
            <v>ITEM</v>
          </cell>
          <cell r="B1028" t="str">
            <v>R E C U R S O</v>
          </cell>
          <cell r="D1028" t="str">
            <v>UND.</v>
          </cell>
          <cell r="E1028" t="str">
            <v>CANTIDAD</v>
          </cell>
          <cell r="F1028" t="str">
            <v>P.UNIT.</v>
          </cell>
          <cell r="G1028" t="str">
            <v>SUBTOTAL</v>
          </cell>
          <cell r="H1028" t="str">
            <v>TOTAL</v>
          </cell>
        </row>
        <row r="1029">
          <cell r="A1029" t="str">
            <v>*</v>
          </cell>
          <cell r="B1029" t="str">
            <v>*</v>
          </cell>
          <cell r="C1029" t="str">
            <v>*</v>
          </cell>
          <cell r="D1029" t="str">
            <v>*</v>
          </cell>
          <cell r="E1029" t="str">
            <v>*</v>
          </cell>
          <cell r="F1029" t="str">
            <v>*</v>
          </cell>
          <cell r="G1029" t="str">
            <v>*</v>
          </cell>
          <cell r="H1029" t="str">
            <v>*</v>
          </cell>
        </row>
        <row r="1030">
          <cell r="A1030" t="str">
            <v/>
          </cell>
          <cell r="D1030" t="str">
            <v/>
          </cell>
          <cell r="F1030" t="str">
            <v/>
          </cell>
        </row>
        <row r="1031">
          <cell r="A1031" t="str">
            <v/>
          </cell>
          <cell r="D1031" t="str">
            <v/>
          </cell>
          <cell r="F1031" t="str">
            <v/>
          </cell>
          <cell r="H1031">
            <v>0</v>
          </cell>
        </row>
        <row r="1032">
          <cell r="A1032">
            <v>1</v>
          </cell>
          <cell r="B1032" t="str">
            <v>OPERARIO</v>
          </cell>
          <cell r="C1032">
            <v>0</v>
          </cell>
          <cell r="D1032" t="str">
            <v>HH</v>
          </cell>
          <cell r="E1032">
            <v>0</v>
          </cell>
          <cell r="F1032">
            <v>7.15</v>
          </cell>
          <cell r="G1032">
            <v>0</v>
          </cell>
        </row>
        <row r="1033">
          <cell r="A1033">
            <v>2</v>
          </cell>
          <cell r="B1033" t="str">
            <v>OFICIAL</v>
          </cell>
          <cell r="C1033">
            <v>1</v>
          </cell>
          <cell r="D1033" t="str">
            <v>HH</v>
          </cell>
          <cell r="E1033">
            <v>1</v>
          </cell>
          <cell r="F1033">
            <v>6.75</v>
          </cell>
          <cell r="G1033">
            <v>6.75</v>
          </cell>
        </row>
        <row r="1034">
          <cell r="A1034">
            <v>3</v>
          </cell>
          <cell r="B1034" t="str">
            <v>PEON</v>
          </cell>
          <cell r="C1034">
            <v>1</v>
          </cell>
          <cell r="D1034" t="str">
            <v>HH</v>
          </cell>
          <cell r="E1034">
            <v>1</v>
          </cell>
          <cell r="F1034">
            <v>3.78</v>
          </cell>
          <cell r="G1034">
            <v>3.78</v>
          </cell>
        </row>
        <row r="1035">
          <cell r="A1035" t="str">
            <v/>
          </cell>
          <cell r="H1035">
            <v>10.53</v>
          </cell>
        </row>
        <row r="1036">
          <cell r="A1036">
            <v>1</v>
          </cell>
          <cell r="B1036" t="str">
            <v>EQUIPO DE SEGURIDAD (2% MANO DE OBRA)</v>
          </cell>
          <cell r="D1036" t="str">
            <v>%</v>
          </cell>
          <cell r="E1036">
            <v>0.02</v>
          </cell>
          <cell r="F1036">
            <v>10.53</v>
          </cell>
          <cell r="G1036">
            <v>0.21</v>
          </cell>
        </row>
        <row r="1037">
          <cell r="A1037">
            <v>2</v>
          </cell>
          <cell r="B1037" t="str">
            <v>HERRAMIENTAS (3% MANO DE OBRA)</v>
          </cell>
          <cell r="D1037" t="str">
            <v>%</v>
          </cell>
          <cell r="E1037">
            <v>0.03</v>
          </cell>
          <cell r="F1037">
            <v>10.53</v>
          </cell>
          <cell r="G1037">
            <v>0.32</v>
          </cell>
        </row>
        <row r="1038">
          <cell r="H1038">
            <v>0.53</v>
          </cell>
        </row>
        <row r="1039">
          <cell r="G1039" t="str">
            <v>COSTO DIRECTO:</v>
          </cell>
          <cell r="H1039">
            <v>11.06</v>
          </cell>
        </row>
        <row r="1042">
          <cell r="A1042" t="str">
            <v>Partida:</v>
          </cell>
          <cell r="B1042" t="str">
            <v>Descripción:</v>
          </cell>
          <cell r="D1042" t="str">
            <v xml:space="preserve">Unidad  </v>
          </cell>
          <cell r="E1042" t="str">
            <v>Rendimiento</v>
          </cell>
          <cell r="G1042" t="str">
            <v xml:space="preserve">    Costo Directo</v>
          </cell>
        </row>
        <row r="1043">
          <cell r="B1043" t="str">
            <v>Retiro de Empedrado</v>
          </cell>
          <cell r="D1043" t="str">
            <v>m2</v>
          </cell>
          <cell r="E1043">
            <v>10</v>
          </cell>
          <cell r="F1043" t="str">
            <v>m2/Día</v>
          </cell>
          <cell r="G1043" t="str">
            <v>(S/.):</v>
          </cell>
          <cell r="H1043">
            <v>8.84</v>
          </cell>
        </row>
        <row r="1044">
          <cell r="B1044" t="str">
            <v>DETALLE PARTIDA</v>
          </cell>
        </row>
        <row r="1045">
          <cell r="A1045" t="str">
            <v>*</v>
          </cell>
          <cell r="B1045" t="str">
            <v>*</v>
          </cell>
          <cell r="C1045" t="str">
            <v>*</v>
          </cell>
          <cell r="D1045" t="str">
            <v>*</v>
          </cell>
          <cell r="E1045" t="str">
            <v>*</v>
          </cell>
          <cell r="F1045" t="str">
            <v>*</v>
          </cell>
          <cell r="G1045" t="str">
            <v>*</v>
          </cell>
          <cell r="H1045" t="str">
            <v>*</v>
          </cell>
        </row>
        <row r="1046">
          <cell r="A1046" t="str">
            <v>ITEM</v>
          </cell>
          <cell r="B1046" t="str">
            <v>R E C U R S O</v>
          </cell>
          <cell r="D1046" t="str">
            <v>UND.</v>
          </cell>
          <cell r="E1046" t="str">
            <v>CANTIDAD</v>
          </cell>
          <cell r="F1046" t="str">
            <v>P.UNIT.</v>
          </cell>
          <cell r="G1046" t="str">
            <v>SUBTOTAL</v>
          </cell>
          <cell r="H1046" t="str">
            <v>TOTAL</v>
          </cell>
        </row>
        <row r="1047">
          <cell r="A1047" t="str">
            <v>*</v>
          </cell>
          <cell r="B1047" t="str">
            <v>*</v>
          </cell>
          <cell r="C1047" t="str">
            <v>*</v>
          </cell>
          <cell r="D1047" t="str">
            <v>*</v>
          </cell>
          <cell r="E1047" t="str">
            <v>*</v>
          </cell>
          <cell r="F1047" t="str">
            <v>*</v>
          </cell>
          <cell r="G1047" t="str">
            <v>*</v>
          </cell>
          <cell r="H1047" t="str">
            <v>*</v>
          </cell>
        </row>
        <row r="1048">
          <cell r="A1048" t="str">
            <v/>
          </cell>
          <cell r="D1048" t="str">
            <v/>
          </cell>
          <cell r="F1048" t="str">
            <v/>
          </cell>
        </row>
        <row r="1049">
          <cell r="A1049" t="str">
            <v/>
          </cell>
          <cell r="D1049" t="str">
            <v/>
          </cell>
          <cell r="F1049" t="str">
            <v/>
          </cell>
          <cell r="H1049">
            <v>0</v>
          </cell>
        </row>
        <row r="1050">
          <cell r="A1050">
            <v>1</v>
          </cell>
          <cell r="B1050" t="str">
            <v>OPERARIO</v>
          </cell>
          <cell r="C1050">
            <v>0</v>
          </cell>
          <cell r="D1050" t="str">
            <v>HH</v>
          </cell>
          <cell r="E1050">
            <v>0</v>
          </cell>
          <cell r="F1050">
            <v>7.15</v>
          </cell>
          <cell r="G1050">
            <v>0</v>
          </cell>
        </row>
        <row r="1051">
          <cell r="A1051">
            <v>2</v>
          </cell>
          <cell r="B1051" t="str">
            <v>OFICIAL</v>
          </cell>
          <cell r="C1051">
            <v>1</v>
          </cell>
          <cell r="D1051" t="str">
            <v>HH</v>
          </cell>
          <cell r="E1051">
            <v>0.8</v>
          </cell>
          <cell r="F1051">
            <v>6.75</v>
          </cell>
          <cell r="G1051">
            <v>5.4</v>
          </cell>
        </row>
        <row r="1052">
          <cell r="A1052">
            <v>3</v>
          </cell>
          <cell r="B1052" t="str">
            <v>PEON</v>
          </cell>
          <cell r="C1052">
            <v>1</v>
          </cell>
          <cell r="D1052" t="str">
            <v>HH</v>
          </cell>
          <cell r="E1052">
            <v>0.8</v>
          </cell>
          <cell r="F1052">
            <v>3.78</v>
          </cell>
          <cell r="G1052">
            <v>3.02</v>
          </cell>
        </row>
        <row r="1053">
          <cell r="A1053" t="str">
            <v/>
          </cell>
          <cell r="H1053">
            <v>8.42</v>
          </cell>
        </row>
        <row r="1054">
          <cell r="A1054">
            <v>1</v>
          </cell>
          <cell r="B1054" t="str">
            <v>EQUIPO DE SEGURIDAD (2% MANO DE OBRA)</v>
          </cell>
          <cell r="D1054" t="str">
            <v>%</v>
          </cell>
          <cell r="E1054">
            <v>0.02</v>
          </cell>
          <cell r="F1054">
            <v>8.42</v>
          </cell>
          <cell r="G1054">
            <v>0.17</v>
          </cell>
        </row>
        <row r="1055">
          <cell r="A1055">
            <v>2</v>
          </cell>
          <cell r="B1055" t="str">
            <v>HERRAMIENTAS (3% MANO DE OBRA)</v>
          </cell>
          <cell r="D1055" t="str">
            <v>%</v>
          </cell>
          <cell r="E1055">
            <v>0.03</v>
          </cell>
          <cell r="F1055">
            <v>8.42</v>
          </cell>
          <cell r="G1055">
            <v>0.25</v>
          </cell>
        </row>
        <row r="1056">
          <cell r="H1056">
            <v>0.42</v>
          </cell>
        </row>
        <row r="1057">
          <cell r="G1057" t="str">
            <v>COSTO DIRECTO:</v>
          </cell>
          <cell r="H1057">
            <v>8.84</v>
          </cell>
        </row>
        <row r="1060">
          <cell r="A1060" t="str">
            <v>Partida:</v>
          </cell>
          <cell r="B1060" t="str">
            <v>Descripción:</v>
          </cell>
          <cell r="D1060" t="str">
            <v xml:space="preserve">Unidad  </v>
          </cell>
          <cell r="E1060" t="str">
            <v>Rendimiento</v>
          </cell>
          <cell r="G1060" t="str">
            <v xml:space="preserve">    Costo Directo</v>
          </cell>
        </row>
        <row r="1061">
          <cell r="B1061" t="str">
            <v>Excavación Manual y Refine de Zanja de 0.6m. Ancho x 1.20m. Profundidad</v>
          </cell>
          <cell r="D1061" t="str">
            <v>m.</v>
          </cell>
          <cell r="E1061">
            <v>10</v>
          </cell>
          <cell r="F1061" t="str">
            <v>m./Día</v>
          </cell>
          <cell r="G1061" t="str">
            <v>(S/.):</v>
          </cell>
          <cell r="H1061">
            <v>15.19</v>
          </cell>
        </row>
        <row r="1062">
          <cell r="B1062" t="str">
            <v>DETALLE PARTIDA</v>
          </cell>
        </row>
        <row r="1063">
          <cell r="A1063" t="str">
            <v>*</v>
          </cell>
          <cell r="B1063" t="str">
            <v>*</v>
          </cell>
          <cell r="C1063" t="str">
            <v>*</v>
          </cell>
          <cell r="D1063" t="str">
            <v>*</v>
          </cell>
          <cell r="E1063" t="str">
            <v>*</v>
          </cell>
          <cell r="F1063" t="str">
            <v>*</v>
          </cell>
          <cell r="G1063" t="str">
            <v>*</v>
          </cell>
          <cell r="H1063" t="str">
            <v>*</v>
          </cell>
        </row>
        <row r="1064">
          <cell r="A1064" t="str">
            <v>ITEM</v>
          </cell>
          <cell r="B1064" t="str">
            <v>R E C U R S O</v>
          </cell>
          <cell r="D1064" t="str">
            <v>UND.</v>
          </cell>
          <cell r="E1064" t="str">
            <v>CANTIDAD</v>
          </cell>
          <cell r="F1064" t="str">
            <v>P.UNIT.</v>
          </cell>
          <cell r="G1064" t="str">
            <v>SUBTOTAL</v>
          </cell>
          <cell r="H1064" t="str">
            <v>TOTAL</v>
          </cell>
        </row>
        <row r="1065">
          <cell r="A1065" t="str">
            <v>*</v>
          </cell>
          <cell r="B1065" t="str">
            <v>*</v>
          </cell>
          <cell r="C1065" t="str">
            <v>*</v>
          </cell>
          <cell r="D1065" t="str">
            <v>*</v>
          </cell>
          <cell r="E1065" t="str">
            <v>*</v>
          </cell>
          <cell r="F1065" t="str">
            <v>*</v>
          </cell>
          <cell r="G1065" t="str">
            <v>*</v>
          </cell>
          <cell r="H1065" t="str">
            <v>*</v>
          </cell>
        </row>
        <row r="1066">
          <cell r="A1066" t="str">
            <v/>
          </cell>
          <cell r="D1066" t="str">
            <v/>
          </cell>
          <cell r="F1066" t="str">
            <v/>
          </cell>
        </row>
        <row r="1067">
          <cell r="A1067" t="str">
            <v/>
          </cell>
          <cell r="D1067" t="str">
            <v/>
          </cell>
          <cell r="F1067" t="str">
            <v/>
          </cell>
          <cell r="H1067">
            <v>0</v>
          </cell>
        </row>
        <row r="1068">
          <cell r="A1068">
            <v>1</v>
          </cell>
          <cell r="B1068" t="str">
            <v>OPERARIO</v>
          </cell>
          <cell r="C1068">
            <v>0</v>
          </cell>
          <cell r="D1068" t="str">
            <v>HH</v>
          </cell>
          <cell r="E1068">
            <v>0</v>
          </cell>
          <cell r="F1068">
            <v>7.15</v>
          </cell>
          <cell r="G1068">
            <v>0</v>
          </cell>
        </row>
        <row r="1069">
          <cell r="A1069">
            <v>2</v>
          </cell>
          <cell r="B1069" t="str">
            <v>OFICIAL</v>
          </cell>
          <cell r="C1069">
            <v>1</v>
          </cell>
          <cell r="D1069" t="str">
            <v>HH</v>
          </cell>
          <cell r="E1069">
            <v>0.8</v>
          </cell>
          <cell r="F1069">
            <v>6.75</v>
          </cell>
          <cell r="G1069">
            <v>5.4</v>
          </cell>
        </row>
        <row r="1070">
          <cell r="A1070">
            <v>3</v>
          </cell>
          <cell r="B1070" t="str">
            <v>PEON</v>
          </cell>
          <cell r="C1070">
            <v>3</v>
          </cell>
          <cell r="D1070" t="str">
            <v>HH</v>
          </cell>
          <cell r="E1070">
            <v>2.4</v>
          </cell>
          <cell r="F1070">
            <v>3.78</v>
          </cell>
          <cell r="G1070">
            <v>9.07</v>
          </cell>
        </row>
        <row r="1071">
          <cell r="A1071" t="str">
            <v/>
          </cell>
          <cell r="H1071">
            <v>14.47</v>
          </cell>
        </row>
        <row r="1072">
          <cell r="A1072">
            <v>1</v>
          </cell>
          <cell r="B1072" t="str">
            <v>EQUIPO DE SEGURIDAD (2% MANO DE OBRA)</v>
          </cell>
          <cell r="D1072" t="str">
            <v>%</v>
          </cell>
          <cell r="E1072">
            <v>0.02</v>
          </cell>
          <cell r="F1072">
            <v>14.47</v>
          </cell>
          <cell r="G1072">
            <v>0.28999999999999998</v>
          </cell>
        </row>
        <row r="1073">
          <cell r="A1073">
            <v>2</v>
          </cell>
          <cell r="B1073" t="str">
            <v>HERRAMIENTAS (3% MANO DE OBRA)</v>
          </cell>
          <cell r="D1073" t="str">
            <v>%</v>
          </cell>
          <cell r="E1073">
            <v>0.03</v>
          </cell>
          <cell r="F1073">
            <v>14.47</v>
          </cell>
          <cell r="G1073">
            <v>0.43</v>
          </cell>
        </row>
        <row r="1074">
          <cell r="H1074">
            <v>0.72</v>
          </cell>
        </row>
        <row r="1075">
          <cell r="G1075" t="str">
            <v>COSTO DIRECTO:</v>
          </cell>
          <cell r="H1075">
            <v>15.19</v>
          </cell>
        </row>
        <row r="1078">
          <cell r="A1078" t="str">
            <v>Partida:</v>
          </cell>
          <cell r="B1078" t="str">
            <v>Descripción:</v>
          </cell>
          <cell r="D1078" t="str">
            <v xml:space="preserve">Unidad  </v>
          </cell>
          <cell r="E1078" t="str">
            <v>Rendimiento</v>
          </cell>
          <cell r="G1078" t="str">
            <v xml:space="preserve">    Costo Directo</v>
          </cell>
        </row>
        <row r="1079">
          <cell r="B1079" t="str">
            <v>Excavación Manual y Refine de Zanja de 0.6m. Ancho x 0.7m. Profundidad</v>
          </cell>
          <cell r="D1079" t="str">
            <v>m.</v>
          </cell>
          <cell r="E1079">
            <v>16</v>
          </cell>
          <cell r="F1079" t="str">
            <v>m./Día</v>
          </cell>
          <cell r="G1079" t="str">
            <v>(S/.):</v>
          </cell>
          <cell r="H1079">
            <v>9.5</v>
          </cell>
        </row>
        <row r="1080">
          <cell r="B1080" t="str">
            <v>DETALLE PARTIDA</v>
          </cell>
        </row>
        <row r="1081">
          <cell r="A1081" t="str">
            <v>*</v>
          </cell>
          <cell r="B1081" t="str">
            <v>*</v>
          </cell>
          <cell r="C1081" t="str">
            <v>*</v>
          </cell>
          <cell r="D1081" t="str">
            <v>*</v>
          </cell>
          <cell r="E1081" t="str">
            <v>*</v>
          </cell>
          <cell r="F1081" t="str">
            <v>*</v>
          </cell>
          <cell r="G1081" t="str">
            <v>*</v>
          </cell>
          <cell r="H1081" t="str">
            <v>*</v>
          </cell>
        </row>
        <row r="1082">
          <cell r="A1082" t="str">
            <v>ITEM</v>
          </cell>
          <cell r="B1082" t="str">
            <v>R E C U R S O</v>
          </cell>
          <cell r="D1082" t="str">
            <v>UND.</v>
          </cell>
          <cell r="E1082" t="str">
            <v>CANTIDAD</v>
          </cell>
          <cell r="F1082" t="str">
            <v>P.UNIT.</v>
          </cell>
          <cell r="G1082" t="str">
            <v>SUBTOTAL</v>
          </cell>
          <cell r="H1082" t="str">
            <v>TOTAL</v>
          </cell>
        </row>
        <row r="1083">
          <cell r="A1083" t="str">
            <v>*</v>
          </cell>
          <cell r="B1083" t="str">
            <v>*</v>
          </cell>
          <cell r="C1083" t="str">
            <v>*</v>
          </cell>
          <cell r="D1083" t="str">
            <v>*</v>
          </cell>
          <cell r="E1083" t="str">
            <v>*</v>
          </cell>
          <cell r="F1083" t="str">
            <v>*</v>
          </cell>
          <cell r="G1083" t="str">
            <v>*</v>
          </cell>
          <cell r="H1083" t="str">
            <v>*</v>
          </cell>
        </row>
        <row r="1084">
          <cell r="A1084" t="str">
            <v/>
          </cell>
          <cell r="D1084" t="str">
            <v/>
          </cell>
          <cell r="F1084" t="str">
            <v/>
          </cell>
        </row>
        <row r="1085">
          <cell r="A1085" t="str">
            <v/>
          </cell>
          <cell r="D1085" t="str">
            <v/>
          </cell>
          <cell r="F1085" t="str">
            <v/>
          </cell>
          <cell r="H1085">
            <v>0</v>
          </cell>
        </row>
        <row r="1086">
          <cell r="A1086">
            <v>1</v>
          </cell>
          <cell r="B1086" t="str">
            <v>OPERARIO</v>
          </cell>
          <cell r="C1086">
            <v>0</v>
          </cell>
          <cell r="D1086" t="str">
            <v>HH</v>
          </cell>
          <cell r="E1086">
            <v>0</v>
          </cell>
          <cell r="F1086">
            <v>7.15</v>
          </cell>
          <cell r="G1086">
            <v>0</v>
          </cell>
        </row>
        <row r="1087">
          <cell r="A1087">
            <v>2</v>
          </cell>
          <cell r="B1087" t="str">
            <v>OFICIAL</v>
          </cell>
          <cell r="C1087">
            <v>1</v>
          </cell>
          <cell r="D1087" t="str">
            <v>HH</v>
          </cell>
          <cell r="E1087">
            <v>0.5</v>
          </cell>
          <cell r="F1087">
            <v>6.75</v>
          </cell>
          <cell r="G1087">
            <v>3.38</v>
          </cell>
        </row>
        <row r="1088">
          <cell r="A1088">
            <v>3</v>
          </cell>
          <cell r="B1088" t="str">
            <v>PEON</v>
          </cell>
          <cell r="C1088">
            <v>3</v>
          </cell>
          <cell r="D1088" t="str">
            <v>HH</v>
          </cell>
          <cell r="E1088">
            <v>1.5</v>
          </cell>
          <cell r="F1088">
            <v>3.78</v>
          </cell>
          <cell r="G1088">
            <v>5.67</v>
          </cell>
        </row>
        <row r="1089">
          <cell r="A1089" t="str">
            <v/>
          </cell>
          <cell r="H1089">
            <v>9.0500000000000007</v>
          </cell>
        </row>
        <row r="1090">
          <cell r="A1090">
            <v>1</v>
          </cell>
          <cell r="B1090" t="str">
            <v>EQUIPO DE SEGURIDAD (2% MANO DE OBRA)</v>
          </cell>
          <cell r="D1090" t="str">
            <v>%</v>
          </cell>
          <cell r="E1090">
            <v>0.02</v>
          </cell>
          <cell r="F1090">
            <v>9.0500000000000007</v>
          </cell>
          <cell r="G1090">
            <v>0.18</v>
          </cell>
        </row>
        <row r="1091">
          <cell r="A1091">
            <v>2</v>
          </cell>
          <cell r="B1091" t="str">
            <v>HERRAMIENTAS (3% MANO DE OBRA)</v>
          </cell>
          <cell r="D1091" t="str">
            <v>%</v>
          </cell>
          <cell r="E1091">
            <v>0.03</v>
          </cell>
          <cell r="F1091">
            <v>9.0500000000000007</v>
          </cell>
          <cell r="G1091">
            <v>0.27</v>
          </cell>
        </row>
        <row r="1092">
          <cell r="H1092">
            <v>0.45</v>
          </cell>
        </row>
        <row r="1093">
          <cell r="G1093" t="str">
            <v>COSTO DIRECTO:</v>
          </cell>
          <cell r="H1093">
            <v>9.5</v>
          </cell>
        </row>
        <row r="1096">
          <cell r="A1096" t="str">
            <v>Partida:</v>
          </cell>
          <cell r="B1096" t="str">
            <v>Descripción:</v>
          </cell>
          <cell r="D1096" t="str">
            <v xml:space="preserve">Unidad  </v>
          </cell>
          <cell r="E1096" t="str">
            <v>Rendimiento</v>
          </cell>
          <cell r="G1096" t="str">
            <v xml:space="preserve">    Costo Directo</v>
          </cell>
        </row>
        <row r="1097">
          <cell r="B1097" t="str">
            <v>Colocacion de Ductos de Concreto</v>
          </cell>
          <cell r="D1097" t="str">
            <v>Un</v>
          </cell>
          <cell r="E1097">
            <v>10</v>
          </cell>
          <cell r="F1097" t="str">
            <v>Un/Día</v>
          </cell>
          <cell r="G1097" t="str">
            <v>(S/.):</v>
          </cell>
          <cell r="H1097">
            <v>12.36</v>
          </cell>
        </row>
        <row r="1098">
          <cell r="B1098" t="str">
            <v>DETALLE PARTIDA</v>
          </cell>
        </row>
        <row r="1099">
          <cell r="A1099" t="str">
            <v>*</v>
          </cell>
          <cell r="B1099" t="str">
            <v>*</v>
          </cell>
          <cell r="C1099" t="str">
            <v>*</v>
          </cell>
          <cell r="D1099" t="str">
            <v>*</v>
          </cell>
          <cell r="E1099" t="str">
            <v>*</v>
          </cell>
          <cell r="F1099" t="str">
            <v>*</v>
          </cell>
          <cell r="G1099" t="str">
            <v>*</v>
          </cell>
          <cell r="H1099" t="str">
            <v>*</v>
          </cell>
        </row>
        <row r="1100">
          <cell r="A1100" t="str">
            <v>ITEM</v>
          </cell>
          <cell r="B1100" t="str">
            <v>R E C U R S O</v>
          </cell>
          <cell r="D1100" t="str">
            <v>UND.</v>
          </cell>
          <cell r="E1100" t="str">
            <v>CANTIDAD</v>
          </cell>
          <cell r="F1100" t="str">
            <v>P.UNIT.</v>
          </cell>
          <cell r="G1100" t="str">
            <v>SUBTOTAL</v>
          </cell>
          <cell r="H1100" t="str">
            <v>TOTAL</v>
          </cell>
        </row>
        <row r="1101">
          <cell r="A1101" t="str">
            <v>*</v>
          </cell>
          <cell r="B1101" t="str">
            <v>*</v>
          </cell>
          <cell r="C1101" t="str">
            <v>*</v>
          </cell>
          <cell r="D1101" t="str">
            <v>*</v>
          </cell>
          <cell r="E1101" t="str">
            <v>*</v>
          </cell>
          <cell r="F1101" t="str">
            <v>*</v>
          </cell>
          <cell r="G1101" t="str">
            <v>*</v>
          </cell>
          <cell r="H1101" t="str">
            <v>*</v>
          </cell>
        </row>
        <row r="1102">
          <cell r="A1102" t="str">
            <v/>
          </cell>
          <cell r="D1102" t="str">
            <v/>
          </cell>
          <cell r="F1102" t="str">
            <v/>
          </cell>
        </row>
        <row r="1103">
          <cell r="A1103" t="str">
            <v/>
          </cell>
          <cell r="D1103" t="str">
            <v/>
          </cell>
          <cell r="F1103" t="str">
            <v/>
          </cell>
          <cell r="H1103">
            <v>0</v>
          </cell>
        </row>
        <row r="1104">
          <cell r="A1104">
            <v>1</v>
          </cell>
          <cell r="B1104" t="str">
            <v>OPERARIO</v>
          </cell>
          <cell r="C1104">
            <v>0</v>
          </cell>
          <cell r="D1104" t="str">
            <v>HH</v>
          </cell>
          <cell r="E1104">
            <v>0</v>
          </cell>
          <cell r="F1104">
            <v>7.15</v>
          </cell>
          <cell r="G1104">
            <v>0</v>
          </cell>
        </row>
        <row r="1105">
          <cell r="A1105">
            <v>2</v>
          </cell>
          <cell r="B1105" t="str">
            <v>OFICIAL</v>
          </cell>
          <cell r="C1105">
            <v>0.5</v>
          </cell>
          <cell r="D1105" t="str">
            <v>HH</v>
          </cell>
          <cell r="E1105">
            <v>0.4</v>
          </cell>
          <cell r="F1105">
            <v>6.75</v>
          </cell>
          <cell r="G1105">
            <v>2.7</v>
          </cell>
        </row>
        <row r="1106">
          <cell r="A1106">
            <v>3</v>
          </cell>
          <cell r="B1106" t="str">
            <v>PEON</v>
          </cell>
          <cell r="C1106">
            <v>3</v>
          </cell>
          <cell r="D1106" t="str">
            <v>HH</v>
          </cell>
          <cell r="E1106">
            <v>2.4</v>
          </cell>
          <cell r="F1106">
            <v>3.78</v>
          </cell>
          <cell r="G1106">
            <v>9.07</v>
          </cell>
        </row>
        <row r="1107">
          <cell r="A1107" t="str">
            <v/>
          </cell>
          <cell r="H1107">
            <v>11.77</v>
          </cell>
        </row>
        <row r="1108">
          <cell r="A1108">
            <v>1</v>
          </cell>
          <cell r="B1108" t="str">
            <v>EQUIPO DE SEGURIDAD (2% MANO DE OBRA)</v>
          </cell>
          <cell r="D1108" t="str">
            <v>%</v>
          </cell>
          <cell r="E1108">
            <v>0.02</v>
          </cell>
          <cell r="F1108">
            <v>11.77</v>
          </cell>
          <cell r="G1108">
            <v>0.24</v>
          </cell>
        </row>
        <row r="1109">
          <cell r="A1109">
            <v>2</v>
          </cell>
          <cell r="B1109" t="str">
            <v>HERRAMIENTAS (3% MANO DE OBRA)</v>
          </cell>
          <cell r="D1109" t="str">
            <v>%</v>
          </cell>
          <cell r="E1109">
            <v>0.03</v>
          </cell>
          <cell r="F1109">
            <v>11.77</v>
          </cell>
          <cell r="G1109">
            <v>0.35</v>
          </cell>
        </row>
        <row r="1110">
          <cell r="H1110">
            <v>0.59</v>
          </cell>
        </row>
        <row r="1111">
          <cell r="G1111" t="str">
            <v>COSTO DIRECTO:</v>
          </cell>
          <cell r="H1111">
            <v>12.36</v>
          </cell>
        </row>
        <row r="1114">
          <cell r="A1114" t="str">
            <v>Partida:</v>
          </cell>
          <cell r="B1114" t="str">
            <v>Descripción:</v>
          </cell>
          <cell r="D1114" t="str">
            <v xml:space="preserve">Unidad  </v>
          </cell>
          <cell r="E1114" t="str">
            <v>Rendimiento</v>
          </cell>
          <cell r="G1114" t="str">
            <v xml:space="preserve">    Costo Directo</v>
          </cell>
        </row>
        <row r="1115">
          <cell r="B1115" t="str">
            <v>Lecho de arena Fina</v>
          </cell>
          <cell r="D1115" t="str">
            <v>m3.</v>
          </cell>
          <cell r="E1115">
            <v>3</v>
          </cell>
          <cell r="F1115" t="str">
            <v>m3./Día</v>
          </cell>
          <cell r="G1115" t="str">
            <v>(S/.):</v>
          </cell>
          <cell r="H1115">
            <v>30.61</v>
          </cell>
        </row>
        <row r="1116">
          <cell r="B1116" t="str">
            <v>DETALLE PARTIDA</v>
          </cell>
        </row>
        <row r="1117">
          <cell r="A1117" t="str">
            <v>*</v>
          </cell>
          <cell r="B1117" t="str">
            <v>*</v>
          </cell>
          <cell r="C1117" t="str">
            <v>*</v>
          </cell>
          <cell r="D1117" t="str">
            <v>*</v>
          </cell>
          <cell r="E1117" t="str">
            <v>*</v>
          </cell>
          <cell r="F1117" t="str">
            <v>*</v>
          </cell>
          <cell r="G1117" t="str">
            <v>*</v>
          </cell>
          <cell r="H1117" t="str">
            <v>*</v>
          </cell>
        </row>
        <row r="1118">
          <cell r="A1118" t="str">
            <v>ITEM</v>
          </cell>
          <cell r="B1118" t="str">
            <v>R E C U R S O</v>
          </cell>
          <cell r="D1118" t="str">
            <v>UND.</v>
          </cell>
          <cell r="E1118" t="str">
            <v>CANTIDAD</v>
          </cell>
          <cell r="F1118" t="str">
            <v>P.UNIT.</v>
          </cell>
          <cell r="G1118" t="str">
            <v>SUBTOTAL</v>
          </cell>
          <cell r="H1118" t="str">
            <v>TOTAL</v>
          </cell>
        </row>
        <row r="1119">
          <cell r="A1119" t="str">
            <v>*</v>
          </cell>
          <cell r="B1119" t="str">
            <v>*</v>
          </cell>
          <cell r="C1119" t="str">
            <v>*</v>
          </cell>
          <cell r="D1119" t="str">
            <v>*</v>
          </cell>
          <cell r="E1119" t="str">
            <v>*</v>
          </cell>
          <cell r="F1119" t="str">
            <v>*</v>
          </cell>
          <cell r="G1119" t="str">
            <v>*</v>
          </cell>
          <cell r="H1119" t="str">
            <v>*</v>
          </cell>
        </row>
        <row r="1120">
          <cell r="A1120" t="str">
            <v/>
          </cell>
          <cell r="D1120" t="str">
            <v/>
          </cell>
          <cell r="F1120" t="str">
            <v/>
          </cell>
        </row>
        <row r="1121">
          <cell r="A1121" t="str">
            <v/>
          </cell>
          <cell r="D1121" t="str">
            <v/>
          </cell>
          <cell r="F1121" t="str">
            <v/>
          </cell>
          <cell r="H1121">
            <v>0</v>
          </cell>
        </row>
        <row r="1122">
          <cell r="A1122">
            <v>1</v>
          </cell>
          <cell r="B1122" t="str">
            <v>OPERARIO</v>
          </cell>
          <cell r="C1122">
            <v>0</v>
          </cell>
          <cell r="D1122" t="str">
            <v>HH</v>
          </cell>
          <cell r="E1122">
            <v>0</v>
          </cell>
          <cell r="F1122">
            <v>7.15</v>
          </cell>
          <cell r="G1122">
            <v>0</v>
          </cell>
        </row>
        <row r="1123">
          <cell r="A1123">
            <v>2</v>
          </cell>
          <cell r="B1123" t="str">
            <v>OFICIAL</v>
          </cell>
          <cell r="C1123">
            <v>0.5</v>
          </cell>
          <cell r="D1123" t="str">
            <v>HH</v>
          </cell>
          <cell r="E1123">
            <v>1.3332999999999999</v>
          </cell>
          <cell r="F1123">
            <v>6.75</v>
          </cell>
          <cell r="G1123">
            <v>9</v>
          </cell>
        </row>
        <row r="1124">
          <cell r="A1124">
            <v>3</v>
          </cell>
          <cell r="B1124" t="str">
            <v>PEON</v>
          </cell>
          <cell r="C1124">
            <v>2</v>
          </cell>
          <cell r="D1124" t="str">
            <v>HH</v>
          </cell>
          <cell r="E1124">
            <v>5.3333000000000004</v>
          </cell>
          <cell r="F1124">
            <v>3.78</v>
          </cell>
          <cell r="G1124">
            <v>20.16</v>
          </cell>
        </row>
        <row r="1125">
          <cell r="A1125" t="str">
            <v/>
          </cell>
          <cell r="H1125">
            <v>29.16</v>
          </cell>
        </row>
        <row r="1126">
          <cell r="A1126">
            <v>1</v>
          </cell>
          <cell r="B1126" t="str">
            <v>EQUIPO DE SEGURIDAD (2% MANO DE OBRA)</v>
          </cell>
          <cell r="D1126" t="str">
            <v>%</v>
          </cell>
          <cell r="E1126">
            <v>0.02</v>
          </cell>
          <cell r="F1126">
            <v>29.16</v>
          </cell>
          <cell r="G1126">
            <v>0.57999999999999996</v>
          </cell>
        </row>
        <row r="1127">
          <cell r="A1127">
            <v>2</v>
          </cell>
          <cell r="B1127" t="str">
            <v>HERRAMIENTAS (3% MANO DE OBRA)</v>
          </cell>
          <cell r="D1127" t="str">
            <v>%</v>
          </cell>
          <cell r="E1127">
            <v>0.03</v>
          </cell>
          <cell r="F1127">
            <v>29.16</v>
          </cell>
          <cell r="G1127">
            <v>0.87</v>
          </cell>
        </row>
        <row r="1128">
          <cell r="H1128">
            <v>1.45</v>
          </cell>
        </row>
        <row r="1129">
          <cell r="G1129" t="str">
            <v>COSTO DIRECTO:</v>
          </cell>
          <cell r="H1129">
            <v>30.61</v>
          </cell>
        </row>
        <row r="1132">
          <cell r="A1132" t="str">
            <v>Partida:</v>
          </cell>
          <cell r="B1132" t="str">
            <v>Descripción:</v>
          </cell>
          <cell r="D1132" t="str">
            <v xml:space="preserve">Unidad  </v>
          </cell>
          <cell r="E1132" t="str">
            <v>Rendimiento</v>
          </cell>
          <cell r="G1132" t="str">
            <v xml:space="preserve">    Costo Directo</v>
          </cell>
        </row>
        <row r="1133">
          <cell r="B1133" t="str">
            <v>Tendido de Cond. Tipo N2XSY (XLPE) - Subterraneo Cobre, Unipolar de 50 mm2 ó 70 mm2</v>
          </cell>
          <cell r="D1133" t="str">
            <v>Km.</v>
          </cell>
          <cell r="E1133">
            <v>3</v>
          </cell>
          <cell r="F1133" t="str">
            <v>Km./Día</v>
          </cell>
          <cell r="G1133" t="str">
            <v>(S/.):</v>
          </cell>
          <cell r="H1133">
            <v>257.08</v>
          </cell>
        </row>
        <row r="1134">
          <cell r="B1134" t="str">
            <v>DETALLE PARTIDA</v>
          </cell>
        </row>
        <row r="1135">
          <cell r="A1135" t="str">
            <v>*</v>
          </cell>
          <cell r="B1135" t="str">
            <v>*</v>
          </cell>
          <cell r="C1135" t="str">
            <v>*</v>
          </cell>
          <cell r="D1135" t="str">
            <v>*</v>
          </cell>
          <cell r="E1135" t="str">
            <v>*</v>
          </cell>
          <cell r="F1135" t="str">
            <v>*</v>
          </cell>
          <cell r="G1135" t="str">
            <v>*</v>
          </cell>
          <cell r="H1135" t="str">
            <v>*</v>
          </cell>
        </row>
        <row r="1136">
          <cell r="A1136" t="str">
            <v>ITEM</v>
          </cell>
          <cell r="B1136" t="str">
            <v>R E C U R S O</v>
          </cell>
          <cell r="D1136" t="str">
            <v>UND.</v>
          </cell>
          <cell r="E1136" t="str">
            <v>CANTIDAD</v>
          </cell>
          <cell r="F1136" t="str">
            <v>P.UNIT.</v>
          </cell>
          <cell r="G1136" t="str">
            <v>SUBTOTAL</v>
          </cell>
          <cell r="H1136" t="str">
            <v>TOTAL</v>
          </cell>
        </row>
        <row r="1137">
          <cell r="A1137" t="str">
            <v>*</v>
          </cell>
          <cell r="B1137" t="str">
            <v>*</v>
          </cell>
          <cell r="C1137" t="str">
            <v>*</v>
          </cell>
          <cell r="D1137" t="str">
            <v>*</v>
          </cell>
          <cell r="E1137" t="str">
            <v>*</v>
          </cell>
          <cell r="F1137" t="str">
            <v>*</v>
          </cell>
          <cell r="G1137" t="str">
            <v>*</v>
          </cell>
          <cell r="H1137" t="str">
            <v>*</v>
          </cell>
        </row>
        <row r="1138">
          <cell r="A1138">
            <v>1</v>
          </cell>
          <cell r="B1138" t="str">
            <v>CAMIONETA 4x4 (130 HP)</v>
          </cell>
          <cell r="C1138">
            <v>1</v>
          </cell>
          <cell r="D1138" t="str">
            <v>HM</v>
          </cell>
          <cell r="E1138">
            <v>2.6667000000000001</v>
          </cell>
          <cell r="F1138">
            <v>15</v>
          </cell>
          <cell r="G1138">
            <v>40</v>
          </cell>
        </row>
        <row r="1139">
          <cell r="A1139">
            <v>2</v>
          </cell>
          <cell r="B1139" t="str">
            <v>ESTACION TOTAL</v>
          </cell>
          <cell r="C1139">
            <v>1</v>
          </cell>
          <cell r="D1139" t="str">
            <v>HM</v>
          </cell>
          <cell r="E1139">
            <v>2.6667000000000001</v>
          </cell>
          <cell r="F1139">
            <v>12</v>
          </cell>
          <cell r="G1139">
            <v>32</v>
          </cell>
        </row>
        <row r="1140">
          <cell r="A1140">
            <v>3</v>
          </cell>
          <cell r="B1140" t="str">
            <v>WINCHE ELECTRICO C/ FRENO MANUAL</v>
          </cell>
          <cell r="C1140">
            <v>1</v>
          </cell>
          <cell r="D1140" t="str">
            <v>HM</v>
          </cell>
          <cell r="E1140">
            <v>2.6667000000000001</v>
          </cell>
          <cell r="F1140">
            <v>15</v>
          </cell>
          <cell r="G1140">
            <v>40</v>
          </cell>
        </row>
        <row r="1141">
          <cell r="A1141">
            <v>4</v>
          </cell>
          <cell r="B1141" t="str">
            <v>FRENO MANUAL PARA TENDIDO DE CONDUCTOR</v>
          </cell>
          <cell r="C1141">
            <v>1</v>
          </cell>
          <cell r="D1141" t="str">
            <v>HM</v>
          </cell>
          <cell r="E1141">
            <v>2.6667000000000001</v>
          </cell>
          <cell r="F1141">
            <v>10</v>
          </cell>
          <cell r="G1141">
            <v>26.67</v>
          </cell>
        </row>
        <row r="1142">
          <cell r="A1142">
            <v>5</v>
          </cell>
          <cell r="B1142" t="str">
            <v>BRIDA DE ARRASTRE</v>
          </cell>
          <cell r="C1142">
            <v>3</v>
          </cell>
          <cell r="D1142" t="str">
            <v>HM</v>
          </cell>
          <cell r="E1142">
            <v>8</v>
          </cell>
          <cell r="F1142">
            <v>2.5</v>
          </cell>
          <cell r="G1142">
            <v>20</v>
          </cell>
        </row>
        <row r="1143">
          <cell r="A1143">
            <v>6</v>
          </cell>
          <cell r="B1143" t="str">
            <v>RADIO DE MANO FM 2M MULTIBANDA</v>
          </cell>
          <cell r="C1143">
            <v>2</v>
          </cell>
          <cell r="D1143" t="str">
            <v>HM</v>
          </cell>
          <cell r="E1143">
            <v>5.3333000000000004</v>
          </cell>
          <cell r="F1143">
            <v>0.7</v>
          </cell>
          <cell r="G1143">
            <v>3.73</v>
          </cell>
        </row>
        <row r="1144">
          <cell r="A1144">
            <v>7</v>
          </cell>
          <cell r="B1144" t="str">
            <v>TRICO DE 2 TON</v>
          </cell>
          <cell r="C1144">
            <v>3</v>
          </cell>
          <cell r="D1144" t="str">
            <v>HM</v>
          </cell>
          <cell r="E1144">
            <v>8</v>
          </cell>
          <cell r="F1144">
            <v>3</v>
          </cell>
          <cell r="G1144">
            <v>24</v>
          </cell>
        </row>
        <row r="1145">
          <cell r="A1145" t="str">
            <v/>
          </cell>
          <cell r="D1145" t="str">
            <v/>
          </cell>
          <cell r="F1145" t="str">
            <v/>
          </cell>
          <cell r="H1145">
            <v>186.4</v>
          </cell>
        </row>
        <row r="1146">
          <cell r="A1146">
            <v>1</v>
          </cell>
          <cell r="B1146" t="str">
            <v>OPERARIO</v>
          </cell>
          <cell r="C1146">
            <v>1</v>
          </cell>
          <cell r="D1146" t="str">
            <v>HH</v>
          </cell>
          <cell r="E1146">
            <v>2.6667000000000001</v>
          </cell>
          <cell r="F1146">
            <v>7.15</v>
          </cell>
          <cell r="G1146">
            <v>19.07</v>
          </cell>
        </row>
        <row r="1147">
          <cell r="A1147">
            <v>2</v>
          </cell>
          <cell r="B1147" t="str">
            <v>OFICIAL</v>
          </cell>
          <cell r="C1147">
            <v>1</v>
          </cell>
          <cell r="D1147" t="str">
            <v>HH</v>
          </cell>
          <cell r="E1147">
            <v>2.6667000000000001</v>
          </cell>
          <cell r="F1147">
            <v>6.75</v>
          </cell>
          <cell r="G1147">
            <v>18</v>
          </cell>
        </row>
        <row r="1148">
          <cell r="A1148">
            <v>3</v>
          </cell>
          <cell r="B1148" t="str">
            <v>PEON</v>
          </cell>
          <cell r="C1148">
            <v>3</v>
          </cell>
          <cell r="D1148" t="str">
            <v>HH</v>
          </cell>
          <cell r="E1148">
            <v>8</v>
          </cell>
          <cell r="F1148">
            <v>3.78</v>
          </cell>
          <cell r="G1148">
            <v>30.24</v>
          </cell>
        </row>
        <row r="1149">
          <cell r="A1149" t="str">
            <v/>
          </cell>
          <cell r="H1149">
            <v>67.31</v>
          </cell>
        </row>
        <row r="1150">
          <cell r="A1150">
            <v>1</v>
          </cell>
          <cell r="B1150" t="str">
            <v>EQUIPO DE SEGURIDAD (2% MANO DE OBRA)</v>
          </cell>
          <cell r="D1150" t="str">
            <v>%</v>
          </cell>
          <cell r="E1150">
            <v>0.02</v>
          </cell>
          <cell r="F1150">
            <v>67.31</v>
          </cell>
          <cell r="G1150">
            <v>1.35</v>
          </cell>
        </row>
        <row r="1151">
          <cell r="A1151">
            <v>2</v>
          </cell>
          <cell r="B1151" t="str">
            <v>HERRAMIENTAS (3% MANO DE OBRA)</v>
          </cell>
          <cell r="D1151" t="str">
            <v>%</v>
          </cell>
          <cell r="E1151">
            <v>0.03</v>
          </cell>
          <cell r="F1151">
            <v>67.31</v>
          </cell>
          <cell r="G1151">
            <v>2.02</v>
          </cell>
        </row>
        <row r="1152">
          <cell r="H1152">
            <v>3.37</v>
          </cell>
        </row>
        <row r="1153">
          <cell r="G1153" t="str">
            <v>COSTO DIRECTO:</v>
          </cell>
          <cell r="H1153">
            <v>257.08</v>
          </cell>
        </row>
        <row r="1156">
          <cell r="A1156" t="str">
            <v>Partida:</v>
          </cell>
          <cell r="B1156" t="str">
            <v>Descripción:</v>
          </cell>
          <cell r="D1156" t="str">
            <v xml:space="preserve">Unidad  </v>
          </cell>
          <cell r="E1156" t="str">
            <v>Rendimiento</v>
          </cell>
          <cell r="G1156" t="str">
            <v xml:space="preserve">    Costo Directo</v>
          </cell>
        </row>
        <row r="1157">
          <cell r="B1157" t="str">
            <v>Tendido de Cond. Tipo N2XSY (XLPE) - Subterraneo Cobre, Unipolar de 120 mm2</v>
          </cell>
          <cell r="D1157" t="str">
            <v>Km.</v>
          </cell>
          <cell r="E1157">
            <v>2</v>
          </cell>
          <cell r="F1157" t="str">
            <v>Km./Día</v>
          </cell>
          <cell r="G1157" t="str">
            <v>(S/.):</v>
          </cell>
          <cell r="H1157">
            <v>385.61</v>
          </cell>
        </row>
        <row r="1158">
          <cell r="B1158" t="str">
            <v>DETALLE PARTIDA</v>
          </cell>
        </row>
        <row r="1159">
          <cell r="A1159" t="str">
            <v>*</v>
          </cell>
          <cell r="B1159" t="str">
            <v>*</v>
          </cell>
          <cell r="C1159" t="str">
            <v>*</v>
          </cell>
          <cell r="D1159" t="str">
            <v>*</v>
          </cell>
          <cell r="E1159" t="str">
            <v>*</v>
          </cell>
          <cell r="F1159" t="str">
            <v>*</v>
          </cell>
          <cell r="G1159" t="str">
            <v>*</v>
          </cell>
          <cell r="H1159" t="str">
            <v>*</v>
          </cell>
        </row>
        <row r="1160">
          <cell r="A1160" t="str">
            <v>ITEM</v>
          </cell>
          <cell r="B1160" t="str">
            <v>R E C U R S O</v>
          </cell>
          <cell r="D1160" t="str">
            <v>UND.</v>
          </cell>
          <cell r="E1160" t="str">
            <v>CANTIDAD</v>
          </cell>
          <cell r="F1160" t="str">
            <v>P.UNIT.</v>
          </cell>
          <cell r="G1160" t="str">
            <v>SUBTOTAL</v>
          </cell>
          <cell r="H1160" t="str">
            <v>TOTAL</v>
          </cell>
        </row>
        <row r="1161">
          <cell r="A1161" t="str">
            <v>*</v>
          </cell>
          <cell r="B1161" t="str">
            <v>*</v>
          </cell>
          <cell r="C1161" t="str">
            <v>*</v>
          </cell>
          <cell r="D1161" t="str">
            <v>*</v>
          </cell>
          <cell r="E1161" t="str">
            <v>*</v>
          </cell>
          <cell r="F1161" t="str">
            <v>*</v>
          </cell>
          <cell r="G1161" t="str">
            <v>*</v>
          </cell>
          <cell r="H1161" t="str">
            <v>*</v>
          </cell>
        </row>
        <row r="1162">
          <cell r="A1162">
            <v>1</v>
          </cell>
          <cell r="B1162" t="str">
            <v>CAMIONETA 4x4 (130 HP)</v>
          </cell>
          <cell r="C1162">
            <v>1</v>
          </cell>
          <cell r="D1162" t="str">
            <v>HM</v>
          </cell>
          <cell r="E1162">
            <v>4</v>
          </cell>
          <cell r="F1162">
            <v>15</v>
          </cell>
          <cell r="G1162">
            <v>60</v>
          </cell>
        </row>
        <row r="1163">
          <cell r="A1163">
            <v>2</v>
          </cell>
          <cell r="B1163" t="str">
            <v>ESTACION TOTAL</v>
          </cell>
          <cell r="C1163">
            <v>1</v>
          </cell>
          <cell r="D1163" t="str">
            <v>HM</v>
          </cell>
          <cell r="E1163">
            <v>4</v>
          </cell>
          <cell r="F1163">
            <v>12</v>
          </cell>
          <cell r="G1163">
            <v>48</v>
          </cell>
        </row>
        <row r="1164">
          <cell r="A1164">
            <v>3</v>
          </cell>
          <cell r="B1164" t="str">
            <v>WINCHE ELECTRICO C/ FRENO MANUAL</v>
          </cell>
          <cell r="C1164">
            <v>1</v>
          </cell>
          <cell r="D1164" t="str">
            <v>HM</v>
          </cell>
          <cell r="E1164">
            <v>4</v>
          </cell>
          <cell r="F1164">
            <v>15</v>
          </cell>
          <cell r="G1164">
            <v>60</v>
          </cell>
        </row>
        <row r="1165">
          <cell r="A1165">
            <v>4</v>
          </cell>
          <cell r="B1165" t="str">
            <v>FRENO MANUAL PARA TENDIDO DE CONDUCTOR</v>
          </cell>
          <cell r="C1165">
            <v>1</v>
          </cell>
          <cell r="D1165" t="str">
            <v>HM</v>
          </cell>
          <cell r="E1165">
            <v>4</v>
          </cell>
          <cell r="F1165">
            <v>10</v>
          </cell>
          <cell r="G1165">
            <v>40</v>
          </cell>
        </row>
        <row r="1166">
          <cell r="A1166">
            <v>5</v>
          </cell>
          <cell r="B1166" t="str">
            <v>BRIDA DE ARRASTRE</v>
          </cell>
          <cell r="C1166">
            <v>3</v>
          </cell>
          <cell r="D1166" t="str">
            <v>HM</v>
          </cell>
          <cell r="E1166">
            <v>12</v>
          </cell>
          <cell r="F1166">
            <v>2.5</v>
          </cell>
          <cell r="G1166">
            <v>30</v>
          </cell>
        </row>
        <row r="1167">
          <cell r="A1167">
            <v>6</v>
          </cell>
          <cell r="B1167" t="str">
            <v>RADIO DE MANO FM 2M MULTIBANDA</v>
          </cell>
          <cell r="C1167">
            <v>2</v>
          </cell>
          <cell r="D1167" t="str">
            <v>HM</v>
          </cell>
          <cell r="E1167">
            <v>8</v>
          </cell>
          <cell r="F1167">
            <v>0.7</v>
          </cell>
          <cell r="G1167">
            <v>5.6</v>
          </cell>
        </row>
        <row r="1168">
          <cell r="A1168">
            <v>7</v>
          </cell>
          <cell r="B1168" t="str">
            <v>TRICO DE 2 TON</v>
          </cell>
          <cell r="C1168">
            <v>3</v>
          </cell>
          <cell r="D1168" t="str">
            <v>HM</v>
          </cell>
          <cell r="E1168">
            <v>12</v>
          </cell>
          <cell r="F1168">
            <v>3</v>
          </cell>
          <cell r="G1168">
            <v>36</v>
          </cell>
        </row>
        <row r="1169">
          <cell r="A1169" t="str">
            <v/>
          </cell>
          <cell r="D1169" t="str">
            <v/>
          </cell>
          <cell r="F1169" t="str">
            <v/>
          </cell>
          <cell r="H1169">
            <v>279.60000000000002</v>
          </cell>
        </row>
        <row r="1170">
          <cell r="A1170">
            <v>1</v>
          </cell>
          <cell r="B1170" t="str">
            <v>OPERARIO</v>
          </cell>
          <cell r="C1170">
            <v>1</v>
          </cell>
          <cell r="D1170" t="str">
            <v>HH</v>
          </cell>
          <cell r="E1170">
            <v>4</v>
          </cell>
          <cell r="F1170">
            <v>7.15</v>
          </cell>
          <cell r="G1170">
            <v>28.6</v>
          </cell>
        </row>
        <row r="1171">
          <cell r="A1171">
            <v>2</v>
          </cell>
          <cell r="B1171" t="str">
            <v>OFICIAL</v>
          </cell>
          <cell r="C1171">
            <v>1</v>
          </cell>
          <cell r="D1171" t="str">
            <v>HH</v>
          </cell>
          <cell r="E1171">
            <v>4</v>
          </cell>
          <cell r="F1171">
            <v>6.75</v>
          </cell>
          <cell r="G1171">
            <v>27</v>
          </cell>
        </row>
        <row r="1172">
          <cell r="A1172">
            <v>3</v>
          </cell>
          <cell r="B1172" t="str">
            <v>PEON</v>
          </cell>
          <cell r="C1172">
            <v>3</v>
          </cell>
          <cell r="D1172" t="str">
            <v>HH</v>
          </cell>
          <cell r="E1172">
            <v>12</v>
          </cell>
          <cell r="F1172">
            <v>3.78</v>
          </cell>
          <cell r="G1172">
            <v>45.36</v>
          </cell>
        </row>
        <row r="1173">
          <cell r="A1173" t="str">
            <v/>
          </cell>
          <cell r="H1173">
            <v>100.96</v>
          </cell>
        </row>
        <row r="1174">
          <cell r="A1174">
            <v>1</v>
          </cell>
          <cell r="B1174" t="str">
            <v>EQUIPO DE SEGURIDAD (2% MANO DE OBRA)</v>
          </cell>
          <cell r="D1174" t="str">
            <v>%</v>
          </cell>
          <cell r="E1174">
            <v>0.02</v>
          </cell>
          <cell r="F1174">
            <v>100.96</v>
          </cell>
          <cell r="G1174">
            <v>2.02</v>
          </cell>
        </row>
        <row r="1175">
          <cell r="A1175">
            <v>2</v>
          </cell>
          <cell r="B1175" t="str">
            <v>HERRAMIENTAS (3% MANO DE OBRA)</v>
          </cell>
          <cell r="D1175" t="str">
            <v>%</v>
          </cell>
          <cell r="E1175">
            <v>0.03</v>
          </cell>
          <cell r="F1175">
            <v>100.96</v>
          </cell>
          <cell r="G1175">
            <v>3.03</v>
          </cell>
        </row>
        <row r="1176">
          <cell r="H1176">
            <v>5.05</v>
          </cell>
        </row>
        <row r="1177">
          <cell r="G1177" t="str">
            <v>COSTO DIRECTO:</v>
          </cell>
          <cell r="H1177">
            <v>385.61</v>
          </cell>
        </row>
        <row r="1180">
          <cell r="A1180" t="str">
            <v>Partida:</v>
          </cell>
          <cell r="B1180" t="str">
            <v>Descripción:</v>
          </cell>
          <cell r="D1180" t="str">
            <v xml:space="preserve">Unidad  </v>
          </cell>
          <cell r="E1180" t="str">
            <v>Rendimiento</v>
          </cell>
          <cell r="G1180" t="str">
            <v xml:space="preserve">    Costo Directo</v>
          </cell>
        </row>
        <row r="1181">
          <cell r="B1181" t="str">
            <v>Conexión de Empalme-Derivación Cond. Subt. M.T. N2XSY(Cobre) de 50 mm2. ó  70 mm2</v>
          </cell>
          <cell r="D1181" t="str">
            <v>Km.</v>
          </cell>
          <cell r="E1181">
            <v>12</v>
          </cell>
          <cell r="F1181" t="str">
            <v>Km./Día</v>
          </cell>
          <cell r="G1181" t="str">
            <v>(S/.):</v>
          </cell>
          <cell r="H1181">
            <v>14.74</v>
          </cell>
        </row>
        <row r="1182">
          <cell r="B1182" t="str">
            <v>DETALLE PARTIDA</v>
          </cell>
        </row>
        <row r="1183">
          <cell r="A1183" t="str">
            <v>*</v>
          </cell>
          <cell r="B1183" t="str">
            <v>*</v>
          </cell>
          <cell r="C1183" t="str">
            <v>*</v>
          </cell>
          <cell r="D1183" t="str">
            <v>*</v>
          </cell>
          <cell r="E1183" t="str">
            <v>*</v>
          </cell>
          <cell r="F1183" t="str">
            <v>*</v>
          </cell>
          <cell r="G1183" t="str">
            <v>*</v>
          </cell>
          <cell r="H1183" t="str">
            <v>*</v>
          </cell>
        </row>
        <row r="1184">
          <cell r="A1184" t="str">
            <v>ITEM</v>
          </cell>
          <cell r="B1184" t="str">
            <v>R E C U R S O</v>
          </cell>
          <cell r="D1184" t="str">
            <v>UND.</v>
          </cell>
          <cell r="E1184" t="str">
            <v>CANTIDAD</v>
          </cell>
          <cell r="F1184" t="str">
            <v>P.UNIT.</v>
          </cell>
          <cell r="G1184" t="str">
            <v>SUBTOTAL</v>
          </cell>
          <cell r="H1184" t="str">
            <v>TOTAL</v>
          </cell>
        </row>
        <row r="1185">
          <cell r="A1185" t="str">
            <v>*</v>
          </cell>
          <cell r="B1185" t="str">
            <v>*</v>
          </cell>
          <cell r="C1185" t="str">
            <v>*</v>
          </cell>
          <cell r="D1185" t="str">
            <v>*</v>
          </cell>
          <cell r="E1185" t="str">
            <v>*</v>
          </cell>
          <cell r="F1185" t="str">
            <v>*</v>
          </cell>
          <cell r="G1185" t="str">
            <v>*</v>
          </cell>
          <cell r="H1185" t="str">
            <v>*</v>
          </cell>
        </row>
        <row r="1186">
          <cell r="A1186">
            <v>1</v>
          </cell>
          <cell r="B1186" t="str">
            <v>OPERARIO</v>
          </cell>
          <cell r="C1186">
            <v>0</v>
          </cell>
          <cell r="D1186" t="str">
            <v>HH</v>
          </cell>
          <cell r="E1186">
            <v>0</v>
          </cell>
          <cell r="F1186">
            <v>7.15</v>
          </cell>
          <cell r="G1186">
            <v>0</v>
          </cell>
        </row>
        <row r="1187">
          <cell r="A1187">
            <v>2</v>
          </cell>
          <cell r="B1187" t="str">
            <v>OFICIAL</v>
          </cell>
          <cell r="C1187">
            <v>2</v>
          </cell>
          <cell r="D1187" t="str">
            <v>HH</v>
          </cell>
          <cell r="E1187">
            <v>1.3332999999999999</v>
          </cell>
          <cell r="F1187">
            <v>6.75</v>
          </cell>
          <cell r="G1187">
            <v>9</v>
          </cell>
        </row>
        <row r="1188">
          <cell r="A1188">
            <v>3</v>
          </cell>
          <cell r="B1188" t="str">
            <v>PEON</v>
          </cell>
          <cell r="C1188">
            <v>2</v>
          </cell>
          <cell r="D1188" t="str">
            <v>HH</v>
          </cell>
          <cell r="E1188">
            <v>1.3332999999999999</v>
          </cell>
          <cell r="F1188">
            <v>3.78</v>
          </cell>
          <cell r="G1188">
            <v>5.04</v>
          </cell>
        </row>
        <row r="1189">
          <cell r="A1189" t="str">
            <v/>
          </cell>
          <cell r="H1189">
            <v>14.04</v>
          </cell>
        </row>
        <row r="1190">
          <cell r="A1190">
            <v>1</v>
          </cell>
          <cell r="B1190" t="str">
            <v>EQUIPO DE SEGURIDAD (2% MANO DE OBRA)</v>
          </cell>
          <cell r="D1190" t="str">
            <v>%</v>
          </cell>
          <cell r="E1190">
            <v>0.02</v>
          </cell>
          <cell r="F1190">
            <v>14.04</v>
          </cell>
          <cell r="G1190">
            <v>0.28000000000000003</v>
          </cell>
        </row>
        <row r="1191">
          <cell r="A1191">
            <v>2</v>
          </cell>
          <cell r="B1191" t="str">
            <v>HERRAMIENTAS (3% MANO DE OBRA)</v>
          </cell>
          <cell r="D1191" t="str">
            <v>%</v>
          </cell>
          <cell r="E1191">
            <v>0.03</v>
          </cell>
          <cell r="F1191">
            <v>14.04</v>
          </cell>
          <cell r="G1191">
            <v>0.42</v>
          </cell>
        </row>
        <row r="1192">
          <cell r="H1192">
            <v>0.7</v>
          </cell>
        </row>
        <row r="1193">
          <cell r="G1193" t="str">
            <v>COSTO DIRECTO:</v>
          </cell>
          <cell r="H1193">
            <v>14.74</v>
          </cell>
        </row>
        <row r="1196">
          <cell r="A1196" t="str">
            <v>Partida:</v>
          </cell>
          <cell r="B1196" t="str">
            <v>Descripción:</v>
          </cell>
          <cell r="D1196" t="str">
            <v xml:space="preserve">Unidad  </v>
          </cell>
          <cell r="E1196" t="str">
            <v>Rendimiento</v>
          </cell>
          <cell r="G1196" t="str">
            <v xml:space="preserve">    Costo Directo</v>
          </cell>
        </row>
        <row r="1197">
          <cell r="B1197" t="str">
            <v>Conexión de Empalme-Derivación Cond. Subt. M.T. N2XSY(Cobre) de 120 mm2</v>
          </cell>
          <cell r="D1197" t="str">
            <v>Km.</v>
          </cell>
          <cell r="E1197">
            <v>10</v>
          </cell>
          <cell r="F1197" t="str">
            <v>Km./Día</v>
          </cell>
          <cell r="G1197" t="str">
            <v>(S/.):</v>
          </cell>
          <cell r="H1197">
            <v>21.2</v>
          </cell>
        </row>
        <row r="1198">
          <cell r="B1198" t="str">
            <v>DETALLE PARTIDA</v>
          </cell>
        </row>
        <row r="1199">
          <cell r="A1199" t="str">
            <v>*</v>
          </cell>
          <cell r="B1199" t="str">
            <v>*</v>
          </cell>
          <cell r="C1199" t="str">
            <v>*</v>
          </cell>
          <cell r="D1199" t="str">
            <v>*</v>
          </cell>
          <cell r="E1199" t="str">
            <v>*</v>
          </cell>
          <cell r="F1199" t="str">
            <v>*</v>
          </cell>
          <cell r="G1199" t="str">
            <v>*</v>
          </cell>
          <cell r="H1199" t="str">
            <v>*</v>
          </cell>
        </row>
        <row r="1200">
          <cell r="A1200" t="str">
            <v>ITEM</v>
          </cell>
          <cell r="B1200" t="str">
            <v>R E C U R S O</v>
          </cell>
          <cell r="D1200" t="str">
            <v>UND.</v>
          </cell>
          <cell r="E1200" t="str">
            <v>CANTIDAD</v>
          </cell>
          <cell r="F1200" t="str">
            <v>P.UNIT.</v>
          </cell>
          <cell r="G1200" t="str">
            <v>SUBTOTAL</v>
          </cell>
          <cell r="H1200" t="str">
            <v>TOTAL</v>
          </cell>
        </row>
        <row r="1201">
          <cell r="A1201" t="str">
            <v>*</v>
          </cell>
          <cell r="B1201" t="str">
            <v>*</v>
          </cell>
          <cell r="C1201" t="str">
            <v>*</v>
          </cell>
          <cell r="D1201" t="str">
            <v>*</v>
          </cell>
          <cell r="E1201" t="str">
            <v>*</v>
          </cell>
          <cell r="F1201" t="str">
            <v>*</v>
          </cell>
          <cell r="G1201" t="str">
            <v>*</v>
          </cell>
          <cell r="H1201" t="str">
            <v>*</v>
          </cell>
        </row>
        <row r="1202">
          <cell r="A1202">
            <v>1</v>
          </cell>
          <cell r="B1202" t="str">
            <v>OPERARIO</v>
          </cell>
          <cell r="C1202">
            <v>1</v>
          </cell>
          <cell r="D1202" t="str">
            <v>HH</v>
          </cell>
          <cell r="E1202">
            <v>0.8</v>
          </cell>
          <cell r="F1202">
            <v>7.15</v>
          </cell>
          <cell r="G1202">
            <v>5.72</v>
          </cell>
        </row>
        <row r="1203">
          <cell r="A1203">
            <v>2</v>
          </cell>
          <cell r="B1203" t="str">
            <v>OFICIAL</v>
          </cell>
          <cell r="C1203">
            <v>1</v>
          </cell>
          <cell r="D1203" t="str">
            <v>HH</v>
          </cell>
          <cell r="E1203">
            <v>0.8</v>
          </cell>
          <cell r="F1203">
            <v>6.75</v>
          </cell>
          <cell r="G1203">
            <v>5.4</v>
          </cell>
        </row>
        <row r="1204">
          <cell r="A1204">
            <v>3</v>
          </cell>
          <cell r="B1204" t="str">
            <v>PEON</v>
          </cell>
          <cell r="C1204">
            <v>3</v>
          </cell>
          <cell r="D1204" t="str">
            <v>HH</v>
          </cell>
          <cell r="E1204">
            <v>2.4</v>
          </cell>
          <cell r="F1204">
            <v>3.78</v>
          </cell>
          <cell r="G1204">
            <v>9.07</v>
          </cell>
        </row>
        <row r="1205">
          <cell r="A1205" t="str">
            <v/>
          </cell>
          <cell r="H1205">
            <v>20.190000000000001</v>
          </cell>
        </row>
        <row r="1206">
          <cell r="A1206">
            <v>1</v>
          </cell>
          <cell r="B1206" t="str">
            <v>EQUIPO DE SEGURIDAD (2% MANO DE OBRA)</v>
          </cell>
          <cell r="D1206" t="str">
            <v>%</v>
          </cell>
          <cell r="E1206">
            <v>0.02</v>
          </cell>
          <cell r="F1206">
            <v>20.190000000000001</v>
          </cell>
          <cell r="G1206">
            <v>0.4</v>
          </cell>
        </row>
        <row r="1207">
          <cell r="A1207">
            <v>2</v>
          </cell>
          <cell r="B1207" t="str">
            <v>HERRAMIENTAS (3% MANO DE OBRA)</v>
          </cell>
          <cell r="D1207" t="str">
            <v>%</v>
          </cell>
          <cell r="E1207">
            <v>0.03</v>
          </cell>
          <cell r="F1207">
            <v>20.190000000000001</v>
          </cell>
          <cell r="G1207">
            <v>0.61</v>
          </cell>
        </row>
        <row r="1208">
          <cell r="H1208">
            <v>1.01</v>
          </cell>
        </row>
        <row r="1209">
          <cell r="G1209" t="str">
            <v>COSTO DIRECTO:</v>
          </cell>
          <cell r="H1209">
            <v>21.2</v>
          </cell>
        </row>
        <row r="1212">
          <cell r="A1212" t="str">
            <v>Partida:</v>
          </cell>
          <cell r="B1212" t="str">
            <v>Descripción:</v>
          </cell>
          <cell r="D1212" t="str">
            <v xml:space="preserve">Unidad  </v>
          </cell>
          <cell r="E1212" t="str">
            <v>Rendimiento</v>
          </cell>
          <cell r="G1212" t="str">
            <v xml:space="preserve">    Costo Directo</v>
          </cell>
        </row>
        <row r="1213">
          <cell r="B1213" t="str">
            <v>Colocacion de Cinta Plastica Señalizadora de Red Subterranea M.T.</v>
          </cell>
          <cell r="D1213" t="str">
            <v>m.</v>
          </cell>
          <cell r="E1213">
            <v>80</v>
          </cell>
          <cell r="F1213" t="str">
            <v>m./Día</v>
          </cell>
          <cell r="G1213" t="str">
            <v>(S/.):</v>
          </cell>
          <cell r="H1213">
            <v>0.57999999999999996</v>
          </cell>
        </row>
        <row r="1214">
          <cell r="B1214" t="str">
            <v>DETALLE PARTIDA</v>
          </cell>
        </row>
        <row r="1215">
          <cell r="A1215" t="str">
            <v>*</v>
          </cell>
          <cell r="B1215" t="str">
            <v>*</v>
          </cell>
          <cell r="C1215" t="str">
            <v>*</v>
          </cell>
          <cell r="D1215" t="str">
            <v>*</v>
          </cell>
          <cell r="E1215" t="str">
            <v>*</v>
          </cell>
          <cell r="F1215" t="str">
            <v>*</v>
          </cell>
          <cell r="G1215" t="str">
            <v>*</v>
          </cell>
          <cell r="H1215" t="str">
            <v>*</v>
          </cell>
        </row>
        <row r="1216">
          <cell r="A1216" t="str">
            <v>ITEM</v>
          </cell>
          <cell r="B1216" t="str">
            <v>R E C U R S O</v>
          </cell>
          <cell r="D1216" t="str">
            <v>UND.</v>
          </cell>
          <cell r="E1216" t="str">
            <v>CANTIDAD</v>
          </cell>
          <cell r="F1216" t="str">
            <v>P.UNIT.</v>
          </cell>
          <cell r="G1216" t="str">
            <v>SUBTOTAL</v>
          </cell>
          <cell r="H1216" t="str">
            <v>TOTAL</v>
          </cell>
        </row>
        <row r="1217">
          <cell r="A1217" t="str">
            <v>*</v>
          </cell>
          <cell r="B1217" t="str">
            <v>*</v>
          </cell>
          <cell r="C1217" t="str">
            <v>*</v>
          </cell>
          <cell r="D1217" t="str">
            <v>*</v>
          </cell>
          <cell r="E1217" t="str">
            <v>*</v>
          </cell>
          <cell r="F1217" t="str">
            <v>*</v>
          </cell>
          <cell r="G1217" t="str">
            <v>*</v>
          </cell>
          <cell r="H1217" t="str">
            <v>*</v>
          </cell>
        </row>
        <row r="1218">
          <cell r="A1218" t="str">
            <v/>
          </cell>
          <cell r="F1218" t="str">
            <v/>
          </cell>
        </row>
        <row r="1219">
          <cell r="A1219" t="str">
            <v/>
          </cell>
          <cell r="F1219" t="str">
            <v/>
          </cell>
          <cell r="H1219">
            <v>0</v>
          </cell>
        </row>
        <row r="1220">
          <cell r="A1220">
            <v>1</v>
          </cell>
          <cell r="B1220" t="str">
            <v>OPERARIO</v>
          </cell>
          <cell r="C1220">
            <v>0</v>
          </cell>
          <cell r="D1220" t="str">
            <v>HH</v>
          </cell>
          <cell r="E1220">
            <v>0</v>
          </cell>
          <cell r="F1220">
            <v>7.15</v>
          </cell>
          <cell r="G1220">
            <v>0</v>
          </cell>
        </row>
        <row r="1221">
          <cell r="A1221">
            <v>2</v>
          </cell>
          <cell r="B1221" t="str">
            <v>OFICIAL</v>
          </cell>
          <cell r="C1221">
            <v>0.25</v>
          </cell>
          <cell r="D1221" t="str">
            <v>HH</v>
          </cell>
          <cell r="E1221">
            <v>2.5000000000000001E-2</v>
          </cell>
          <cell r="F1221">
            <v>6.75</v>
          </cell>
          <cell r="G1221">
            <v>0.17</v>
          </cell>
        </row>
        <row r="1222">
          <cell r="A1222">
            <v>3</v>
          </cell>
          <cell r="B1222" t="str">
            <v>PEON</v>
          </cell>
          <cell r="C1222">
            <v>1</v>
          </cell>
          <cell r="D1222" t="str">
            <v>HH</v>
          </cell>
          <cell r="E1222">
            <v>0.1</v>
          </cell>
          <cell r="F1222">
            <v>3.78</v>
          </cell>
          <cell r="G1222">
            <v>0.38</v>
          </cell>
        </row>
        <row r="1223">
          <cell r="A1223" t="str">
            <v/>
          </cell>
          <cell r="H1223">
            <v>0.55000000000000004</v>
          </cell>
        </row>
        <row r="1224">
          <cell r="A1224">
            <v>1</v>
          </cell>
          <cell r="B1224" t="str">
            <v>EQUIPO DE SEGURIDAD (2% MANO DE OBRA)</v>
          </cell>
          <cell r="D1224" t="str">
            <v>%</v>
          </cell>
          <cell r="E1224">
            <v>0.02</v>
          </cell>
          <cell r="F1224">
            <v>0.55000000000000004</v>
          </cell>
          <cell r="G1224">
            <v>0.01</v>
          </cell>
        </row>
        <row r="1225">
          <cell r="A1225">
            <v>2</v>
          </cell>
          <cell r="B1225" t="str">
            <v>HERRAMIENTAS (3% MANO DE OBRA)</v>
          </cell>
          <cell r="D1225" t="str">
            <v>%</v>
          </cell>
          <cell r="E1225">
            <v>0.03</v>
          </cell>
          <cell r="F1225">
            <v>0.55000000000000004</v>
          </cell>
          <cell r="G1225">
            <v>0.02</v>
          </cell>
        </row>
        <row r="1226">
          <cell r="H1226">
            <v>0.03</v>
          </cell>
        </row>
        <row r="1227">
          <cell r="G1227" t="str">
            <v>COSTO DIRECTO:</v>
          </cell>
          <cell r="H1227">
            <v>0.57999999999999996</v>
          </cell>
        </row>
        <row r="1230">
          <cell r="A1230" t="str">
            <v>Partida:</v>
          </cell>
          <cell r="B1230" t="str">
            <v>Descripción:</v>
          </cell>
          <cell r="D1230" t="str">
            <v xml:space="preserve">Unidad  </v>
          </cell>
          <cell r="E1230" t="str">
            <v>Rendimiento</v>
          </cell>
          <cell r="G1230" t="str">
            <v xml:space="preserve">    Costo Directo</v>
          </cell>
        </row>
        <row r="1231">
          <cell r="B1231" t="str">
            <v>Colocacion de Ladrillos de Proteccion Mecánica de Red Subterranea M.T.</v>
          </cell>
          <cell r="D1231" t="str">
            <v>m.</v>
          </cell>
          <cell r="E1231">
            <v>50</v>
          </cell>
          <cell r="F1231" t="str">
            <v>m./Día</v>
          </cell>
          <cell r="G1231" t="str">
            <v>(S/.):</v>
          </cell>
          <cell r="H1231">
            <v>0.92</v>
          </cell>
        </row>
        <row r="1232">
          <cell r="B1232" t="str">
            <v>DETALLE PARTIDA</v>
          </cell>
        </row>
        <row r="1233">
          <cell r="A1233" t="str">
            <v>*</v>
          </cell>
          <cell r="B1233" t="str">
            <v>*</v>
          </cell>
          <cell r="C1233" t="str">
            <v>*</v>
          </cell>
          <cell r="D1233" t="str">
            <v>*</v>
          </cell>
          <cell r="E1233" t="str">
            <v>*</v>
          </cell>
          <cell r="F1233" t="str">
            <v>*</v>
          </cell>
          <cell r="G1233" t="str">
            <v>*</v>
          </cell>
          <cell r="H1233" t="str">
            <v>*</v>
          </cell>
        </row>
        <row r="1234">
          <cell r="A1234" t="str">
            <v>ITEM</v>
          </cell>
          <cell r="B1234" t="str">
            <v>R E C U R S O</v>
          </cell>
          <cell r="D1234" t="str">
            <v>UND.</v>
          </cell>
          <cell r="E1234" t="str">
            <v>CANTIDAD</v>
          </cell>
          <cell r="F1234" t="str">
            <v>P.UNIT.</v>
          </cell>
          <cell r="G1234" t="str">
            <v>SUBTOTAL</v>
          </cell>
          <cell r="H1234" t="str">
            <v>TOTAL</v>
          </cell>
        </row>
        <row r="1235">
          <cell r="A1235" t="str">
            <v>*</v>
          </cell>
          <cell r="B1235" t="str">
            <v>*</v>
          </cell>
          <cell r="C1235" t="str">
            <v>*</v>
          </cell>
          <cell r="D1235" t="str">
            <v>*</v>
          </cell>
          <cell r="E1235" t="str">
            <v>*</v>
          </cell>
          <cell r="F1235" t="str">
            <v>*</v>
          </cell>
          <cell r="G1235" t="str">
            <v>*</v>
          </cell>
          <cell r="H1235" t="str">
            <v>*</v>
          </cell>
        </row>
        <row r="1236">
          <cell r="A1236" t="str">
            <v/>
          </cell>
          <cell r="F1236" t="str">
            <v/>
          </cell>
        </row>
        <row r="1237">
          <cell r="A1237" t="str">
            <v/>
          </cell>
          <cell r="F1237" t="str">
            <v/>
          </cell>
          <cell r="H1237">
            <v>0</v>
          </cell>
        </row>
        <row r="1238">
          <cell r="A1238">
            <v>1</v>
          </cell>
          <cell r="B1238" t="str">
            <v>OPERARIO</v>
          </cell>
          <cell r="C1238">
            <v>0</v>
          </cell>
          <cell r="D1238" t="str">
            <v>HH</v>
          </cell>
          <cell r="E1238">
            <v>0</v>
          </cell>
          <cell r="F1238">
            <v>7.15</v>
          </cell>
          <cell r="G1238">
            <v>0</v>
          </cell>
        </row>
        <row r="1239">
          <cell r="A1239">
            <v>2</v>
          </cell>
          <cell r="B1239" t="str">
            <v>OFICIAL</v>
          </cell>
          <cell r="C1239">
            <v>0.25</v>
          </cell>
          <cell r="D1239" t="str">
            <v>HH</v>
          </cell>
          <cell r="E1239">
            <v>0.04</v>
          </cell>
          <cell r="F1239">
            <v>6.75</v>
          </cell>
          <cell r="G1239">
            <v>0.27</v>
          </cell>
        </row>
        <row r="1240">
          <cell r="A1240">
            <v>3</v>
          </cell>
          <cell r="B1240" t="str">
            <v>PEON</v>
          </cell>
          <cell r="C1240">
            <v>1</v>
          </cell>
          <cell r="D1240" t="str">
            <v>HH</v>
          </cell>
          <cell r="E1240">
            <v>0.16</v>
          </cell>
          <cell r="F1240">
            <v>3.78</v>
          </cell>
          <cell r="G1240">
            <v>0.6</v>
          </cell>
        </row>
        <row r="1241">
          <cell r="A1241" t="str">
            <v/>
          </cell>
          <cell r="H1241">
            <v>0.87</v>
          </cell>
        </row>
        <row r="1242">
          <cell r="A1242">
            <v>1</v>
          </cell>
          <cell r="B1242" t="str">
            <v>EQUIPO DE SEGURIDAD (2% MANO DE OBRA)</v>
          </cell>
          <cell r="D1242" t="str">
            <v>%</v>
          </cell>
          <cell r="E1242">
            <v>0.02</v>
          </cell>
          <cell r="F1242">
            <v>0.87</v>
          </cell>
          <cell r="G1242">
            <v>0.02</v>
          </cell>
        </row>
        <row r="1243">
          <cell r="A1243">
            <v>2</v>
          </cell>
          <cell r="B1243" t="str">
            <v>HERRAMIENTAS (3% MANO DE OBRA)</v>
          </cell>
          <cell r="D1243" t="str">
            <v>%</v>
          </cell>
          <cell r="E1243">
            <v>0.03</v>
          </cell>
          <cell r="F1243">
            <v>0.87</v>
          </cell>
          <cell r="G1243">
            <v>0.03</v>
          </cell>
        </row>
        <row r="1244">
          <cell r="H1244">
            <v>0.05</v>
          </cell>
        </row>
        <row r="1245">
          <cell r="G1245" t="str">
            <v>COSTO DIRECTO:</v>
          </cell>
          <cell r="H1245">
            <v>0.92</v>
          </cell>
        </row>
        <row r="1248">
          <cell r="A1248" t="str">
            <v>Partida:</v>
          </cell>
          <cell r="B1248" t="str">
            <v>Descripción:</v>
          </cell>
          <cell r="D1248" t="str">
            <v xml:space="preserve">Unidad  </v>
          </cell>
          <cell r="E1248" t="str">
            <v>Rendimiento</v>
          </cell>
          <cell r="G1248" t="str">
            <v xml:space="preserve">    Costo Directo</v>
          </cell>
        </row>
        <row r="1249">
          <cell r="B1249" t="str">
            <v>Relleno y Compactado de Zanja</v>
          </cell>
          <cell r="D1249" t="str">
            <v>m3.</v>
          </cell>
          <cell r="E1249">
            <v>5</v>
          </cell>
          <cell r="F1249" t="str">
            <v>m3./Día</v>
          </cell>
          <cell r="G1249" t="str">
            <v>(S/.):</v>
          </cell>
          <cell r="H1249">
            <v>21.9</v>
          </cell>
        </row>
        <row r="1250">
          <cell r="B1250" t="str">
            <v>DETALLE PARTIDA</v>
          </cell>
        </row>
        <row r="1251">
          <cell r="A1251" t="str">
            <v>*</v>
          </cell>
          <cell r="B1251" t="str">
            <v>*</v>
          </cell>
          <cell r="C1251" t="str">
            <v>*</v>
          </cell>
          <cell r="D1251" t="str">
            <v>*</v>
          </cell>
          <cell r="E1251" t="str">
            <v>*</v>
          </cell>
          <cell r="F1251" t="str">
            <v>*</v>
          </cell>
          <cell r="G1251" t="str">
            <v>*</v>
          </cell>
          <cell r="H1251" t="str">
            <v>*</v>
          </cell>
        </row>
        <row r="1252">
          <cell r="A1252" t="str">
            <v>ITEM</v>
          </cell>
          <cell r="B1252" t="str">
            <v>R E C U R S O</v>
          </cell>
          <cell r="D1252" t="str">
            <v>UND.</v>
          </cell>
          <cell r="E1252" t="str">
            <v>CANTIDAD</v>
          </cell>
          <cell r="F1252" t="str">
            <v>P.UNIT.</v>
          </cell>
          <cell r="G1252" t="str">
            <v>SUBTOTAL</v>
          </cell>
          <cell r="H1252" t="str">
            <v>TOTAL</v>
          </cell>
        </row>
        <row r="1253">
          <cell r="A1253" t="str">
            <v>*</v>
          </cell>
          <cell r="B1253" t="str">
            <v>*</v>
          </cell>
          <cell r="C1253" t="str">
            <v>*</v>
          </cell>
          <cell r="D1253" t="str">
            <v>*</v>
          </cell>
          <cell r="E1253" t="str">
            <v>*</v>
          </cell>
          <cell r="F1253" t="str">
            <v>*</v>
          </cell>
          <cell r="G1253" t="str">
            <v>*</v>
          </cell>
          <cell r="H1253" t="str">
            <v>*</v>
          </cell>
        </row>
        <row r="1254">
          <cell r="A1254">
            <v>1</v>
          </cell>
          <cell r="B1254" t="str">
            <v>COMPACTADORA</v>
          </cell>
          <cell r="C1254">
            <v>1</v>
          </cell>
          <cell r="D1254" t="str">
            <v>HM</v>
          </cell>
          <cell r="E1254">
            <v>1.6</v>
          </cell>
          <cell r="F1254">
            <v>5</v>
          </cell>
          <cell r="G1254">
            <v>8</v>
          </cell>
        </row>
        <row r="1255">
          <cell r="A1255" t="str">
            <v/>
          </cell>
          <cell r="H1255">
            <v>8</v>
          </cell>
        </row>
        <row r="1256">
          <cell r="A1256">
            <v>1</v>
          </cell>
          <cell r="B1256" t="str">
            <v>OPERARIO</v>
          </cell>
          <cell r="C1256">
            <v>0.1</v>
          </cell>
          <cell r="D1256" t="str">
            <v>HH</v>
          </cell>
          <cell r="E1256">
            <v>0.16</v>
          </cell>
          <cell r="F1256">
            <v>7.15</v>
          </cell>
          <cell r="G1256">
            <v>1.1399999999999999</v>
          </cell>
        </row>
        <row r="1257">
          <cell r="A1257">
            <v>2</v>
          </cell>
          <cell r="B1257" t="str">
            <v>OFICIAL</v>
          </cell>
          <cell r="C1257">
            <v>0</v>
          </cell>
          <cell r="D1257" t="str">
            <v>HH</v>
          </cell>
          <cell r="E1257">
            <v>0</v>
          </cell>
          <cell r="F1257">
            <v>6.75</v>
          </cell>
          <cell r="G1257">
            <v>0</v>
          </cell>
        </row>
        <row r="1258">
          <cell r="A1258">
            <v>3</v>
          </cell>
          <cell r="B1258" t="str">
            <v>PEON</v>
          </cell>
          <cell r="C1258">
            <v>2</v>
          </cell>
          <cell r="D1258" t="str">
            <v>HH</v>
          </cell>
          <cell r="E1258">
            <v>3.2</v>
          </cell>
          <cell r="F1258">
            <v>3.78</v>
          </cell>
          <cell r="G1258">
            <v>12.1</v>
          </cell>
        </row>
        <row r="1259">
          <cell r="A1259" t="str">
            <v/>
          </cell>
          <cell r="H1259">
            <v>13.24</v>
          </cell>
        </row>
        <row r="1260">
          <cell r="A1260">
            <v>1</v>
          </cell>
          <cell r="B1260" t="str">
            <v>EQUIPO DE SEGURIDAD (2% MANO DE OBRA)</v>
          </cell>
          <cell r="D1260" t="str">
            <v>%</v>
          </cell>
          <cell r="E1260">
            <v>0.02</v>
          </cell>
          <cell r="F1260">
            <v>13.24</v>
          </cell>
          <cell r="G1260">
            <v>0.26</v>
          </cell>
        </row>
        <row r="1261">
          <cell r="A1261">
            <v>2</v>
          </cell>
          <cell r="B1261" t="str">
            <v>HERRAMIENTAS (3% MANO DE OBRA)</v>
          </cell>
          <cell r="D1261" t="str">
            <v>%</v>
          </cell>
          <cell r="E1261">
            <v>0.03</v>
          </cell>
          <cell r="F1261">
            <v>13.24</v>
          </cell>
          <cell r="G1261">
            <v>0.4</v>
          </cell>
        </row>
        <row r="1262">
          <cell r="H1262">
            <v>0.66</v>
          </cell>
        </row>
        <row r="1263">
          <cell r="G1263" t="str">
            <v>COSTO DIRECTO:</v>
          </cell>
          <cell r="H1263">
            <v>21.9</v>
          </cell>
        </row>
        <row r="1266">
          <cell r="A1266" t="str">
            <v>Partida:</v>
          </cell>
          <cell r="B1266" t="str">
            <v>Descripción:</v>
          </cell>
          <cell r="D1266" t="str">
            <v xml:space="preserve">Unidad  </v>
          </cell>
          <cell r="E1266" t="str">
            <v>Rendimiento</v>
          </cell>
          <cell r="G1266" t="str">
            <v xml:space="preserve">    Costo Directo</v>
          </cell>
        </row>
        <row r="1267">
          <cell r="B1267" t="str">
            <v>Rotura y reposición de pista</v>
          </cell>
          <cell r="D1267" t="str">
            <v>m2</v>
          </cell>
          <cell r="E1267">
            <v>10</v>
          </cell>
          <cell r="F1267" t="str">
            <v>m2/Día</v>
          </cell>
          <cell r="G1267" t="str">
            <v>(S/.):</v>
          </cell>
          <cell r="H1267">
            <v>40.86</v>
          </cell>
        </row>
        <row r="1268">
          <cell r="B1268" t="str">
            <v>DETALLE PARTIDA</v>
          </cell>
        </row>
        <row r="1269">
          <cell r="A1269" t="str">
            <v>*</v>
          </cell>
          <cell r="B1269" t="str">
            <v>*</v>
          </cell>
          <cell r="C1269" t="str">
            <v>*</v>
          </cell>
          <cell r="D1269" t="str">
            <v>*</v>
          </cell>
          <cell r="E1269" t="str">
            <v>*</v>
          </cell>
          <cell r="F1269" t="str">
            <v>*</v>
          </cell>
          <cell r="G1269" t="str">
            <v>*</v>
          </cell>
          <cell r="H1269" t="str">
            <v>*</v>
          </cell>
        </row>
        <row r="1270">
          <cell r="A1270" t="str">
            <v>ITEM</v>
          </cell>
          <cell r="B1270" t="str">
            <v>R E C U R S O</v>
          </cell>
          <cell r="D1270" t="str">
            <v>UND.</v>
          </cell>
          <cell r="E1270" t="str">
            <v>CANTIDAD</v>
          </cell>
          <cell r="F1270" t="str">
            <v>P.UNIT.</v>
          </cell>
          <cell r="G1270" t="str">
            <v>SUBTOTAL</v>
          </cell>
          <cell r="H1270" t="str">
            <v>TOTAL</v>
          </cell>
        </row>
        <row r="1271">
          <cell r="A1271" t="str">
            <v>*</v>
          </cell>
          <cell r="B1271" t="str">
            <v>*</v>
          </cell>
          <cell r="C1271" t="str">
            <v>*</v>
          </cell>
          <cell r="D1271" t="str">
            <v>*</v>
          </cell>
          <cell r="E1271" t="str">
            <v>*</v>
          </cell>
          <cell r="F1271" t="str">
            <v>*</v>
          </cell>
          <cell r="G1271" t="str">
            <v>*</v>
          </cell>
          <cell r="H1271" t="str">
            <v>*</v>
          </cell>
        </row>
        <row r="1272">
          <cell r="A1272">
            <v>1</v>
          </cell>
          <cell r="B1272" t="str">
            <v>CEMENTO PORTLAND TIPO I</v>
          </cell>
          <cell r="D1272" t="str">
            <v>BLS</v>
          </cell>
          <cell r="E1272">
            <v>0.84</v>
          </cell>
          <cell r="F1272">
            <v>21</v>
          </cell>
          <cell r="G1272">
            <v>17.64</v>
          </cell>
        </row>
        <row r="1273">
          <cell r="A1273">
            <v>2</v>
          </cell>
          <cell r="B1273" t="str">
            <v>HORMIGON</v>
          </cell>
          <cell r="D1273" t="str">
            <v>M3</v>
          </cell>
          <cell r="E1273">
            <v>0.13</v>
          </cell>
          <cell r="F1273">
            <v>40</v>
          </cell>
          <cell r="G1273">
            <v>5.2</v>
          </cell>
        </row>
        <row r="1274">
          <cell r="A1274" t="str">
            <v/>
          </cell>
          <cell r="D1274" t="str">
            <v/>
          </cell>
          <cell r="F1274" t="str">
            <v/>
          </cell>
          <cell r="H1274">
            <v>22.84</v>
          </cell>
        </row>
        <row r="1275">
          <cell r="A1275">
            <v>1</v>
          </cell>
          <cell r="B1275" t="str">
            <v>CAMIONETA 4x4 (130 HP)</v>
          </cell>
          <cell r="C1275">
            <v>0.5</v>
          </cell>
          <cell r="D1275" t="str">
            <v>HM</v>
          </cell>
          <cell r="E1275">
            <v>0.4</v>
          </cell>
          <cell r="F1275">
            <v>15</v>
          </cell>
          <cell r="G1275">
            <v>6</v>
          </cell>
        </row>
        <row r="1276">
          <cell r="A1276" t="str">
            <v/>
          </cell>
          <cell r="D1276" t="str">
            <v/>
          </cell>
          <cell r="F1276" t="str">
            <v/>
          </cell>
          <cell r="H1276">
            <v>6</v>
          </cell>
        </row>
        <row r="1277">
          <cell r="A1277">
            <v>1</v>
          </cell>
          <cell r="B1277" t="str">
            <v>OPERARIO</v>
          </cell>
          <cell r="C1277">
            <v>0</v>
          </cell>
          <cell r="D1277" t="str">
            <v>HH</v>
          </cell>
          <cell r="E1277">
            <v>0</v>
          </cell>
          <cell r="F1277">
            <v>7.15</v>
          </cell>
          <cell r="G1277">
            <v>0</v>
          </cell>
        </row>
        <row r="1278">
          <cell r="A1278">
            <v>2</v>
          </cell>
          <cell r="B1278" t="str">
            <v>OFICIAL</v>
          </cell>
          <cell r="C1278">
            <v>1</v>
          </cell>
          <cell r="D1278" t="str">
            <v>HH</v>
          </cell>
          <cell r="E1278">
            <v>0.8</v>
          </cell>
          <cell r="F1278">
            <v>6.75</v>
          </cell>
          <cell r="G1278">
            <v>5.4</v>
          </cell>
        </row>
        <row r="1279">
          <cell r="A1279">
            <v>3</v>
          </cell>
          <cell r="B1279" t="str">
            <v>PEON</v>
          </cell>
          <cell r="C1279">
            <v>2</v>
          </cell>
          <cell r="D1279" t="str">
            <v>HH</v>
          </cell>
          <cell r="E1279">
            <v>1.6</v>
          </cell>
          <cell r="F1279">
            <v>3.78</v>
          </cell>
          <cell r="G1279">
            <v>6.05</v>
          </cell>
        </row>
        <row r="1280">
          <cell r="A1280" t="str">
            <v/>
          </cell>
          <cell r="H1280">
            <v>11.45</v>
          </cell>
        </row>
        <row r="1281">
          <cell r="A1281">
            <v>1</v>
          </cell>
          <cell r="B1281" t="str">
            <v>EQUIPO DE SEGURIDAD (2% MANO DE OBRA)</v>
          </cell>
          <cell r="D1281" t="str">
            <v>%</v>
          </cell>
          <cell r="E1281">
            <v>0.02</v>
          </cell>
          <cell r="F1281">
            <v>11.45</v>
          </cell>
          <cell r="G1281">
            <v>0.23</v>
          </cell>
        </row>
        <row r="1282">
          <cell r="A1282">
            <v>2</v>
          </cell>
          <cell r="B1282" t="str">
            <v>HERRAMIENTAS (3% MANO DE OBRA)</v>
          </cell>
          <cell r="D1282" t="str">
            <v>%</v>
          </cell>
          <cell r="E1282">
            <v>0.03</v>
          </cell>
          <cell r="F1282">
            <v>11.45</v>
          </cell>
          <cell r="G1282">
            <v>0.34</v>
          </cell>
        </row>
        <row r="1283">
          <cell r="H1283">
            <v>0.56999999999999995</v>
          </cell>
        </row>
        <row r="1284">
          <cell r="G1284" t="str">
            <v>COSTO DIRECTO:</v>
          </cell>
          <cell r="H1284">
            <v>40.86</v>
          </cell>
        </row>
        <row r="1287">
          <cell r="A1287" t="str">
            <v>Partida:</v>
          </cell>
          <cell r="B1287" t="str">
            <v>Descripción:</v>
          </cell>
          <cell r="D1287" t="str">
            <v xml:space="preserve">Unidad  </v>
          </cell>
          <cell r="E1287" t="str">
            <v>Rendimiento</v>
          </cell>
          <cell r="G1287" t="str">
            <v xml:space="preserve">    Costo Directo</v>
          </cell>
        </row>
        <row r="1288">
          <cell r="B1288" t="str">
            <v>Rotura y reposición de vereda</v>
          </cell>
          <cell r="D1288" t="str">
            <v>m2</v>
          </cell>
          <cell r="E1288">
            <v>16</v>
          </cell>
          <cell r="F1288" t="str">
            <v>m2/Día</v>
          </cell>
          <cell r="G1288" t="str">
            <v>(S/.):</v>
          </cell>
          <cell r="H1288">
            <v>28.07</v>
          </cell>
        </row>
        <row r="1289">
          <cell r="B1289" t="str">
            <v>DETALLE PARTIDA</v>
          </cell>
        </row>
        <row r="1290">
          <cell r="A1290" t="str">
            <v>*</v>
          </cell>
          <cell r="B1290" t="str">
            <v>*</v>
          </cell>
          <cell r="C1290" t="str">
            <v>*</v>
          </cell>
          <cell r="D1290" t="str">
            <v>*</v>
          </cell>
          <cell r="E1290" t="str">
            <v>*</v>
          </cell>
          <cell r="F1290" t="str">
            <v>*</v>
          </cell>
          <cell r="G1290" t="str">
            <v>*</v>
          </cell>
          <cell r="H1290" t="str">
            <v>*</v>
          </cell>
        </row>
        <row r="1291">
          <cell r="A1291" t="str">
            <v>ITEM</v>
          </cell>
          <cell r="B1291" t="str">
            <v>R E C U R S O</v>
          </cell>
          <cell r="D1291" t="str">
            <v>UND.</v>
          </cell>
          <cell r="E1291" t="str">
            <v>CANTIDAD</v>
          </cell>
          <cell r="F1291" t="str">
            <v>P.UNIT.</v>
          </cell>
          <cell r="G1291" t="str">
            <v>SUBTOTAL</v>
          </cell>
          <cell r="H1291" t="str">
            <v>TOTAL</v>
          </cell>
        </row>
        <row r="1292">
          <cell r="A1292" t="str">
            <v>*</v>
          </cell>
          <cell r="B1292" t="str">
            <v>*</v>
          </cell>
          <cell r="C1292" t="str">
            <v>*</v>
          </cell>
          <cell r="D1292" t="str">
            <v>*</v>
          </cell>
          <cell r="E1292" t="str">
            <v>*</v>
          </cell>
          <cell r="F1292" t="str">
            <v>*</v>
          </cell>
          <cell r="G1292" t="str">
            <v>*</v>
          </cell>
          <cell r="H1292" t="str">
            <v>*</v>
          </cell>
        </row>
        <row r="1293">
          <cell r="A1293">
            <v>1</v>
          </cell>
          <cell r="B1293" t="str">
            <v>CEMENTO PORTLAND TIPO I</v>
          </cell>
          <cell r="D1293" t="str">
            <v>BLS</v>
          </cell>
          <cell r="E1293">
            <v>0.61</v>
          </cell>
          <cell r="F1293">
            <v>21</v>
          </cell>
          <cell r="G1293">
            <v>12.81</v>
          </cell>
        </row>
        <row r="1294">
          <cell r="A1294">
            <v>2</v>
          </cell>
          <cell r="B1294" t="str">
            <v>HORMIGON</v>
          </cell>
          <cell r="D1294" t="str">
            <v>M3</v>
          </cell>
          <cell r="E1294">
            <v>0.1</v>
          </cell>
          <cell r="F1294">
            <v>40</v>
          </cell>
          <cell r="G1294">
            <v>4</v>
          </cell>
        </row>
        <row r="1295">
          <cell r="A1295" t="str">
            <v/>
          </cell>
          <cell r="D1295" t="str">
            <v/>
          </cell>
          <cell r="F1295" t="str">
            <v/>
          </cell>
          <cell r="H1295">
            <v>16.809999999999999</v>
          </cell>
        </row>
        <row r="1296">
          <cell r="A1296">
            <v>1</v>
          </cell>
          <cell r="B1296" t="str">
            <v>CAMIONETA 4x4 (130 HP)</v>
          </cell>
          <cell r="C1296">
            <v>0.5</v>
          </cell>
          <cell r="D1296" t="str">
            <v>HM</v>
          </cell>
          <cell r="E1296">
            <v>0.25</v>
          </cell>
          <cell r="F1296">
            <v>15</v>
          </cell>
          <cell r="G1296">
            <v>3.75</v>
          </cell>
        </row>
        <row r="1297">
          <cell r="A1297" t="str">
            <v/>
          </cell>
          <cell r="D1297" t="str">
            <v/>
          </cell>
          <cell r="F1297" t="str">
            <v/>
          </cell>
          <cell r="H1297">
            <v>3.75</v>
          </cell>
        </row>
        <row r="1298">
          <cell r="A1298">
            <v>1</v>
          </cell>
          <cell r="B1298" t="str">
            <v>OPERARIO</v>
          </cell>
          <cell r="C1298">
            <v>0</v>
          </cell>
          <cell r="D1298" t="str">
            <v>HH</v>
          </cell>
          <cell r="E1298">
            <v>0</v>
          </cell>
          <cell r="F1298">
            <v>7.15</v>
          </cell>
          <cell r="G1298">
            <v>0</v>
          </cell>
        </row>
        <row r="1299">
          <cell r="A1299">
            <v>2</v>
          </cell>
          <cell r="B1299" t="str">
            <v>OFICIAL</v>
          </cell>
          <cell r="C1299">
            <v>1</v>
          </cell>
          <cell r="D1299" t="str">
            <v>HH</v>
          </cell>
          <cell r="E1299">
            <v>0.5</v>
          </cell>
          <cell r="F1299">
            <v>6.75</v>
          </cell>
          <cell r="G1299">
            <v>3.38</v>
          </cell>
        </row>
        <row r="1300">
          <cell r="A1300">
            <v>3</v>
          </cell>
          <cell r="B1300" t="str">
            <v>PEON</v>
          </cell>
          <cell r="C1300">
            <v>2</v>
          </cell>
          <cell r="D1300" t="str">
            <v>HH</v>
          </cell>
          <cell r="E1300">
            <v>1</v>
          </cell>
          <cell r="F1300">
            <v>3.78</v>
          </cell>
          <cell r="G1300">
            <v>3.78</v>
          </cell>
        </row>
        <row r="1301">
          <cell r="A1301" t="str">
            <v/>
          </cell>
          <cell r="H1301">
            <v>7.16</v>
          </cell>
        </row>
        <row r="1302">
          <cell r="A1302">
            <v>1</v>
          </cell>
          <cell r="B1302" t="str">
            <v>EQUIPO DE SEGURIDAD (2% MANO DE OBRA)</v>
          </cell>
          <cell r="D1302" t="str">
            <v>%</v>
          </cell>
          <cell r="E1302">
            <v>0.02</v>
          </cell>
          <cell r="F1302">
            <v>7.16</v>
          </cell>
          <cell r="G1302">
            <v>0.14000000000000001</v>
          </cell>
        </row>
        <row r="1303">
          <cell r="A1303">
            <v>2</v>
          </cell>
          <cell r="B1303" t="str">
            <v>HERRAMIENTAS (3% MANO DE OBRA)</v>
          </cell>
          <cell r="D1303" t="str">
            <v>%</v>
          </cell>
          <cell r="E1303">
            <v>0.03</v>
          </cell>
          <cell r="F1303">
            <v>7.16</v>
          </cell>
          <cell r="G1303">
            <v>0.21</v>
          </cell>
        </row>
        <row r="1304">
          <cell r="H1304">
            <v>0.35</v>
          </cell>
        </row>
        <row r="1305">
          <cell r="G1305" t="str">
            <v>COSTO DIRECTO:</v>
          </cell>
          <cell r="H1305">
            <v>28.07</v>
          </cell>
        </row>
        <row r="1308">
          <cell r="A1308" t="str">
            <v>Partida:</v>
          </cell>
          <cell r="B1308" t="str">
            <v>Descripción:</v>
          </cell>
          <cell r="D1308" t="str">
            <v xml:space="preserve">Unidad  </v>
          </cell>
          <cell r="E1308" t="str">
            <v>Rendimiento</v>
          </cell>
          <cell r="G1308" t="str">
            <v xml:space="preserve">    Costo Directo</v>
          </cell>
        </row>
        <row r="1309">
          <cell r="B1309" t="str">
            <v>Eliminacion de Desmonte (solo trabajos red subterranea)</v>
          </cell>
          <cell r="D1309" t="str">
            <v>m3</v>
          </cell>
          <cell r="E1309">
            <v>40</v>
          </cell>
          <cell r="F1309" t="str">
            <v>m3/Día</v>
          </cell>
          <cell r="G1309" t="str">
            <v>(S/.):</v>
          </cell>
          <cell r="H1309">
            <v>31.95</v>
          </cell>
        </row>
        <row r="1310">
          <cell r="B1310" t="str">
            <v>DETALLE PARTIDA</v>
          </cell>
        </row>
        <row r="1311">
          <cell r="A1311" t="str">
            <v>*</v>
          </cell>
          <cell r="B1311" t="str">
            <v>*</v>
          </cell>
          <cell r="C1311" t="str">
            <v>*</v>
          </cell>
          <cell r="D1311" t="str">
            <v>*</v>
          </cell>
          <cell r="E1311" t="str">
            <v>*</v>
          </cell>
          <cell r="F1311" t="str">
            <v>*</v>
          </cell>
          <cell r="G1311" t="str">
            <v>*</v>
          </cell>
          <cell r="H1311" t="str">
            <v>*</v>
          </cell>
        </row>
        <row r="1312">
          <cell r="A1312" t="str">
            <v>ITEM</v>
          </cell>
          <cell r="B1312" t="str">
            <v>R E C U R S O</v>
          </cell>
          <cell r="D1312" t="str">
            <v>UND.</v>
          </cell>
          <cell r="E1312" t="str">
            <v>CANTIDAD</v>
          </cell>
          <cell r="F1312" t="str">
            <v>P.UNIT.</v>
          </cell>
          <cell r="G1312" t="str">
            <v>SUBTOTAL</v>
          </cell>
          <cell r="H1312" t="str">
            <v>TOTAL</v>
          </cell>
        </row>
        <row r="1313">
          <cell r="A1313" t="str">
            <v>*</v>
          </cell>
          <cell r="B1313" t="str">
            <v>*</v>
          </cell>
          <cell r="C1313" t="str">
            <v>*</v>
          </cell>
          <cell r="D1313" t="str">
            <v>*</v>
          </cell>
          <cell r="E1313" t="str">
            <v>*</v>
          </cell>
          <cell r="F1313" t="str">
            <v>*</v>
          </cell>
          <cell r="G1313" t="str">
            <v>*</v>
          </cell>
          <cell r="H1313" t="str">
            <v>*</v>
          </cell>
        </row>
        <row r="1314">
          <cell r="A1314">
            <v>1</v>
          </cell>
          <cell r="B1314" t="str">
            <v>CAMION VOLQUETE</v>
          </cell>
          <cell r="C1314">
            <v>1</v>
          </cell>
          <cell r="D1314" t="str">
            <v>HM</v>
          </cell>
          <cell r="E1314">
            <v>0.32</v>
          </cell>
          <cell r="F1314">
            <v>80</v>
          </cell>
          <cell r="G1314">
            <v>25.6</v>
          </cell>
        </row>
        <row r="1315">
          <cell r="A1315" t="str">
            <v/>
          </cell>
          <cell r="D1315" t="str">
            <v/>
          </cell>
          <cell r="F1315" t="str">
            <v/>
          </cell>
          <cell r="H1315">
            <v>25.6</v>
          </cell>
        </row>
        <row r="1316">
          <cell r="A1316">
            <v>1</v>
          </cell>
          <cell r="B1316" t="str">
            <v>OFICIAL</v>
          </cell>
          <cell r="C1316">
            <v>0</v>
          </cell>
          <cell r="D1316" t="str">
            <v>HH</v>
          </cell>
          <cell r="E1316">
            <v>0</v>
          </cell>
          <cell r="F1316">
            <v>6.75</v>
          </cell>
          <cell r="G1316">
            <v>0</v>
          </cell>
        </row>
        <row r="1317">
          <cell r="A1317">
            <v>2</v>
          </cell>
          <cell r="B1317" t="str">
            <v>PEON</v>
          </cell>
          <cell r="C1317">
            <v>8</v>
          </cell>
          <cell r="D1317" t="str">
            <v>HH</v>
          </cell>
          <cell r="E1317">
            <v>1.6</v>
          </cell>
          <cell r="F1317">
            <v>3.78</v>
          </cell>
          <cell r="G1317">
            <v>6.05</v>
          </cell>
        </row>
        <row r="1318">
          <cell r="A1318" t="str">
            <v/>
          </cell>
          <cell r="H1318">
            <v>6.05</v>
          </cell>
        </row>
        <row r="1319">
          <cell r="A1319">
            <v>1</v>
          </cell>
          <cell r="B1319" t="str">
            <v>EQUIPO DE SEGURIDAD (2% MANO DE OBRA)</v>
          </cell>
          <cell r="D1319" t="str">
            <v>%</v>
          </cell>
          <cell r="E1319">
            <v>0.02</v>
          </cell>
          <cell r="F1319">
            <v>6.05</v>
          </cell>
          <cell r="G1319">
            <v>0.12</v>
          </cell>
        </row>
        <row r="1320">
          <cell r="A1320">
            <v>2</v>
          </cell>
          <cell r="B1320" t="str">
            <v>HERRAMIENTAS (3% MANO DE OBRA)</v>
          </cell>
          <cell r="D1320" t="str">
            <v>%</v>
          </cell>
          <cell r="E1320">
            <v>0.03</v>
          </cell>
          <cell r="F1320">
            <v>6.05</v>
          </cell>
          <cell r="G1320">
            <v>0.18</v>
          </cell>
        </row>
        <row r="1321">
          <cell r="H1321">
            <v>0.3</v>
          </cell>
        </row>
        <row r="1322">
          <cell r="G1322" t="str">
            <v>COSTO DIRECTO:</v>
          </cell>
          <cell r="H1322">
            <v>31.95</v>
          </cell>
        </row>
        <row r="1325">
          <cell r="A1325" t="str">
            <v>Partida:</v>
          </cell>
          <cell r="B1325" t="str">
            <v>Descripción:</v>
          </cell>
          <cell r="D1325" t="str">
            <v xml:space="preserve">Unidad  </v>
          </cell>
          <cell r="E1325" t="str">
            <v>Rendimiento</v>
          </cell>
          <cell r="G1325" t="str">
            <v xml:space="preserve">    Costo Directo</v>
          </cell>
        </row>
        <row r="1326">
          <cell r="A1326" t="str">
            <v>37.00</v>
          </cell>
          <cell r="B1326" t="str">
            <v>Desmontaje de postes de CAC de 11,12,13 m. con entrega a almacen else.</v>
          </cell>
          <cell r="D1326" t="str">
            <v>Un</v>
          </cell>
          <cell r="E1326">
            <v>6</v>
          </cell>
          <cell r="F1326" t="str">
            <v>Un/Día</v>
          </cell>
          <cell r="G1326" t="str">
            <v>(S/.):</v>
          </cell>
          <cell r="H1326">
            <v>237.75</v>
          </cell>
        </row>
        <row r="1327">
          <cell r="B1327" t="str">
            <v>DETALLE PARTIDA</v>
          </cell>
        </row>
        <row r="1328">
          <cell r="A1328" t="str">
            <v>*</v>
          </cell>
          <cell r="B1328" t="str">
            <v>*</v>
          </cell>
          <cell r="C1328" t="str">
            <v>*</v>
          </cell>
          <cell r="D1328" t="str">
            <v>*</v>
          </cell>
          <cell r="E1328" t="str">
            <v>*</v>
          </cell>
          <cell r="F1328" t="str">
            <v>*</v>
          </cell>
          <cell r="G1328" t="str">
            <v>*</v>
          </cell>
          <cell r="H1328" t="str">
            <v>*</v>
          </cell>
        </row>
        <row r="1329">
          <cell r="A1329" t="str">
            <v>ITEM</v>
          </cell>
          <cell r="B1329" t="str">
            <v>R E C U R S O</v>
          </cell>
          <cell r="D1329" t="str">
            <v>UND.</v>
          </cell>
          <cell r="E1329" t="str">
            <v>CANTIDAD</v>
          </cell>
          <cell r="F1329" t="str">
            <v>P.UNIT.</v>
          </cell>
          <cell r="G1329" t="str">
            <v>SUBTOTAL</v>
          </cell>
          <cell r="H1329" t="str">
            <v>TOTAL</v>
          </cell>
        </row>
        <row r="1330">
          <cell r="A1330" t="str">
            <v>*</v>
          </cell>
          <cell r="B1330" t="str">
            <v>*</v>
          </cell>
          <cell r="C1330" t="str">
            <v>*</v>
          </cell>
          <cell r="D1330" t="str">
            <v>*</v>
          </cell>
          <cell r="E1330" t="str">
            <v>*</v>
          </cell>
          <cell r="F1330" t="str">
            <v>*</v>
          </cell>
          <cell r="G1330" t="str">
            <v>*</v>
          </cell>
          <cell r="H1330" t="str">
            <v>*</v>
          </cell>
        </row>
        <row r="1331">
          <cell r="A1331">
            <v>1</v>
          </cell>
          <cell r="B1331" t="str">
            <v>C. GRUA 6 TN.</v>
          </cell>
          <cell r="C1331">
            <v>1</v>
          </cell>
          <cell r="D1331" t="str">
            <v>HM</v>
          </cell>
          <cell r="E1331">
            <v>1.3332999999999999</v>
          </cell>
          <cell r="F1331">
            <v>105</v>
          </cell>
          <cell r="G1331">
            <v>140</v>
          </cell>
        </row>
        <row r="1332">
          <cell r="A1332" t="str">
            <v/>
          </cell>
          <cell r="D1332" t="str">
            <v/>
          </cell>
          <cell r="F1332" t="str">
            <v/>
          </cell>
          <cell r="H1332">
            <v>140</v>
          </cell>
        </row>
        <row r="1333">
          <cell r="A1333">
            <v>1</v>
          </cell>
          <cell r="B1333" t="str">
            <v>OPERARIO</v>
          </cell>
          <cell r="C1333">
            <v>1</v>
          </cell>
          <cell r="D1333" t="str">
            <v>HH</v>
          </cell>
          <cell r="E1333">
            <v>1.3332999999999999</v>
          </cell>
          <cell r="F1333">
            <v>10.63</v>
          </cell>
          <cell r="G1333">
            <v>14.17</v>
          </cell>
        </row>
        <row r="1334">
          <cell r="A1334">
            <v>2</v>
          </cell>
          <cell r="B1334" t="str">
            <v>OFICIAL</v>
          </cell>
          <cell r="C1334">
            <v>2</v>
          </cell>
          <cell r="D1334" t="str">
            <v>HH</v>
          </cell>
          <cell r="E1334">
            <v>2.6667000000000001</v>
          </cell>
          <cell r="F1334">
            <v>9.6</v>
          </cell>
          <cell r="G1334">
            <v>25.6</v>
          </cell>
        </row>
        <row r="1335">
          <cell r="A1335">
            <v>3</v>
          </cell>
          <cell r="B1335" t="str">
            <v>PEON</v>
          </cell>
          <cell r="C1335">
            <v>5</v>
          </cell>
          <cell r="D1335" t="str">
            <v>HH</v>
          </cell>
          <cell r="E1335">
            <v>6.6666999999999996</v>
          </cell>
          <cell r="F1335">
            <v>8</v>
          </cell>
          <cell r="G1335">
            <v>53.33</v>
          </cell>
        </row>
        <row r="1336">
          <cell r="A1336" t="str">
            <v/>
          </cell>
          <cell r="H1336">
            <v>93.1</v>
          </cell>
        </row>
        <row r="1337">
          <cell r="A1337">
            <v>1</v>
          </cell>
          <cell r="B1337" t="str">
            <v>EQUIPO DE SEGURIDAD (2% MANO DE OBRA)</v>
          </cell>
          <cell r="D1337" t="str">
            <v>%</v>
          </cell>
          <cell r="E1337">
            <v>0.02</v>
          </cell>
          <cell r="F1337">
            <v>93.1</v>
          </cell>
          <cell r="G1337">
            <v>1.86</v>
          </cell>
        </row>
        <row r="1338">
          <cell r="A1338">
            <v>2</v>
          </cell>
          <cell r="B1338" t="str">
            <v>HERRAMIENTAS (3% MANO DE OBRA)</v>
          </cell>
          <cell r="D1338" t="str">
            <v>%</v>
          </cell>
          <cell r="E1338">
            <v>0.03</v>
          </cell>
          <cell r="F1338">
            <v>93.1</v>
          </cell>
          <cell r="G1338">
            <v>2.79</v>
          </cell>
        </row>
        <row r="1339">
          <cell r="H1339">
            <v>4.6500000000000004</v>
          </cell>
        </row>
        <row r="1340">
          <cell r="G1340" t="str">
            <v>COSTO DIRECTO:</v>
          </cell>
          <cell r="H1340">
            <v>237.75</v>
          </cell>
        </row>
        <row r="1343">
          <cell r="A1343" t="str">
            <v>Partida:</v>
          </cell>
          <cell r="B1343" t="str">
            <v>Descripción:</v>
          </cell>
          <cell r="D1343" t="str">
            <v xml:space="preserve">Unidad  </v>
          </cell>
          <cell r="E1343" t="str">
            <v>Rendimiento</v>
          </cell>
          <cell r="G1343" t="str">
            <v xml:space="preserve">    Costo Directo</v>
          </cell>
        </row>
        <row r="1344">
          <cell r="A1344" t="str">
            <v>38.00</v>
          </cell>
          <cell r="B1344" t="str">
            <v>Desmontaje de postes de Madera desde 9 hasta 12 mt. con entrega a almacen else.</v>
          </cell>
          <cell r="D1344" t="str">
            <v>Un</v>
          </cell>
          <cell r="E1344">
            <v>30</v>
          </cell>
          <cell r="F1344" t="str">
            <v>Un/Día</v>
          </cell>
          <cell r="G1344" t="str">
            <v>(S/.):</v>
          </cell>
          <cell r="H1344">
            <v>31.59</v>
          </cell>
        </row>
        <row r="1345">
          <cell r="B1345" t="str">
            <v>DETALLE PARTIDA</v>
          </cell>
        </row>
        <row r="1346">
          <cell r="A1346" t="str">
            <v>*</v>
          </cell>
          <cell r="B1346" t="str">
            <v>*</v>
          </cell>
          <cell r="C1346" t="str">
            <v>*</v>
          </cell>
          <cell r="D1346" t="str">
            <v>*</v>
          </cell>
          <cell r="E1346" t="str">
            <v>*</v>
          </cell>
          <cell r="F1346" t="str">
            <v>*</v>
          </cell>
          <cell r="G1346" t="str">
            <v>*</v>
          </cell>
          <cell r="H1346" t="str">
            <v>*</v>
          </cell>
        </row>
        <row r="1347">
          <cell r="A1347" t="str">
            <v>ITEM</v>
          </cell>
          <cell r="B1347" t="str">
            <v>R E C U R S O</v>
          </cell>
          <cell r="D1347" t="str">
            <v>UND.</v>
          </cell>
          <cell r="E1347" t="str">
            <v>CANTIDAD</v>
          </cell>
          <cell r="F1347" t="str">
            <v>P.UNIT.</v>
          </cell>
          <cell r="G1347" t="str">
            <v>SUBTOTAL</v>
          </cell>
          <cell r="H1347" t="str">
            <v>TOTAL</v>
          </cell>
        </row>
        <row r="1348">
          <cell r="A1348" t="str">
            <v>*</v>
          </cell>
          <cell r="B1348" t="str">
            <v>*</v>
          </cell>
          <cell r="C1348" t="str">
            <v>*</v>
          </cell>
          <cell r="D1348" t="str">
            <v>*</v>
          </cell>
          <cell r="E1348" t="str">
            <v>*</v>
          </cell>
          <cell r="F1348" t="str">
            <v>*</v>
          </cell>
          <cell r="G1348" t="str">
            <v>*</v>
          </cell>
          <cell r="H1348" t="str">
            <v>*</v>
          </cell>
        </row>
        <row r="1349">
          <cell r="A1349">
            <v>1</v>
          </cell>
          <cell r="B1349" t="str">
            <v>C. GRUA 6 TN.</v>
          </cell>
          <cell r="C1349">
            <v>1</v>
          </cell>
          <cell r="D1349" t="str">
            <v>HM</v>
          </cell>
          <cell r="E1349">
            <v>0.26669999999999999</v>
          </cell>
          <cell r="F1349">
            <v>80</v>
          </cell>
          <cell r="G1349">
            <v>21.34</v>
          </cell>
        </row>
        <row r="1350">
          <cell r="A1350" t="str">
            <v/>
          </cell>
          <cell r="D1350" t="str">
            <v/>
          </cell>
          <cell r="F1350" t="str">
            <v/>
          </cell>
          <cell r="H1350">
            <v>21.34</v>
          </cell>
        </row>
        <row r="1351">
          <cell r="A1351">
            <v>1</v>
          </cell>
          <cell r="B1351" t="str">
            <v>OPERARIO</v>
          </cell>
          <cell r="C1351">
            <v>1</v>
          </cell>
          <cell r="D1351" t="str">
            <v>HH</v>
          </cell>
          <cell r="E1351">
            <v>0.26669999999999999</v>
          </cell>
          <cell r="F1351">
            <v>7.15</v>
          </cell>
          <cell r="G1351">
            <v>1.91</v>
          </cell>
        </row>
        <row r="1352">
          <cell r="A1352">
            <v>2</v>
          </cell>
          <cell r="B1352" t="str">
            <v>OFICIAL</v>
          </cell>
          <cell r="C1352">
            <v>1</v>
          </cell>
          <cell r="D1352" t="str">
            <v>HH</v>
          </cell>
          <cell r="E1352">
            <v>0.26669999999999999</v>
          </cell>
          <cell r="F1352">
            <v>6.75</v>
          </cell>
          <cell r="G1352">
            <v>1.8</v>
          </cell>
        </row>
        <row r="1353">
          <cell r="A1353">
            <v>3</v>
          </cell>
          <cell r="B1353" t="str">
            <v>PEON</v>
          </cell>
          <cell r="C1353">
            <v>6</v>
          </cell>
          <cell r="D1353" t="str">
            <v>HH</v>
          </cell>
          <cell r="E1353">
            <v>1.6</v>
          </cell>
          <cell r="F1353">
            <v>3.78</v>
          </cell>
          <cell r="G1353">
            <v>6.05</v>
          </cell>
        </row>
        <row r="1354">
          <cell r="A1354" t="str">
            <v/>
          </cell>
          <cell r="H1354">
            <v>9.76</v>
          </cell>
        </row>
        <row r="1355">
          <cell r="A1355">
            <v>1</v>
          </cell>
          <cell r="B1355" t="str">
            <v>EQUIPO DE SEGURIDAD (2% MANO DE OBRA)</v>
          </cell>
          <cell r="D1355" t="str">
            <v>%</v>
          </cell>
          <cell r="E1355">
            <v>0.02</v>
          </cell>
          <cell r="F1355">
            <v>9.76</v>
          </cell>
          <cell r="G1355">
            <v>0.2</v>
          </cell>
        </row>
        <row r="1356">
          <cell r="A1356">
            <v>2</v>
          </cell>
          <cell r="B1356" t="str">
            <v>HERRAMIENTAS (3% MANO DE OBRA)</v>
          </cell>
          <cell r="D1356" t="str">
            <v>%</v>
          </cell>
          <cell r="E1356">
            <v>0.03</v>
          </cell>
          <cell r="F1356">
            <v>9.76</v>
          </cell>
          <cell r="G1356">
            <v>0.28999999999999998</v>
          </cell>
        </row>
        <row r="1357">
          <cell r="H1357">
            <v>0.49</v>
          </cell>
        </row>
        <row r="1358">
          <cell r="G1358" t="str">
            <v>COSTO DIRECTO:</v>
          </cell>
          <cell r="H1358">
            <v>31.59</v>
          </cell>
        </row>
        <row r="1361">
          <cell r="A1361" t="str">
            <v>Partida:</v>
          </cell>
          <cell r="B1361" t="str">
            <v>Descripción:</v>
          </cell>
          <cell r="D1361" t="str">
            <v xml:space="preserve">Unidad  </v>
          </cell>
          <cell r="E1361" t="str">
            <v>Rendimiento</v>
          </cell>
          <cell r="G1361" t="str">
            <v xml:space="preserve">    Costo Directo</v>
          </cell>
        </row>
        <row r="1362">
          <cell r="A1362" t="str">
            <v>39.00</v>
          </cell>
          <cell r="B1362" t="str">
            <v>Desmontaje de postes de Fierro desde 9 hasta 12 mt con entrega a almacen else.</v>
          </cell>
          <cell r="D1362" t="str">
            <v>Un</v>
          </cell>
          <cell r="E1362">
            <v>8</v>
          </cell>
          <cell r="F1362" t="str">
            <v>Un/Día</v>
          </cell>
          <cell r="G1362" t="str">
            <v>(S/.):</v>
          </cell>
          <cell r="H1362">
            <v>178.32</v>
          </cell>
        </row>
        <row r="1363">
          <cell r="B1363" t="str">
            <v>DETALLE PARTIDA</v>
          </cell>
        </row>
        <row r="1364">
          <cell r="A1364" t="str">
            <v>*</v>
          </cell>
          <cell r="B1364" t="str">
            <v>*</v>
          </cell>
          <cell r="C1364" t="str">
            <v>*</v>
          </cell>
          <cell r="D1364" t="str">
            <v>*</v>
          </cell>
          <cell r="E1364" t="str">
            <v>*</v>
          </cell>
          <cell r="F1364" t="str">
            <v>*</v>
          </cell>
          <cell r="G1364" t="str">
            <v>*</v>
          </cell>
          <cell r="H1364" t="str">
            <v>*</v>
          </cell>
        </row>
        <row r="1365">
          <cell r="A1365" t="str">
            <v>ITEM</v>
          </cell>
          <cell r="B1365" t="str">
            <v>R E C U R S O</v>
          </cell>
          <cell r="D1365" t="str">
            <v>UND.</v>
          </cell>
          <cell r="E1365" t="str">
            <v>CANTIDAD</v>
          </cell>
          <cell r="F1365" t="str">
            <v>P.UNIT.</v>
          </cell>
          <cell r="G1365" t="str">
            <v>SUBTOTAL</v>
          </cell>
          <cell r="H1365" t="str">
            <v>TOTAL</v>
          </cell>
        </row>
        <row r="1366">
          <cell r="A1366" t="str">
            <v>*</v>
          </cell>
          <cell r="B1366" t="str">
            <v>*</v>
          </cell>
          <cell r="C1366" t="str">
            <v>*</v>
          </cell>
          <cell r="D1366" t="str">
            <v>*</v>
          </cell>
          <cell r="E1366" t="str">
            <v>*</v>
          </cell>
          <cell r="F1366" t="str">
            <v>*</v>
          </cell>
          <cell r="G1366" t="str">
            <v>*</v>
          </cell>
          <cell r="H1366" t="str">
            <v>*</v>
          </cell>
        </row>
        <row r="1367">
          <cell r="A1367">
            <v>1</v>
          </cell>
          <cell r="B1367" t="str">
            <v>C. GRUA 6 TN.</v>
          </cell>
          <cell r="C1367">
            <v>1</v>
          </cell>
          <cell r="D1367" t="str">
            <v>HM</v>
          </cell>
          <cell r="E1367">
            <v>1</v>
          </cell>
          <cell r="F1367">
            <v>105</v>
          </cell>
          <cell r="G1367">
            <v>105</v>
          </cell>
        </row>
        <row r="1368">
          <cell r="A1368" t="str">
            <v/>
          </cell>
          <cell r="D1368" t="str">
            <v/>
          </cell>
          <cell r="F1368" t="str">
            <v/>
          </cell>
          <cell r="H1368">
            <v>105</v>
          </cell>
        </row>
        <row r="1369">
          <cell r="A1369">
            <v>1</v>
          </cell>
          <cell r="B1369" t="str">
            <v>OPERARIO</v>
          </cell>
          <cell r="C1369">
            <v>1</v>
          </cell>
          <cell r="D1369" t="str">
            <v>HH</v>
          </cell>
          <cell r="E1369">
            <v>1</v>
          </cell>
          <cell r="F1369">
            <v>10.63</v>
          </cell>
          <cell r="G1369">
            <v>10.63</v>
          </cell>
        </row>
        <row r="1370">
          <cell r="A1370">
            <v>2</v>
          </cell>
          <cell r="B1370" t="str">
            <v>OFICIAL</v>
          </cell>
          <cell r="C1370">
            <v>2</v>
          </cell>
          <cell r="D1370" t="str">
            <v>HH</v>
          </cell>
          <cell r="E1370">
            <v>2</v>
          </cell>
          <cell r="F1370">
            <v>9.6</v>
          </cell>
          <cell r="G1370">
            <v>19.2</v>
          </cell>
        </row>
        <row r="1371">
          <cell r="A1371">
            <v>3</v>
          </cell>
          <cell r="B1371" t="str">
            <v>PEON</v>
          </cell>
          <cell r="C1371">
            <v>5</v>
          </cell>
          <cell r="D1371" t="str">
            <v>HH</v>
          </cell>
          <cell r="E1371">
            <v>5</v>
          </cell>
          <cell r="F1371">
            <v>8</v>
          </cell>
          <cell r="G1371">
            <v>40</v>
          </cell>
        </row>
        <row r="1372">
          <cell r="A1372" t="str">
            <v/>
          </cell>
          <cell r="H1372">
            <v>69.83</v>
          </cell>
        </row>
        <row r="1373">
          <cell r="A1373">
            <v>1</v>
          </cell>
          <cell r="B1373" t="str">
            <v>EQUIPO DE SEGURIDAD (2% MANO DE OBRA)</v>
          </cell>
          <cell r="D1373" t="str">
            <v>%</v>
          </cell>
          <cell r="E1373">
            <v>0.02</v>
          </cell>
          <cell r="F1373">
            <v>69.83</v>
          </cell>
          <cell r="G1373">
            <v>1.4</v>
          </cell>
        </row>
        <row r="1374">
          <cell r="A1374">
            <v>2</v>
          </cell>
          <cell r="B1374" t="str">
            <v>HERRAMIENTAS (3% MANO DE OBRA)</v>
          </cell>
          <cell r="D1374" t="str">
            <v>%</v>
          </cell>
          <cell r="E1374">
            <v>0.03</v>
          </cell>
          <cell r="F1374">
            <v>69.83</v>
          </cell>
          <cell r="G1374">
            <v>2.09</v>
          </cell>
        </row>
        <row r="1375">
          <cell r="H1375">
            <v>3.49</v>
          </cell>
        </row>
        <row r="1376">
          <cell r="G1376" t="str">
            <v>COSTO DIRECTO:</v>
          </cell>
          <cell r="H1376">
            <v>178.32</v>
          </cell>
        </row>
        <row r="1379">
          <cell r="A1379" t="str">
            <v>Partida:</v>
          </cell>
          <cell r="B1379" t="str">
            <v>Descripción:</v>
          </cell>
          <cell r="D1379" t="str">
            <v xml:space="preserve">Unidad  </v>
          </cell>
          <cell r="E1379" t="str">
            <v>Rendimiento</v>
          </cell>
          <cell r="G1379" t="str">
            <v xml:space="preserve">    Costo Directo</v>
          </cell>
        </row>
        <row r="1380">
          <cell r="A1380" t="str">
            <v>40.00</v>
          </cell>
          <cell r="B1380" t="str">
            <v>Desmontaje de armados monoposte de alineamiento con entrega a almacen else.</v>
          </cell>
          <cell r="D1380" t="str">
            <v>Jgo</v>
          </cell>
          <cell r="E1380">
            <v>20</v>
          </cell>
          <cell r="F1380" t="str">
            <v>Jgo/Día</v>
          </cell>
          <cell r="G1380" t="str">
            <v>(S/.):</v>
          </cell>
          <cell r="H1380">
            <v>47.21</v>
          </cell>
        </row>
        <row r="1381">
          <cell r="B1381" t="str">
            <v>DETALLE PARTIDA</v>
          </cell>
        </row>
        <row r="1382">
          <cell r="A1382" t="str">
            <v>*</v>
          </cell>
          <cell r="B1382" t="str">
            <v>*</v>
          </cell>
          <cell r="C1382" t="str">
            <v>*</v>
          </cell>
          <cell r="D1382" t="str">
            <v>*</v>
          </cell>
          <cell r="E1382" t="str">
            <v>*</v>
          </cell>
          <cell r="F1382" t="str">
            <v>*</v>
          </cell>
          <cell r="G1382" t="str">
            <v>*</v>
          </cell>
          <cell r="H1382" t="str">
            <v>*</v>
          </cell>
        </row>
        <row r="1383">
          <cell r="A1383" t="str">
            <v>ITEM</v>
          </cell>
          <cell r="B1383" t="str">
            <v>R E C U R S O</v>
          </cell>
          <cell r="D1383" t="str">
            <v>UND.</v>
          </cell>
          <cell r="E1383" t="str">
            <v>CANTIDAD</v>
          </cell>
          <cell r="F1383" t="str">
            <v>P.UNIT.</v>
          </cell>
          <cell r="G1383" t="str">
            <v>SUBTOTAL</v>
          </cell>
          <cell r="H1383" t="str">
            <v>TOTAL</v>
          </cell>
        </row>
        <row r="1384">
          <cell r="A1384" t="str">
            <v>*</v>
          </cell>
          <cell r="B1384" t="str">
            <v>*</v>
          </cell>
          <cell r="C1384" t="str">
            <v>*</v>
          </cell>
          <cell r="D1384" t="str">
            <v>*</v>
          </cell>
          <cell r="E1384" t="str">
            <v>*</v>
          </cell>
          <cell r="F1384" t="str">
            <v>*</v>
          </cell>
          <cell r="G1384" t="str">
            <v>*</v>
          </cell>
          <cell r="H1384" t="str">
            <v>*</v>
          </cell>
        </row>
        <row r="1385">
          <cell r="A1385">
            <v>1</v>
          </cell>
          <cell r="B1385" t="str">
            <v>CAMIONETA 4x4 (130 HP)</v>
          </cell>
          <cell r="C1385">
            <v>1</v>
          </cell>
          <cell r="D1385" t="str">
            <v>HM</v>
          </cell>
          <cell r="E1385">
            <v>0.4</v>
          </cell>
          <cell r="F1385">
            <v>80</v>
          </cell>
          <cell r="G1385">
            <v>32</v>
          </cell>
        </row>
        <row r="1386">
          <cell r="A1386" t="str">
            <v/>
          </cell>
          <cell r="D1386" t="str">
            <v/>
          </cell>
          <cell r="F1386" t="str">
            <v/>
          </cell>
          <cell r="H1386">
            <v>32</v>
          </cell>
        </row>
        <row r="1387">
          <cell r="A1387">
            <v>1</v>
          </cell>
          <cell r="B1387" t="str">
            <v>OPERARIO</v>
          </cell>
          <cell r="C1387">
            <v>1</v>
          </cell>
          <cell r="D1387" t="str">
            <v>HH</v>
          </cell>
          <cell r="E1387">
            <v>0.4</v>
          </cell>
          <cell r="F1387">
            <v>10.63</v>
          </cell>
          <cell r="G1387">
            <v>4.25</v>
          </cell>
        </row>
        <row r="1388">
          <cell r="A1388">
            <v>2</v>
          </cell>
          <cell r="B1388" t="str">
            <v>OFICIAL</v>
          </cell>
          <cell r="C1388">
            <v>1</v>
          </cell>
          <cell r="D1388" t="str">
            <v>HH</v>
          </cell>
          <cell r="E1388">
            <v>0.4</v>
          </cell>
          <cell r="F1388">
            <v>9.6</v>
          </cell>
          <cell r="G1388">
            <v>3.84</v>
          </cell>
        </row>
        <row r="1389">
          <cell r="A1389">
            <v>3</v>
          </cell>
          <cell r="B1389" t="str">
            <v>PEON</v>
          </cell>
          <cell r="C1389">
            <v>2</v>
          </cell>
          <cell r="D1389" t="str">
            <v>HH</v>
          </cell>
          <cell r="E1389">
            <v>0.8</v>
          </cell>
          <cell r="F1389">
            <v>8</v>
          </cell>
          <cell r="G1389">
            <v>6.4</v>
          </cell>
        </row>
        <row r="1390">
          <cell r="A1390" t="str">
            <v/>
          </cell>
          <cell r="H1390">
            <v>14.49</v>
          </cell>
        </row>
        <row r="1391">
          <cell r="A1391">
            <v>1</v>
          </cell>
          <cell r="B1391" t="str">
            <v>EQUIPO DE SEGURIDAD (2% MANO DE OBRA)</v>
          </cell>
          <cell r="D1391" t="str">
            <v>%</v>
          </cell>
          <cell r="E1391">
            <v>0.02</v>
          </cell>
          <cell r="F1391">
            <v>14.49</v>
          </cell>
          <cell r="G1391">
            <v>0.28999999999999998</v>
          </cell>
        </row>
        <row r="1392">
          <cell r="A1392">
            <v>2</v>
          </cell>
          <cell r="B1392" t="str">
            <v>HERRAMIENTAS (3% MANO DE OBRA)</v>
          </cell>
          <cell r="D1392" t="str">
            <v>%</v>
          </cell>
          <cell r="E1392">
            <v>0.03</v>
          </cell>
          <cell r="F1392">
            <v>14.49</v>
          </cell>
          <cell r="G1392">
            <v>0.43</v>
          </cell>
        </row>
        <row r="1393">
          <cell r="H1393">
            <v>0.72</v>
          </cell>
        </row>
        <row r="1394">
          <cell r="G1394" t="str">
            <v>COSTO DIRECTO:</v>
          </cell>
          <cell r="H1394">
            <v>47.21</v>
          </cell>
        </row>
        <row r="1397">
          <cell r="A1397" t="str">
            <v>Partida:</v>
          </cell>
          <cell r="B1397" t="str">
            <v>Descripción:</v>
          </cell>
          <cell r="D1397" t="str">
            <v xml:space="preserve">Unidad  </v>
          </cell>
          <cell r="E1397" t="str">
            <v>Rendimiento</v>
          </cell>
          <cell r="G1397" t="str">
            <v xml:space="preserve">    Costo Directo</v>
          </cell>
        </row>
        <row r="1398">
          <cell r="A1398" t="str">
            <v>41.00</v>
          </cell>
          <cell r="B1398" t="str">
            <v>Desmontaje de armados monoposte de anclaje y/o ángulo con entrega a almacen else.</v>
          </cell>
          <cell r="D1398" t="str">
            <v>Jgo</v>
          </cell>
          <cell r="E1398">
            <v>15</v>
          </cell>
          <cell r="F1398" t="str">
            <v>Jgo/Día</v>
          </cell>
          <cell r="G1398" t="str">
            <v>(S/.):</v>
          </cell>
          <cell r="H1398">
            <v>71.92</v>
          </cell>
        </row>
        <row r="1399">
          <cell r="B1399" t="str">
            <v>DETALLE PARTIDA</v>
          </cell>
        </row>
        <row r="1400">
          <cell r="A1400" t="str">
            <v>*</v>
          </cell>
          <cell r="B1400" t="str">
            <v>*</v>
          </cell>
          <cell r="C1400" t="str">
            <v>*</v>
          </cell>
          <cell r="D1400" t="str">
            <v>*</v>
          </cell>
          <cell r="E1400" t="str">
            <v>*</v>
          </cell>
          <cell r="F1400" t="str">
            <v>*</v>
          </cell>
          <cell r="G1400" t="str">
            <v>*</v>
          </cell>
          <cell r="H1400" t="str">
            <v>*</v>
          </cell>
        </row>
        <row r="1401">
          <cell r="A1401" t="str">
            <v>ITEM</v>
          </cell>
          <cell r="B1401" t="str">
            <v>R E C U R S O</v>
          </cell>
          <cell r="D1401" t="str">
            <v>UND.</v>
          </cell>
          <cell r="E1401" t="str">
            <v>CANTIDAD</v>
          </cell>
          <cell r="F1401" t="str">
            <v>P.UNIT.</v>
          </cell>
          <cell r="G1401" t="str">
            <v>SUBTOTAL</v>
          </cell>
          <cell r="H1401" t="str">
            <v>TOTAL</v>
          </cell>
        </row>
        <row r="1402">
          <cell r="A1402" t="str">
            <v>*</v>
          </cell>
          <cell r="B1402" t="str">
            <v>*</v>
          </cell>
          <cell r="C1402" t="str">
            <v>*</v>
          </cell>
          <cell r="D1402" t="str">
            <v>*</v>
          </cell>
          <cell r="E1402" t="str">
            <v>*</v>
          </cell>
          <cell r="F1402" t="str">
            <v>*</v>
          </cell>
          <cell r="G1402" t="str">
            <v>*</v>
          </cell>
          <cell r="H1402" t="str">
            <v>*</v>
          </cell>
        </row>
        <row r="1403">
          <cell r="A1403">
            <v>1</v>
          </cell>
          <cell r="B1403" t="str">
            <v>CAMIONETA 4x4 (130 HP)</v>
          </cell>
          <cell r="C1403">
            <v>1</v>
          </cell>
          <cell r="D1403" t="str">
            <v>HM</v>
          </cell>
          <cell r="E1403">
            <v>0.5333</v>
          </cell>
          <cell r="F1403">
            <v>80</v>
          </cell>
          <cell r="G1403">
            <v>42.66</v>
          </cell>
        </row>
        <row r="1404">
          <cell r="A1404" t="str">
            <v/>
          </cell>
          <cell r="D1404" t="str">
            <v/>
          </cell>
          <cell r="F1404" t="str">
            <v/>
          </cell>
          <cell r="H1404">
            <v>42.66</v>
          </cell>
        </row>
        <row r="1405">
          <cell r="A1405">
            <v>1</v>
          </cell>
          <cell r="B1405" t="str">
            <v>OPERARIO</v>
          </cell>
          <cell r="C1405">
            <v>1</v>
          </cell>
          <cell r="D1405" t="str">
            <v>HH</v>
          </cell>
          <cell r="E1405">
            <v>0.5333</v>
          </cell>
          <cell r="F1405">
            <v>10.63</v>
          </cell>
          <cell r="G1405">
            <v>5.67</v>
          </cell>
        </row>
        <row r="1406">
          <cell r="A1406">
            <v>2</v>
          </cell>
          <cell r="B1406" t="str">
            <v>OFICIAL</v>
          </cell>
          <cell r="C1406">
            <v>1</v>
          </cell>
          <cell r="D1406" t="str">
            <v>HH</v>
          </cell>
          <cell r="E1406">
            <v>0.5333</v>
          </cell>
          <cell r="F1406">
            <v>9.6</v>
          </cell>
          <cell r="G1406">
            <v>5.12</v>
          </cell>
        </row>
        <row r="1407">
          <cell r="A1407">
            <v>3</v>
          </cell>
          <cell r="B1407" t="str">
            <v>PEON</v>
          </cell>
          <cell r="C1407">
            <v>4</v>
          </cell>
          <cell r="D1407" t="str">
            <v>HH</v>
          </cell>
          <cell r="E1407">
            <v>2.1333000000000002</v>
          </cell>
          <cell r="F1407">
            <v>8</v>
          </cell>
          <cell r="G1407">
            <v>17.07</v>
          </cell>
        </row>
        <row r="1408">
          <cell r="A1408" t="str">
            <v/>
          </cell>
          <cell r="H1408">
            <v>27.86</v>
          </cell>
        </row>
        <row r="1409">
          <cell r="A1409">
            <v>1</v>
          </cell>
          <cell r="B1409" t="str">
            <v>EQUIPO DE SEGURIDAD (2% MANO DE OBRA)</v>
          </cell>
          <cell r="D1409" t="str">
            <v>%</v>
          </cell>
          <cell r="E1409">
            <v>0.02</v>
          </cell>
          <cell r="F1409">
            <v>27.86</v>
          </cell>
          <cell r="G1409">
            <v>0.56000000000000005</v>
          </cell>
        </row>
        <row r="1410">
          <cell r="A1410">
            <v>2</v>
          </cell>
          <cell r="B1410" t="str">
            <v>HERRAMIENTAS (3% MANO DE OBRA)</v>
          </cell>
          <cell r="D1410" t="str">
            <v>%</v>
          </cell>
          <cell r="E1410">
            <v>0.03</v>
          </cell>
          <cell r="F1410">
            <v>27.86</v>
          </cell>
          <cell r="G1410">
            <v>0.84</v>
          </cell>
        </row>
        <row r="1411">
          <cell r="H1411">
            <v>1.4</v>
          </cell>
        </row>
        <row r="1412">
          <cell r="G1412" t="str">
            <v>COSTO DIRECTO:</v>
          </cell>
          <cell r="H1412">
            <v>71.92</v>
          </cell>
        </row>
        <row r="1415">
          <cell r="A1415" t="str">
            <v>Partida:</v>
          </cell>
          <cell r="B1415" t="str">
            <v>Descripción:</v>
          </cell>
          <cell r="D1415" t="str">
            <v xml:space="preserve">Unidad  </v>
          </cell>
          <cell r="E1415" t="str">
            <v>Rendimiento</v>
          </cell>
          <cell r="G1415" t="str">
            <v xml:space="preserve">    Costo Directo</v>
          </cell>
        </row>
        <row r="1416">
          <cell r="A1416" t="str">
            <v>42.00</v>
          </cell>
          <cell r="B1416" t="str">
            <v>Desmontaje de armados de S.E. Monoposte, incl. sistema de protección y seccionamiento con entrega a almacen else.</v>
          </cell>
          <cell r="D1416" t="str">
            <v>Jgo</v>
          </cell>
          <cell r="E1416">
            <v>3</v>
          </cell>
          <cell r="F1416" t="str">
            <v>Jgo/Día</v>
          </cell>
          <cell r="G1416" t="str">
            <v>(S/.):</v>
          </cell>
          <cell r="H1416">
            <v>362.41</v>
          </cell>
        </row>
        <row r="1417">
          <cell r="B1417" t="str">
            <v>DETALLE PARTIDA</v>
          </cell>
        </row>
        <row r="1418">
          <cell r="A1418" t="str">
            <v>*</v>
          </cell>
          <cell r="B1418" t="str">
            <v>*</v>
          </cell>
          <cell r="C1418" t="str">
            <v>*</v>
          </cell>
          <cell r="D1418" t="str">
            <v>*</v>
          </cell>
          <cell r="E1418" t="str">
            <v>*</v>
          </cell>
          <cell r="F1418" t="str">
            <v>*</v>
          </cell>
          <cell r="G1418" t="str">
            <v>*</v>
          </cell>
          <cell r="H1418" t="str">
            <v>*</v>
          </cell>
        </row>
        <row r="1419">
          <cell r="A1419" t="str">
            <v>ITEM</v>
          </cell>
          <cell r="B1419" t="str">
            <v>R E C U R S O</v>
          </cell>
          <cell r="D1419" t="str">
            <v>UND.</v>
          </cell>
          <cell r="E1419" t="str">
            <v>CANTIDAD</v>
          </cell>
          <cell r="F1419" t="str">
            <v>P.UNIT.</v>
          </cell>
          <cell r="G1419" t="str">
            <v>SUBTOTAL</v>
          </cell>
          <cell r="H1419" t="str">
            <v>TOTAL</v>
          </cell>
        </row>
        <row r="1420">
          <cell r="A1420" t="str">
            <v>*</v>
          </cell>
          <cell r="B1420" t="str">
            <v>*</v>
          </cell>
          <cell r="C1420" t="str">
            <v>*</v>
          </cell>
          <cell r="D1420" t="str">
            <v>*</v>
          </cell>
          <cell r="E1420" t="str">
            <v>*</v>
          </cell>
          <cell r="F1420" t="str">
            <v>*</v>
          </cell>
          <cell r="G1420" t="str">
            <v>*</v>
          </cell>
          <cell r="H1420" t="str">
            <v>*</v>
          </cell>
        </row>
        <row r="1421">
          <cell r="A1421">
            <v>1</v>
          </cell>
          <cell r="B1421" t="str">
            <v>CAMIONETA 4x4 (130 HP)</v>
          </cell>
          <cell r="C1421">
            <v>1</v>
          </cell>
          <cell r="D1421" t="str">
            <v>HM</v>
          </cell>
          <cell r="E1421">
            <v>2.6667000000000001</v>
          </cell>
          <cell r="F1421">
            <v>80</v>
          </cell>
          <cell r="G1421">
            <v>213.34</v>
          </cell>
        </row>
        <row r="1422">
          <cell r="A1422">
            <v>2</v>
          </cell>
          <cell r="B1422" t="str">
            <v>C. GRUA 6 TN.</v>
          </cell>
          <cell r="C1422">
            <v>0.5</v>
          </cell>
          <cell r="D1422" t="str">
            <v>HM</v>
          </cell>
          <cell r="E1422">
            <v>1.3332999999999999</v>
          </cell>
          <cell r="F1422">
            <v>105</v>
          </cell>
          <cell r="G1422">
            <v>140</v>
          </cell>
          <cell r="H1422">
            <v>140</v>
          </cell>
        </row>
        <row r="1423">
          <cell r="A1423">
            <v>3</v>
          </cell>
          <cell r="B1423" t="str">
            <v>OPERARIO</v>
          </cell>
          <cell r="C1423">
            <v>1</v>
          </cell>
          <cell r="D1423" t="str">
            <v>HH</v>
          </cell>
          <cell r="E1423">
            <v>2.6667000000000001</v>
          </cell>
          <cell r="F1423">
            <v>10.63</v>
          </cell>
          <cell r="G1423">
            <v>28.35</v>
          </cell>
        </row>
        <row r="1424">
          <cell r="A1424">
            <v>4</v>
          </cell>
          <cell r="B1424" t="str">
            <v>OFICIAL</v>
          </cell>
          <cell r="C1424">
            <v>3</v>
          </cell>
          <cell r="D1424" t="str">
            <v>HH</v>
          </cell>
          <cell r="E1424">
            <v>8</v>
          </cell>
          <cell r="F1424">
            <v>9.6</v>
          </cell>
          <cell r="G1424">
            <v>76.8</v>
          </cell>
        </row>
        <row r="1425">
          <cell r="A1425">
            <v>5</v>
          </cell>
          <cell r="B1425" t="str">
            <v>PEON</v>
          </cell>
          <cell r="C1425">
            <v>5</v>
          </cell>
          <cell r="D1425" t="str">
            <v>HH</v>
          </cell>
          <cell r="E1425">
            <v>13.333299999999999</v>
          </cell>
          <cell r="F1425">
            <v>8</v>
          </cell>
          <cell r="G1425">
            <v>106.67</v>
          </cell>
        </row>
        <row r="1426">
          <cell r="A1426" t="str">
            <v/>
          </cell>
          <cell r="H1426">
            <v>211.82</v>
          </cell>
        </row>
        <row r="1427">
          <cell r="A1427">
            <v>1</v>
          </cell>
          <cell r="B1427" t="str">
            <v>EQUIPO DE SEGURIDAD (2% MANO DE OBRA)</v>
          </cell>
          <cell r="D1427" t="str">
            <v>%</v>
          </cell>
          <cell r="E1427">
            <v>0.02</v>
          </cell>
          <cell r="F1427">
            <v>211.82</v>
          </cell>
          <cell r="G1427">
            <v>4.24</v>
          </cell>
        </row>
        <row r="1428">
          <cell r="A1428">
            <v>2</v>
          </cell>
          <cell r="B1428" t="str">
            <v>HERRAMIENTAS (3% MANO DE OBRA)</v>
          </cell>
          <cell r="D1428" t="str">
            <v>%</v>
          </cell>
          <cell r="E1428">
            <v>0.03</v>
          </cell>
          <cell r="F1428">
            <v>211.82</v>
          </cell>
          <cell r="G1428">
            <v>6.35</v>
          </cell>
        </row>
        <row r="1429">
          <cell r="H1429">
            <v>10.59</v>
          </cell>
        </row>
        <row r="1430">
          <cell r="G1430" t="str">
            <v>COSTO DIRECTO:</v>
          </cell>
          <cell r="H1430">
            <v>362.41</v>
          </cell>
        </row>
        <row r="1433">
          <cell r="A1433" t="str">
            <v>Partida:</v>
          </cell>
          <cell r="B1433" t="str">
            <v>Descripción:</v>
          </cell>
          <cell r="D1433" t="str">
            <v xml:space="preserve">Unidad  </v>
          </cell>
          <cell r="E1433" t="str">
            <v>Rendimiento</v>
          </cell>
          <cell r="G1433" t="str">
            <v xml:space="preserve">    Costo Directo</v>
          </cell>
        </row>
        <row r="1434">
          <cell r="B1434" t="str">
            <v>Desmontaje de armados de S.E. Biposte, incl. sistema de protección y seccionamiento con entrega a almacen else.</v>
          </cell>
          <cell r="D1434" t="str">
            <v>Jgo</v>
          </cell>
          <cell r="E1434">
            <v>2</v>
          </cell>
          <cell r="F1434" t="str">
            <v>Jgo/Día</v>
          </cell>
          <cell r="G1434" t="str">
            <v>(S/.):</v>
          </cell>
          <cell r="H1434">
            <v>514.46</v>
          </cell>
        </row>
        <row r="1435">
          <cell r="B1435" t="str">
            <v>DETALLE PARTIDA</v>
          </cell>
        </row>
        <row r="1436">
          <cell r="A1436" t="str">
            <v>*</v>
          </cell>
          <cell r="B1436" t="str">
            <v>*</v>
          </cell>
          <cell r="C1436" t="str">
            <v>*</v>
          </cell>
          <cell r="D1436" t="str">
            <v>*</v>
          </cell>
          <cell r="E1436" t="str">
            <v>*</v>
          </cell>
          <cell r="F1436" t="str">
            <v>*</v>
          </cell>
          <cell r="G1436" t="str">
            <v>*</v>
          </cell>
          <cell r="H1436" t="str">
            <v>*</v>
          </cell>
        </row>
        <row r="1437">
          <cell r="A1437" t="str">
            <v>ITEM</v>
          </cell>
          <cell r="B1437" t="str">
            <v>R E C U R S O</v>
          </cell>
          <cell r="D1437" t="str">
            <v>UND.</v>
          </cell>
          <cell r="E1437" t="str">
            <v>CANTIDAD</v>
          </cell>
          <cell r="F1437" t="str">
            <v>P.UNIT.</v>
          </cell>
          <cell r="G1437" t="str">
            <v>SUBTOTAL</v>
          </cell>
          <cell r="H1437" t="str">
            <v>TOTAL</v>
          </cell>
        </row>
        <row r="1438">
          <cell r="A1438" t="str">
            <v>*</v>
          </cell>
          <cell r="B1438" t="str">
            <v>*</v>
          </cell>
          <cell r="C1438" t="str">
            <v>*</v>
          </cell>
          <cell r="D1438" t="str">
            <v>*</v>
          </cell>
          <cell r="E1438" t="str">
            <v>*</v>
          </cell>
          <cell r="F1438" t="str">
            <v>*</v>
          </cell>
          <cell r="G1438" t="str">
            <v>*</v>
          </cell>
          <cell r="H1438" t="str">
            <v>*</v>
          </cell>
        </row>
        <row r="1439">
          <cell r="A1439">
            <v>1</v>
          </cell>
          <cell r="B1439" t="str">
            <v>CAMIONETA 4x4 (130 HP)</v>
          </cell>
          <cell r="C1439">
            <v>1</v>
          </cell>
          <cell r="D1439" t="str">
            <v>HM</v>
          </cell>
          <cell r="E1439">
            <v>4</v>
          </cell>
          <cell r="F1439">
            <v>15</v>
          </cell>
          <cell r="G1439">
            <v>60</v>
          </cell>
        </row>
        <row r="1440">
          <cell r="A1440">
            <v>2</v>
          </cell>
          <cell r="B1440" t="str">
            <v>C. GRUA 6 TN.</v>
          </cell>
          <cell r="C1440">
            <v>1</v>
          </cell>
          <cell r="D1440" t="str">
            <v>HM</v>
          </cell>
          <cell r="E1440">
            <v>4</v>
          </cell>
          <cell r="F1440">
            <v>80</v>
          </cell>
          <cell r="G1440">
            <v>320</v>
          </cell>
          <cell r="H1440">
            <v>320</v>
          </cell>
        </row>
        <row r="1441">
          <cell r="A1441">
            <v>3</v>
          </cell>
          <cell r="B1441" t="str">
            <v>OPERARIO</v>
          </cell>
          <cell r="C1441">
            <v>1</v>
          </cell>
          <cell r="D1441" t="str">
            <v>HH</v>
          </cell>
          <cell r="E1441">
            <v>4</v>
          </cell>
          <cell r="F1441">
            <v>7.15</v>
          </cell>
          <cell r="G1441">
            <v>28.6</v>
          </cell>
        </row>
        <row r="1442">
          <cell r="A1442">
            <v>4</v>
          </cell>
          <cell r="B1442" t="str">
            <v>OFICIAL</v>
          </cell>
          <cell r="C1442">
            <v>3</v>
          </cell>
          <cell r="D1442" t="str">
            <v>HH</v>
          </cell>
          <cell r="E1442">
            <v>12</v>
          </cell>
          <cell r="F1442">
            <v>6.75</v>
          </cell>
          <cell r="G1442">
            <v>81</v>
          </cell>
        </row>
        <row r="1443">
          <cell r="A1443">
            <v>5</v>
          </cell>
          <cell r="B1443" t="str">
            <v>PEON</v>
          </cell>
          <cell r="C1443">
            <v>5</v>
          </cell>
          <cell r="D1443" t="str">
            <v>HH</v>
          </cell>
          <cell r="E1443">
            <v>20</v>
          </cell>
          <cell r="F1443">
            <v>3.78</v>
          </cell>
          <cell r="G1443">
            <v>75.599999999999994</v>
          </cell>
        </row>
        <row r="1444">
          <cell r="A1444" t="str">
            <v/>
          </cell>
          <cell r="H1444">
            <v>185.2</v>
          </cell>
        </row>
        <row r="1445">
          <cell r="A1445">
            <v>1</v>
          </cell>
          <cell r="B1445" t="str">
            <v>EQUIPO DE SEGURIDAD (2% MANO DE OBRA)</v>
          </cell>
          <cell r="D1445" t="str">
            <v>%</v>
          </cell>
          <cell r="E1445">
            <v>0.02</v>
          </cell>
          <cell r="F1445">
            <v>185.2</v>
          </cell>
          <cell r="G1445">
            <v>3.7</v>
          </cell>
        </row>
        <row r="1446">
          <cell r="A1446">
            <v>2</v>
          </cell>
          <cell r="B1446" t="str">
            <v>HERRAMIENTAS (3% MANO DE OBRA)</v>
          </cell>
          <cell r="D1446" t="str">
            <v>%</v>
          </cell>
          <cell r="E1446">
            <v>0.03</v>
          </cell>
          <cell r="F1446">
            <v>185.2</v>
          </cell>
          <cell r="G1446">
            <v>5.56</v>
          </cell>
        </row>
        <row r="1447">
          <cell r="H1447">
            <v>9.26</v>
          </cell>
        </row>
        <row r="1448">
          <cell r="G1448" t="str">
            <v>COSTO DIRECTO:</v>
          </cell>
          <cell r="H1448">
            <v>514.46</v>
          </cell>
        </row>
        <row r="1451">
          <cell r="A1451" t="str">
            <v>Partida:</v>
          </cell>
          <cell r="B1451" t="str">
            <v>Descripción:</v>
          </cell>
          <cell r="D1451" t="str">
            <v xml:space="preserve">Unidad  </v>
          </cell>
          <cell r="E1451" t="str">
            <v>Rendimiento</v>
          </cell>
          <cell r="G1451" t="str">
            <v xml:space="preserve">    Costo Directo</v>
          </cell>
        </row>
        <row r="1452">
          <cell r="A1452" t="str">
            <v>43.00</v>
          </cell>
          <cell r="B1452" t="str">
            <v>Desmontaje  conductor de Al y/o Cu. desde 16 mm² hasta 70mm2,, con entrega a almacen ELSE.</v>
          </cell>
          <cell r="D1452" t="str">
            <v>Km</v>
          </cell>
          <cell r="E1452">
            <v>4</v>
          </cell>
          <cell r="F1452" t="str">
            <v>Km/Día</v>
          </cell>
          <cell r="G1452" t="str">
            <v>(S/.):</v>
          </cell>
          <cell r="H1452">
            <v>702.2</v>
          </cell>
        </row>
        <row r="1453">
          <cell r="B1453" t="str">
            <v>DETALLE PARTIDA</v>
          </cell>
        </row>
        <row r="1454">
          <cell r="A1454" t="str">
            <v>*</v>
          </cell>
          <cell r="B1454" t="str">
            <v>*</v>
          </cell>
          <cell r="C1454" t="str">
            <v>*</v>
          </cell>
          <cell r="D1454" t="str">
            <v>*</v>
          </cell>
          <cell r="E1454" t="str">
            <v>*</v>
          </cell>
          <cell r="F1454" t="str">
            <v>*</v>
          </cell>
          <cell r="G1454" t="str">
            <v>*</v>
          </cell>
          <cell r="H1454" t="str">
            <v>*</v>
          </cell>
        </row>
        <row r="1455">
          <cell r="A1455" t="str">
            <v>ITEM</v>
          </cell>
          <cell r="B1455" t="str">
            <v>R E C U R S O</v>
          </cell>
          <cell r="D1455" t="str">
            <v>UND.</v>
          </cell>
          <cell r="E1455" t="str">
            <v>CANTIDAD</v>
          </cell>
          <cell r="F1455" t="str">
            <v>P.UNIT.</v>
          </cell>
          <cell r="G1455" t="str">
            <v>SUBTOTAL</v>
          </cell>
          <cell r="H1455" t="str">
            <v>TOTAL</v>
          </cell>
        </row>
        <row r="1456">
          <cell r="A1456" t="str">
            <v>*</v>
          </cell>
          <cell r="B1456" t="str">
            <v>*</v>
          </cell>
          <cell r="C1456" t="str">
            <v>*</v>
          </cell>
          <cell r="D1456" t="str">
            <v>*</v>
          </cell>
          <cell r="E1456" t="str">
            <v>*</v>
          </cell>
          <cell r="F1456" t="str">
            <v>*</v>
          </cell>
          <cell r="G1456" t="str">
            <v>*</v>
          </cell>
          <cell r="H1456" t="str">
            <v>*</v>
          </cell>
        </row>
        <row r="1458">
          <cell r="A1458">
            <v>1</v>
          </cell>
          <cell r="B1458" t="str">
            <v>CAMIONETA 4x4 (130 HP)</v>
          </cell>
          <cell r="C1458">
            <v>1</v>
          </cell>
          <cell r="D1458" t="str">
            <v>HM</v>
          </cell>
          <cell r="E1458">
            <v>2</v>
          </cell>
          <cell r="F1458">
            <v>80</v>
          </cell>
          <cell r="G1458">
            <v>160</v>
          </cell>
        </row>
        <row r="1459">
          <cell r="A1459">
            <v>2</v>
          </cell>
          <cell r="B1459" t="str">
            <v>ESTACION TOTAL</v>
          </cell>
          <cell r="C1459">
            <v>0</v>
          </cell>
          <cell r="D1459" t="str">
            <v>HM</v>
          </cell>
          <cell r="E1459">
            <v>0</v>
          </cell>
          <cell r="F1459">
            <v>12</v>
          </cell>
          <cell r="G1459">
            <v>0</v>
          </cell>
        </row>
        <row r="1460">
          <cell r="A1460">
            <v>3</v>
          </cell>
          <cell r="B1460" t="str">
            <v>WINCHE ELECTRICO C/ FRENO MANUAL</v>
          </cell>
          <cell r="C1460">
            <v>0</v>
          </cell>
          <cell r="D1460" t="str">
            <v>HM</v>
          </cell>
          <cell r="E1460">
            <v>0</v>
          </cell>
          <cell r="F1460">
            <v>15</v>
          </cell>
          <cell r="G1460">
            <v>0</v>
          </cell>
        </row>
        <row r="1461">
          <cell r="A1461">
            <v>4</v>
          </cell>
          <cell r="B1461" t="str">
            <v>FRENO MANUAL PARA TENDIDO DE CONDUCTOR</v>
          </cell>
          <cell r="C1461">
            <v>0</v>
          </cell>
          <cell r="D1461" t="str">
            <v>HM</v>
          </cell>
          <cell r="E1461">
            <v>0</v>
          </cell>
          <cell r="F1461">
            <v>10</v>
          </cell>
          <cell r="G1461">
            <v>0</v>
          </cell>
        </row>
        <row r="1462">
          <cell r="A1462">
            <v>5</v>
          </cell>
          <cell r="B1462" t="str">
            <v>MANGA DE ARRASTRE</v>
          </cell>
          <cell r="C1462">
            <v>1</v>
          </cell>
          <cell r="D1462" t="str">
            <v>HM</v>
          </cell>
          <cell r="E1462">
            <v>2</v>
          </cell>
          <cell r="F1462">
            <v>5</v>
          </cell>
          <cell r="G1462">
            <v>10</v>
          </cell>
        </row>
        <row r="1463">
          <cell r="A1463">
            <v>6</v>
          </cell>
          <cell r="B1463" t="str">
            <v>BRIDA DE ARRASTRE</v>
          </cell>
          <cell r="C1463">
            <v>3</v>
          </cell>
          <cell r="D1463" t="str">
            <v>HM</v>
          </cell>
          <cell r="E1463">
            <v>6</v>
          </cell>
          <cell r="F1463">
            <v>2.5</v>
          </cell>
          <cell r="G1463">
            <v>15</v>
          </cell>
        </row>
        <row r="1464">
          <cell r="A1464">
            <v>7</v>
          </cell>
          <cell r="B1464" t="str">
            <v>POLEAS DE PVC PARA CABLES AUTOPORTANTES</v>
          </cell>
          <cell r="C1464">
            <v>10</v>
          </cell>
          <cell r="D1464" t="str">
            <v>HM</v>
          </cell>
          <cell r="E1464">
            <v>20</v>
          </cell>
          <cell r="F1464">
            <v>2.2000000000000002</v>
          </cell>
          <cell r="G1464">
            <v>44</v>
          </cell>
        </row>
        <row r="1465">
          <cell r="A1465">
            <v>8</v>
          </cell>
          <cell r="B1465" t="str">
            <v>RADIO DE MANO FM 2M MULTIBANDA</v>
          </cell>
          <cell r="C1465">
            <v>6</v>
          </cell>
          <cell r="D1465" t="str">
            <v>HM</v>
          </cell>
          <cell r="E1465">
            <v>12</v>
          </cell>
          <cell r="F1465">
            <v>6.5</v>
          </cell>
          <cell r="G1465">
            <v>78</v>
          </cell>
        </row>
        <row r="1466">
          <cell r="A1466">
            <v>9</v>
          </cell>
          <cell r="B1466" t="str">
            <v>TRICO DE 2 TON</v>
          </cell>
          <cell r="C1466">
            <v>3</v>
          </cell>
          <cell r="D1466" t="str">
            <v>HM</v>
          </cell>
          <cell r="E1466">
            <v>6</v>
          </cell>
          <cell r="F1466">
            <v>3</v>
          </cell>
          <cell r="G1466">
            <v>18</v>
          </cell>
        </row>
        <row r="1467">
          <cell r="A1467">
            <v>10</v>
          </cell>
          <cell r="B1467" t="str">
            <v>DINAMOMETRO</v>
          </cell>
          <cell r="C1467">
            <v>1</v>
          </cell>
          <cell r="D1467" t="str">
            <v>HM</v>
          </cell>
          <cell r="E1467">
            <v>2</v>
          </cell>
          <cell r="F1467">
            <v>5</v>
          </cell>
          <cell r="G1467">
            <v>10</v>
          </cell>
        </row>
        <row r="1468">
          <cell r="A1468" t="str">
            <v/>
          </cell>
          <cell r="D1468" t="str">
            <v/>
          </cell>
          <cell r="F1468" t="str">
            <v/>
          </cell>
          <cell r="H1468">
            <v>335</v>
          </cell>
        </row>
        <row r="1469">
          <cell r="A1469">
            <v>1</v>
          </cell>
          <cell r="B1469" t="str">
            <v>OPERARIO</v>
          </cell>
          <cell r="C1469">
            <v>2</v>
          </cell>
          <cell r="D1469" t="str">
            <v>HH</v>
          </cell>
          <cell r="E1469">
            <v>4</v>
          </cell>
          <cell r="F1469">
            <v>10.63</v>
          </cell>
          <cell r="G1469">
            <v>42.52</v>
          </cell>
        </row>
        <row r="1470">
          <cell r="A1470">
            <v>2</v>
          </cell>
          <cell r="B1470" t="str">
            <v>OFICIAL</v>
          </cell>
          <cell r="C1470">
            <v>6</v>
          </cell>
          <cell r="D1470" t="str">
            <v>HH</v>
          </cell>
          <cell r="E1470">
            <v>12</v>
          </cell>
          <cell r="F1470">
            <v>9.6</v>
          </cell>
          <cell r="G1470">
            <v>115.2</v>
          </cell>
        </row>
        <row r="1471">
          <cell r="A1471">
            <v>3</v>
          </cell>
          <cell r="B1471" t="str">
            <v>PEON</v>
          </cell>
          <cell r="C1471">
            <v>12</v>
          </cell>
          <cell r="D1471" t="str">
            <v>HH</v>
          </cell>
          <cell r="E1471">
            <v>24</v>
          </cell>
          <cell r="F1471">
            <v>8</v>
          </cell>
          <cell r="G1471">
            <v>192</v>
          </cell>
        </row>
        <row r="1472">
          <cell r="A1472" t="str">
            <v/>
          </cell>
          <cell r="H1472">
            <v>349.72</v>
          </cell>
        </row>
        <row r="1473">
          <cell r="A1473">
            <v>1</v>
          </cell>
          <cell r="B1473" t="str">
            <v>EQUIPO DE SEGURIDAD (2% MANO DE OBRA)</v>
          </cell>
          <cell r="D1473" t="str">
            <v>%</v>
          </cell>
          <cell r="E1473">
            <v>0.02</v>
          </cell>
          <cell r="F1473">
            <v>349.72</v>
          </cell>
          <cell r="G1473">
            <v>6.99</v>
          </cell>
        </row>
        <row r="1474">
          <cell r="A1474">
            <v>2</v>
          </cell>
          <cell r="B1474" t="str">
            <v>HERRAMIENTAS (3% MANO DE OBRA)</v>
          </cell>
          <cell r="D1474" t="str">
            <v>%</v>
          </cell>
          <cell r="E1474">
            <v>0.03</v>
          </cell>
          <cell r="F1474">
            <v>349.72</v>
          </cell>
          <cell r="G1474">
            <v>10.49</v>
          </cell>
        </row>
        <row r="1475">
          <cell r="H1475">
            <v>17.48</v>
          </cell>
        </row>
        <row r="1476">
          <cell r="G1476" t="str">
            <v>COSTO DIRECTO:</v>
          </cell>
          <cell r="H1476">
            <v>702.2</v>
          </cell>
        </row>
        <row r="1479">
          <cell r="A1479" t="str">
            <v>Partida:</v>
          </cell>
          <cell r="B1479" t="str">
            <v>Descripción:</v>
          </cell>
          <cell r="D1479" t="str">
            <v xml:space="preserve">Unidad  </v>
          </cell>
          <cell r="E1479" t="str">
            <v>Rendimiento</v>
          </cell>
          <cell r="G1479" t="str">
            <v xml:space="preserve">    Costo Directo</v>
          </cell>
        </row>
        <row r="1480">
          <cell r="B1480" t="str">
            <v>Desmontaje  conductor de Al y/o Cu. 120mm2, con entrega a almacen ELSE.</v>
          </cell>
          <cell r="D1480" t="str">
            <v>Km</v>
          </cell>
          <cell r="E1480">
            <v>4.5</v>
          </cell>
          <cell r="F1480" t="str">
            <v>Km/Día</v>
          </cell>
          <cell r="G1480" t="str">
            <v>(S/.):</v>
          </cell>
          <cell r="H1480">
            <v>302.87</v>
          </cell>
        </row>
        <row r="1481">
          <cell r="B1481" t="str">
            <v>DETALLE PARTIDA</v>
          </cell>
        </row>
        <row r="1482">
          <cell r="A1482" t="str">
            <v>*</v>
          </cell>
          <cell r="B1482" t="str">
            <v>*</v>
          </cell>
          <cell r="C1482" t="str">
            <v>*</v>
          </cell>
          <cell r="D1482" t="str">
            <v>*</v>
          </cell>
          <cell r="E1482" t="str">
            <v>*</v>
          </cell>
          <cell r="F1482" t="str">
            <v>*</v>
          </cell>
          <cell r="G1482" t="str">
            <v>*</v>
          </cell>
          <cell r="H1482" t="str">
            <v>*</v>
          </cell>
        </row>
        <row r="1483">
          <cell r="A1483" t="str">
            <v>ITEM</v>
          </cell>
          <cell r="B1483" t="str">
            <v>R E C U R S O</v>
          </cell>
          <cell r="D1483" t="str">
            <v>UND.</v>
          </cell>
          <cell r="E1483" t="str">
            <v>CANTIDAD</v>
          </cell>
          <cell r="F1483" t="str">
            <v>P.UNIT.</v>
          </cell>
          <cell r="G1483" t="str">
            <v>SUBTOTAL</v>
          </cell>
          <cell r="H1483" t="str">
            <v>TOTAL</v>
          </cell>
        </row>
        <row r="1484">
          <cell r="A1484" t="str">
            <v>*</v>
          </cell>
          <cell r="B1484" t="str">
            <v>*</v>
          </cell>
          <cell r="C1484" t="str">
            <v>*</v>
          </cell>
          <cell r="D1484" t="str">
            <v>*</v>
          </cell>
          <cell r="E1484" t="str">
            <v>*</v>
          </cell>
          <cell r="F1484" t="str">
            <v>*</v>
          </cell>
          <cell r="G1484" t="str">
            <v>*</v>
          </cell>
          <cell r="H1484" t="str">
            <v>*</v>
          </cell>
        </row>
        <row r="1486">
          <cell r="A1486">
            <v>1</v>
          </cell>
          <cell r="B1486" t="str">
            <v>CAMIONETA 4x4 (130 HP)</v>
          </cell>
          <cell r="C1486">
            <v>1</v>
          </cell>
          <cell r="D1486" t="str">
            <v>HM</v>
          </cell>
          <cell r="E1486">
            <v>1.7778</v>
          </cell>
          <cell r="F1486">
            <v>15</v>
          </cell>
          <cell r="G1486">
            <v>26.67</v>
          </cell>
        </row>
        <row r="1487">
          <cell r="A1487">
            <v>2</v>
          </cell>
          <cell r="B1487" t="str">
            <v>ESTACION TOTAL</v>
          </cell>
          <cell r="C1487">
            <v>0</v>
          </cell>
          <cell r="D1487" t="str">
            <v>HM</v>
          </cell>
          <cell r="E1487">
            <v>0</v>
          </cell>
          <cell r="F1487">
            <v>12</v>
          </cell>
          <cell r="G1487">
            <v>0</v>
          </cell>
        </row>
        <row r="1488">
          <cell r="A1488">
            <v>3</v>
          </cell>
          <cell r="B1488" t="str">
            <v>WINCHE ELECTRICO C/ FRENO MANUAL</v>
          </cell>
          <cell r="C1488">
            <v>0</v>
          </cell>
          <cell r="D1488" t="str">
            <v>HM</v>
          </cell>
          <cell r="E1488">
            <v>0</v>
          </cell>
          <cell r="F1488">
            <v>15</v>
          </cell>
          <cell r="G1488">
            <v>0</v>
          </cell>
        </row>
        <row r="1489">
          <cell r="A1489">
            <v>4</v>
          </cell>
          <cell r="B1489" t="str">
            <v>FRENO MANUAL PARA TENDIDO DE CONDUCTOR</v>
          </cell>
          <cell r="C1489">
            <v>0</v>
          </cell>
          <cell r="D1489" t="str">
            <v>HM</v>
          </cell>
          <cell r="E1489">
            <v>0</v>
          </cell>
          <cell r="F1489">
            <v>10</v>
          </cell>
          <cell r="G1489">
            <v>0</v>
          </cell>
        </row>
        <row r="1490">
          <cell r="A1490">
            <v>5</v>
          </cell>
          <cell r="B1490" t="str">
            <v>MANGA DE ARRASTRE</v>
          </cell>
          <cell r="C1490">
            <v>1</v>
          </cell>
          <cell r="D1490" t="str">
            <v>HM</v>
          </cell>
          <cell r="E1490">
            <v>1.7778</v>
          </cell>
          <cell r="F1490">
            <v>5</v>
          </cell>
          <cell r="G1490">
            <v>8.89</v>
          </cell>
        </row>
        <row r="1491">
          <cell r="A1491">
            <v>6</v>
          </cell>
          <cell r="B1491" t="str">
            <v>BRIDA DE ARRASTRE</v>
          </cell>
          <cell r="C1491">
            <v>3</v>
          </cell>
          <cell r="D1491" t="str">
            <v>HM</v>
          </cell>
          <cell r="E1491">
            <v>5.3333000000000004</v>
          </cell>
          <cell r="F1491">
            <v>2.5</v>
          </cell>
          <cell r="G1491">
            <v>13.33</v>
          </cell>
        </row>
        <row r="1492">
          <cell r="A1492">
            <v>7</v>
          </cell>
          <cell r="B1492" t="str">
            <v>POLEAS DE PVC PARA CABLES AUTOPORTANTES</v>
          </cell>
          <cell r="C1492">
            <v>10</v>
          </cell>
          <cell r="D1492" t="str">
            <v>HM</v>
          </cell>
          <cell r="E1492">
            <v>17.777799999999999</v>
          </cell>
          <cell r="F1492">
            <v>2.2000000000000002</v>
          </cell>
          <cell r="G1492">
            <v>39.11</v>
          </cell>
        </row>
        <row r="1493">
          <cell r="A1493">
            <v>8</v>
          </cell>
          <cell r="B1493" t="str">
            <v>RADIO DE MANO FM 2M MULTIBANDA</v>
          </cell>
          <cell r="C1493">
            <v>6</v>
          </cell>
          <cell r="D1493" t="str">
            <v>HM</v>
          </cell>
          <cell r="E1493">
            <v>10.666700000000001</v>
          </cell>
          <cell r="F1493">
            <v>0.7</v>
          </cell>
          <cell r="G1493">
            <v>7.47</v>
          </cell>
        </row>
        <row r="1494">
          <cell r="A1494">
            <v>9</v>
          </cell>
          <cell r="B1494" t="str">
            <v>TRICO DE 2 TON</v>
          </cell>
          <cell r="C1494">
            <v>3</v>
          </cell>
          <cell r="D1494" t="str">
            <v>HM</v>
          </cell>
          <cell r="E1494">
            <v>5.3333000000000004</v>
          </cell>
          <cell r="F1494">
            <v>3</v>
          </cell>
          <cell r="G1494">
            <v>16</v>
          </cell>
        </row>
        <row r="1495">
          <cell r="A1495">
            <v>10</v>
          </cell>
          <cell r="B1495" t="str">
            <v>DINAMOMETRO</v>
          </cell>
          <cell r="C1495">
            <v>1</v>
          </cell>
          <cell r="D1495" t="str">
            <v>HM</v>
          </cell>
          <cell r="E1495">
            <v>1.7778</v>
          </cell>
          <cell r="F1495">
            <v>2.5</v>
          </cell>
          <cell r="G1495">
            <v>4.4400000000000004</v>
          </cell>
        </row>
        <row r="1496">
          <cell r="A1496" t="str">
            <v/>
          </cell>
          <cell r="D1496" t="str">
            <v/>
          </cell>
          <cell r="F1496" t="str">
            <v/>
          </cell>
          <cell r="H1496">
            <v>115.91</v>
          </cell>
        </row>
        <row r="1497">
          <cell r="A1497">
            <v>1</v>
          </cell>
          <cell r="B1497" t="str">
            <v>OPERARIO</v>
          </cell>
          <cell r="C1497">
            <v>2</v>
          </cell>
          <cell r="D1497" t="str">
            <v>HH</v>
          </cell>
          <cell r="E1497">
            <v>3.5556000000000001</v>
          </cell>
          <cell r="F1497">
            <v>7.15</v>
          </cell>
          <cell r="G1497">
            <v>25.42</v>
          </cell>
        </row>
        <row r="1498">
          <cell r="A1498">
            <v>2</v>
          </cell>
          <cell r="B1498" t="str">
            <v>OFICIAL</v>
          </cell>
          <cell r="C1498">
            <v>6</v>
          </cell>
          <cell r="D1498" t="str">
            <v>HH</v>
          </cell>
          <cell r="E1498">
            <v>10.666700000000001</v>
          </cell>
          <cell r="F1498">
            <v>6.75</v>
          </cell>
          <cell r="G1498">
            <v>72</v>
          </cell>
        </row>
        <row r="1499">
          <cell r="A1499">
            <v>3</v>
          </cell>
          <cell r="B1499" t="str">
            <v>PEON</v>
          </cell>
          <cell r="C1499">
            <v>12</v>
          </cell>
          <cell r="D1499" t="str">
            <v>HH</v>
          </cell>
          <cell r="E1499">
            <v>21.333300000000001</v>
          </cell>
          <cell r="F1499">
            <v>3.78</v>
          </cell>
          <cell r="G1499">
            <v>80.64</v>
          </cell>
        </row>
        <row r="1500">
          <cell r="A1500" t="str">
            <v/>
          </cell>
          <cell r="H1500">
            <v>178.06</v>
          </cell>
        </row>
        <row r="1501">
          <cell r="A1501">
            <v>1</v>
          </cell>
          <cell r="B1501" t="str">
            <v>EQUIPO DE SEGURIDAD (2% MANO DE OBRA)</v>
          </cell>
          <cell r="D1501" t="str">
            <v>%</v>
          </cell>
          <cell r="E1501">
            <v>0.02</v>
          </cell>
          <cell r="F1501">
            <v>178.06</v>
          </cell>
          <cell r="G1501">
            <v>3.56</v>
          </cell>
        </row>
        <row r="1502">
          <cell r="A1502">
            <v>2</v>
          </cell>
          <cell r="B1502" t="str">
            <v>HERRAMIENTAS (3% MANO DE OBRA)</v>
          </cell>
          <cell r="D1502" t="str">
            <v>%</v>
          </cell>
          <cell r="E1502">
            <v>0.03</v>
          </cell>
          <cell r="F1502">
            <v>178.06</v>
          </cell>
          <cell r="G1502">
            <v>5.34</v>
          </cell>
        </row>
        <row r="1503">
          <cell r="H1503">
            <v>8.9</v>
          </cell>
        </row>
        <row r="1504">
          <cell r="G1504" t="str">
            <v>COSTO DIRECTO:</v>
          </cell>
          <cell r="H1504">
            <v>302.87</v>
          </cell>
        </row>
        <row r="1507">
          <cell r="A1507" t="str">
            <v>Partida:</v>
          </cell>
          <cell r="B1507" t="str">
            <v>Descripción:</v>
          </cell>
          <cell r="D1507" t="str">
            <v xml:space="preserve">Unidad  </v>
          </cell>
          <cell r="E1507" t="str">
            <v>Rendimiento</v>
          </cell>
          <cell r="G1507" t="str">
            <v xml:space="preserve">    Costo Directo</v>
          </cell>
        </row>
        <row r="1508">
          <cell r="B1508" t="str">
            <v>Desmontaje de conductor Autoportante MT, con entrega a almacen ELSE.</v>
          </cell>
          <cell r="D1508" t="str">
            <v>Km</v>
          </cell>
          <cell r="E1508">
            <v>0.9</v>
          </cell>
          <cell r="F1508" t="str">
            <v>Km/Día</v>
          </cell>
          <cell r="G1508" t="str">
            <v>(S/.):</v>
          </cell>
          <cell r="H1508">
            <v>1514.38</v>
          </cell>
        </row>
        <row r="1509">
          <cell r="B1509" t="str">
            <v>DETALLE PARTIDA</v>
          </cell>
        </row>
        <row r="1510">
          <cell r="A1510" t="str">
            <v>*</v>
          </cell>
          <cell r="B1510" t="str">
            <v>*</v>
          </cell>
          <cell r="C1510" t="str">
            <v>*</v>
          </cell>
          <cell r="D1510" t="str">
            <v>*</v>
          </cell>
          <cell r="E1510" t="str">
            <v>*</v>
          </cell>
          <cell r="F1510" t="str">
            <v>*</v>
          </cell>
          <cell r="G1510" t="str">
            <v>*</v>
          </cell>
          <cell r="H1510" t="str">
            <v>*</v>
          </cell>
        </row>
        <row r="1511">
          <cell r="A1511" t="str">
            <v>ITEM</v>
          </cell>
          <cell r="B1511" t="str">
            <v>R E C U R S O</v>
          </cell>
          <cell r="D1511" t="str">
            <v>UND.</v>
          </cell>
          <cell r="E1511" t="str">
            <v>CANTIDAD</v>
          </cell>
          <cell r="F1511" t="str">
            <v>P.UNIT.</v>
          </cell>
          <cell r="G1511" t="str">
            <v>SUBTOTAL</v>
          </cell>
          <cell r="H1511" t="str">
            <v>TOTAL</v>
          </cell>
        </row>
        <row r="1512">
          <cell r="A1512" t="str">
            <v>*</v>
          </cell>
          <cell r="B1512" t="str">
            <v>*</v>
          </cell>
          <cell r="C1512" t="str">
            <v>*</v>
          </cell>
          <cell r="D1512" t="str">
            <v>*</v>
          </cell>
          <cell r="E1512" t="str">
            <v>*</v>
          </cell>
          <cell r="F1512" t="str">
            <v>*</v>
          </cell>
          <cell r="G1512" t="str">
            <v>*</v>
          </cell>
          <cell r="H1512" t="str">
            <v>*</v>
          </cell>
        </row>
        <row r="1514">
          <cell r="A1514">
            <v>1</v>
          </cell>
          <cell r="B1514" t="str">
            <v>CAMIONETA 4x4 (130 HP)</v>
          </cell>
          <cell r="C1514">
            <v>1</v>
          </cell>
          <cell r="D1514" t="str">
            <v>HM</v>
          </cell>
          <cell r="E1514">
            <v>8.8888999999999996</v>
          </cell>
          <cell r="F1514">
            <v>15</v>
          </cell>
          <cell r="G1514">
            <v>133.33000000000001</v>
          </cell>
        </row>
        <row r="1515">
          <cell r="A1515">
            <v>2</v>
          </cell>
          <cell r="B1515" t="str">
            <v>ESTACION TOTAL</v>
          </cell>
          <cell r="C1515">
            <v>0</v>
          </cell>
          <cell r="D1515" t="str">
            <v>HM</v>
          </cell>
          <cell r="E1515">
            <v>0</v>
          </cell>
          <cell r="F1515">
            <v>12</v>
          </cell>
          <cell r="G1515">
            <v>0</v>
          </cell>
        </row>
        <row r="1516">
          <cell r="A1516">
            <v>3</v>
          </cell>
          <cell r="B1516" t="str">
            <v>WINCHE ELECTRICO C/ FRENO MANUAL</v>
          </cell>
          <cell r="C1516">
            <v>0</v>
          </cell>
          <cell r="D1516" t="str">
            <v>HM</v>
          </cell>
          <cell r="E1516">
            <v>0</v>
          </cell>
          <cell r="F1516">
            <v>15</v>
          </cell>
          <cell r="G1516">
            <v>0</v>
          </cell>
        </row>
        <row r="1517">
          <cell r="A1517">
            <v>4</v>
          </cell>
          <cell r="B1517" t="str">
            <v>FRENO MANUAL PARA TENDIDO DE CONDUCTOR</v>
          </cell>
          <cell r="C1517">
            <v>0</v>
          </cell>
          <cell r="D1517" t="str">
            <v>HM</v>
          </cell>
          <cell r="E1517">
            <v>0</v>
          </cell>
          <cell r="F1517">
            <v>10</v>
          </cell>
          <cell r="G1517">
            <v>0</v>
          </cell>
        </row>
        <row r="1518">
          <cell r="A1518">
            <v>5</v>
          </cell>
          <cell r="B1518" t="str">
            <v>MANGA DE ARRASTRE</v>
          </cell>
          <cell r="C1518">
            <v>1</v>
          </cell>
          <cell r="D1518" t="str">
            <v>HM</v>
          </cell>
          <cell r="E1518">
            <v>8.8888999999999996</v>
          </cell>
          <cell r="F1518">
            <v>5</v>
          </cell>
          <cell r="G1518">
            <v>44.44</v>
          </cell>
        </row>
        <row r="1519">
          <cell r="A1519">
            <v>6</v>
          </cell>
          <cell r="B1519" t="str">
            <v>BRIDA DE ARRASTRE</v>
          </cell>
          <cell r="C1519">
            <v>3</v>
          </cell>
          <cell r="D1519" t="str">
            <v>HM</v>
          </cell>
          <cell r="E1519">
            <v>26.666699999999999</v>
          </cell>
          <cell r="F1519">
            <v>2.5</v>
          </cell>
          <cell r="G1519">
            <v>66.67</v>
          </cell>
        </row>
        <row r="1520">
          <cell r="A1520">
            <v>7</v>
          </cell>
          <cell r="B1520" t="str">
            <v>POLEAS DE PVC PARA CABLES AUTOPORTANTES</v>
          </cell>
          <cell r="C1520">
            <v>10</v>
          </cell>
          <cell r="D1520" t="str">
            <v>HM</v>
          </cell>
          <cell r="E1520">
            <v>88.888900000000007</v>
          </cell>
          <cell r="F1520">
            <v>2.2000000000000002</v>
          </cell>
          <cell r="G1520">
            <v>195.56</v>
          </cell>
        </row>
        <row r="1521">
          <cell r="A1521">
            <v>8</v>
          </cell>
          <cell r="B1521" t="str">
            <v>RADIO DE MANO FM 2M MULTIBANDA</v>
          </cell>
          <cell r="C1521">
            <v>6</v>
          </cell>
          <cell r="D1521" t="str">
            <v>HM</v>
          </cell>
          <cell r="E1521">
            <v>53.333300000000001</v>
          </cell>
          <cell r="F1521">
            <v>0.7</v>
          </cell>
          <cell r="G1521">
            <v>37.33</v>
          </cell>
        </row>
        <row r="1522">
          <cell r="A1522">
            <v>9</v>
          </cell>
          <cell r="B1522" t="str">
            <v>TRICO DE 2 TON</v>
          </cell>
          <cell r="C1522">
            <v>3</v>
          </cell>
          <cell r="D1522" t="str">
            <v>HM</v>
          </cell>
          <cell r="E1522">
            <v>26.666699999999999</v>
          </cell>
          <cell r="F1522">
            <v>3</v>
          </cell>
          <cell r="G1522">
            <v>80</v>
          </cell>
        </row>
        <row r="1523">
          <cell r="A1523">
            <v>10</v>
          </cell>
          <cell r="B1523" t="str">
            <v>DINAMOMETRO</v>
          </cell>
          <cell r="C1523">
            <v>1</v>
          </cell>
          <cell r="D1523" t="str">
            <v>HM</v>
          </cell>
          <cell r="E1523">
            <v>8.8888999999999996</v>
          </cell>
          <cell r="F1523">
            <v>2.5</v>
          </cell>
          <cell r="G1523">
            <v>22.22</v>
          </cell>
        </row>
        <row r="1524">
          <cell r="A1524" t="str">
            <v/>
          </cell>
          <cell r="D1524" t="str">
            <v/>
          </cell>
          <cell r="F1524" t="str">
            <v/>
          </cell>
          <cell r="H1524">
            <v>579.54999999999995</v>
          </cell>
        </row>
        <row r="1525">
          <cell r="A1525">
            <v>1</v>
          </cell>
          <cell r="B1525" t="str">
            <v>OPERARIO</v>
          </cell>
          <cell r="C1525">
            <v>2</v>
          </cell>
          <cell r="D1525" t="str">
            <v>HH</v>
          </cell>
          <cell r="E1525">
            <v>17.777799999999999</v>
          </cell>
          <cell r="F1525">
            <v>7.15</v>
          </cell>
          <cell r="G1525">
            <v>127.11</v>
          </cell>
        </row>
        <row r="1526">
          <cell r="A1526">
            <v>2</v>
          </cell>
          <cell r="B1526" t="str">
            <v>OFICIAL</v>
          </cell>
          <cell r="C1526">
            <v>6</v>
          </cell>
          <cell r="D1526" t="str">
            <v>HH</v>
          </cell>
          <cell r="E1526">
            <v>53.333300000000001</v>
          </cell>
          <cell r="F1526">
            <v>6.75</v>
          </cell>
          <cell r="G1526">
            <v>360</v>
          </cell>
        </row>
        <row r="1527">
          <cell r="A1527">
            <v>3</v>
          </cell>
          <cell r="B1527" t="str">
            <v>PEON</v>
          </cell>
          <cell r="C1527">
            <v>12</v>
          </cell>
          <cell r="D1527" t="str">
            <v>HH</v>
          </cell>
          <cell r="E1527">
            <v>106.66670000000001</v>
          </cell>
          <cell r="F1527">
            <v>3.78</v>
          </cell>
          <cell r="G1527">
            <v>403.2</v>
          </cell>
        </row>
        <row r="1528">
          <cell r="A1528" t="str">
            <v/>
          </cell>
          <cell r="H1528">
            <v>890.31</v>
          </cell>
        </row>
        <row r="1529">
          <cell r="A1529">
            <v>1</v>
          </cell>
          <cell r="B1529" t="str">
            <v>EQUIPO DE SEGURIDAD (2% MANO DE OBRA)</v>
          </cell>
          <cell r="D1529" t="str">
            <v>%</v>
          </cell>
          <cell r="E1529">
            <v>0.02</v>
          </cell>
          <cell r="F1529">
            <v>890.31</v>
          </cell>
          <cell r="G1529">
            <v>17.809999999999999</v>
          </cell>
        </row>
        <row r="1530">
          <cell r="A1530">
            <v>2</v>
          </cell>
          <cell r="B1530" t="str">
            <v>HERRAMIENTAS (3% MANO DE OBRA)</v>
          </cell>
          <cell r="D1530" t="str">
            <v>%</v>
          </cell>
          <cell r="E1530">
            <v>0.03</v>
          </cell>
          <cell r="F1530">
            <v>890.31</v>
          </cell>
          <cell r="G1530">
            <v>26.71</v>
          </cell>
        </row>
        <row r="1531">
          <cell r="H1531">
            <v>44.52</v>
          </cell>
        </row>
        <row r="1532">
          <cell r="G1532" t="str">
            <v>COSTO DIRECTO:</v>
          </cell>
          <cell r="H1532">
            <v>1514.38</v>
          </cell>
        </row>
        <row r="1535">
          <cell r="A1535" t="str">
            <v>Partida:</v>
          </cell>
          <cell r="B1535" t="str">
            <v>Descripción:</v>
          </cell>
          <cell r="D1535" t="str">
            <v xml:space="preserve">Unidad  </v>
          </cell>
          <cell r="E1535" t="str">
            <v>Rendimiento</v>
          </cell>
          <cell r="G1535" t="str">
            <v xml:space="preserve">    Costo Directo</v>
          </cell>
        </row>
        <row r="1536">
          <cell r="B1536" t="str">
            <v>Desmontaje  conductor de BT: Convencional - CPI, por acondicionamiento, con entrega a almacen ELSE.</v>
          </cell>
          <cell r="D1536" t="str">
            <v>Km</v>
          </cell>
          <cell r="E1536">
            <v>2.8</v>
          </cell>
          <cell r="F1536" t="str">
            <v>Km/Día</v>
          </cell>
          <cell r="G1536" t="str">
            <v>(S/.):</v>
          </cell>
          <cell r="H1536">
            <v>269.22000000000003</v>
          </cell>
        </row>
        <row r="1537">
          <cell r="B1537" t="str">
            <v>DETALLE PARTIDA</v>
          </cell>
        </row>
        <row r="1538">
          <cell r="A1538" t="str">
            <v>*</v>
          </cell>
          <cell r="B1538" t="str">
            <v>*</v>
          </cell>
          <cell r="C1538" t="str">
            <v>*</v>
          </cell>
          <cell r="D1538" t="str">
            <v>*</v>
          </cell>
          <cell r="E1538" t="str">
            <v>*</v>
          </cell>
          <cell r="F1538" t="str">
            <v>*</v>
          </cell>
          <cell r="G1538" t="str">
            <v>*</v>
          </cell>
          <cell r="H1538" t="str">
            <v>*</v>
          </cell>
        </row>
        <row r="1539">
          <cell r="A1539" t="str">
            <v>ITEM</v>
          </cell>
          <cell r="B1539" t="str">
            <v>R E C U R S O</v>
          </cell>
          <cell r="D1539" t="str">
            <v>UND.</v>
          </cell>
          <cell r="E1539" t="str">
            <v>CANTIDAD</v>
          </cell>
          <cell r="F1539" t="str">
            <v>P.UNIT.</v>
          </cell>
          <cell r="G1539" t="str">
            <v>SUBTOTAL</v>
          </cell>
          <cell r="H1539" t="str">
            <v>TOTAL</v>
          </cell>
        </row>
        <row r="1540">
          <cell r="A1540" t="str">
            <v>*</v>
          </cell>
          <cell r="B1540" t="str">
            <v>*</v>
          </cell>
          <cell r="C1540" t="str">
            <v>*</v>
          </cell>
          <cell r="D1540" t="str">
            <v>*</v>
          </cell>
          <cell r="E1540" t="str">
            <v>*</v>
          </cell>
          <cell r="F1540" t="str">
            <v>*</v>
          </cell>
          <cell r="G1540" t="str">
            <v>*</v>
          </cell>
          <cell r="H1540" t="str">
            <v>*</v>
          </cell>
        </row>
        <row r="1542">
          <cell r="A1542">
            <v>1</v>
          </cell>
          <cell r="B1542" t="str">
            <v>CAMIONETA 4x4 (130 HP)</v>
          </cell>
          <cell r="C1542">
            <v>1</v>
          </cell>
          <cell r="D1542" t="str">
            <v>HM</v>
          </cell>
          <cell r="E1542">
            <v>2.8571</v>
          </cell>
          <cell r="F1542">
            <v>15</v>
          </cell>
          <cell r="G1542">
            <v>42.86</v>
          </cell>
        </row>
        <row r="1543">
          <cell r="A1543">
            <v>1</v>
          </cell>
          <cell r="B1543" t="str">
            <v>POLEAS DE PVC PARA CABLES AUTOPORTANTES</v>
          </cell>
          <cell r="C1543">
            <v>10</v>
          </cell>
          <cell r="D1543" t="str">
            <v>HM</v>
          </cell>
          <cell r="E1543">
            <v>28.571400000000001</v>
          </cell>
          <cell r="F1543">
            <v>2.2000000000000002</v>
          </cell>
          <cell r="G1543">
            <v>62.86</v>
          </cell>
        </row>
        <row r="1544">
          <cell r="A1544">
            <v>2</v>
          </cell>
          <cell r="B1544" t="str">
            <v>RADIO DE MANO FM 2M MULTIBANDA</v>
          </cell>
          <cell r="C1544">
            <v>6</v>
          </cell>
          <cell r="D1544" t="str">
            <v>HM</v>
          </cell>
          <cell r="E1544">
            <v>17.142900000000001</v>
          </cell>
          <cell r="F1544">
            <v>0.7</v>
          </cell>
          <cell r="G1544">
            <v>12</v>
          </cell>
        </row>
        <row r="1545">
          <cell r="A1545">
            <v>3</v>
          </cell>
          <cell r="B1545" t="str">
            <v>TRICO DE 2 TON</v>
          </cell>
          <cell r="C1545">
            <v>3</v>
          </cell>
          <cell r="D1545" t="str">
            <v>HM</v>
          </cell>
          <cell r="E1545">
            <v>8.5714000000000006</v>
          </cell>
          <cell r="F1545">
            <v>3</v>
          </cell>
          <cell r="G1545">
            <v>25.71</v>
          </cell>
        </row>
        <row r="1546">
          <cell r="A1546">
            <v>4</v>
          </cell>
          <cell r="B1546" t="str">
            <v>DINAMOMETRO</v>
          </cell>
          <cell r="C1546">
            <v>1</v>
          </cell>
          <cell r="D1546" t="str">
            <v>HM</v>
          </cell>
          <cell r="E1546">
            <v>2.8571</v>
          </cell>
          <cell r="F1546">
            <v>2.5</v>
          </cell>
          <cell r="G1546">
            <v>7.14</v>
          </cell>
        </row>
        <row r="1547">
          <cell r="A1547" t="str">
            <v/>
          </cell>
          <cell r="D1547" t="str">
            <v/>
          </cell>
          <cell r="F1547" t="str">
            <v/>
          </cell>
          <cell r="H1547">
            <v>150.57</v>
          </cell>
        </row>
        <row r="1548">
          <cell r="A1548">
            <v>1</v>
          </cell>
          <cell r="B1548" t="str">
            <v>OPERARIO</v>
          </cell>
          <cell r="C1548">
            <v>1</v>
          </cell>
          <cell r="D1548" t="str">
            <v>HH</v>
          </cell>
          <cell r="E1548">
            <v>2.8571</v>
          </cell>
          <cell r="F1548">
            <v>7.15</v>
          </cell>
          <cell r="G1548">
            <v>20.43</v>
          </cell>
        </row>
        <row r="1549">
          <cell r="A1549">
            <v>2</v>
          </cell>
          <cell r="B1549" t="str">
            <v>OFICIAL</v>
          </cell>
          <cell r="C1549">
            <v>2</v>
          </cell>
          <cell r="D1549" t="str">
            <v>HH</v>
          </cell>
          <cell r="E1549">
            <v>5.7142999999999997</v>
          </cell>
          <cell r="F1549">
            <v>6.75</v>
          </cell>
          <cell r="G1549">
            <v>38.57</v>
          </cell>
        </row>
        <row r="1550">
          <cell r="A1550">
            <v>3</v>
          </cell>
          <cell r="B1550" t="str">
            <v>PEON</v>
          </cell>
          <cell r="C1550">
            <v>5</v>
          </cell>
          <cell r="D1550" t="str">
            <v>HH</v>
          </cell>
          <cell r="E1550">
            <v>14.2857</v>
          </cell>
          <cell r="F1550">
            <v>3.78</v>
          </cell>
          <cell r="G1550">
            <v>54</v>
          </cell>
        </row>
        <row r="1551">
          <cell r="A1551" t="str">
            <v/>
          </cell>
          <cell r="H1551">
            <v>113</v>
          </cell>
        </row>
        <row r="1552">
          <cell r="A1552">
            <v>1</v>
          </cell>
          <cell r="B1552" t="str">
            <v>EQUIPO DE SEGURIDAD (2% MANO DE OBRA)</v>
          </cell>
          <cell r="D1552" t="str">
            <v>%</v>
          </cell>
          <cell r="E1552">
            <v>0.02</v>
          </cell>
          <cell r="F1552">
            <v>113</v>
          </cell>
          <cell r="G1552">
            <v>2.2599999999999998</v>
          </cell>
        </row>
        <row r="1553">
          <cell r="A1553">
            <v>2</v>
          </cell>
          <cell r="B1553" t="str">
            <v>HERRAMIENTAS (3% MANO DE OBRA)</v>
          </cell>
          <cell r="D1553" t="str">
            <v>%</v>
          </cell>
          <cell r="E1553">
            <v>0.03</v>
          </cell>
          <cell r="F1553">
            <v>113</v>
          </cell>
          <cell r="G1553">
            <v>3.39</v>
          </cell>
        </row>
        <row r="1554">
          <cell r="H1554">
            <v>5.65</v>
          </cell>
        </row>
        <row r="1555">
          <cell r="G1555" t="str">
            <v>COSTO DIRECTO:</v>
          </cell>
          <cell r="H1555">
            <v>269.22000000000003</v>
          </cell>
        </row>
        <row r="1558">
          <cell r="A1558" t="str">
            <v>Partida:</v>
          </cell>
          <cell r="B1558" t="str">
            <v>Descripción:</v>
          </cell>
          <cell r="D1558" t="str">
            <v xml:space="preserve">Unidad  </v>
          </cell>
          <cell r="E1558" t="str">
            <v>Rendimiento</v>
          </cell>
          <cell r="G1558" t="str">
            <v xml:space="preserve">    Costo Directo</v>
          </cell>
        </row>
        <row r="1559">
          <cell r="B1559" t="str">
            <v>Desmontaje  conductor de BT: Autoportante, por acondicionamiento, con entrega a almacen ELSE.</v>
          </cell>
          <cell r="D1559" t="str">
            <v>Km</v>
          </cell>
          <cell r="E1559">
            <v>3</v>
          </cell>
          <cell r="F1559" t="str">
            <v>Km/Día</v>
          </cell>
          <cell r="G1559" t="str">
            <v>(S/.):</v>
          </cell>
          <cell r="H1559">
            <v>247.55</v>
          </cell>
        </row>
        <row r="1560">
          <cell r="B1560" t="str">
            <v>DETALLE PARTIDA</v>
          </cell>
        </row>
        <row r="1561">
          <cell r="A1561" t="str">
            <v>*</v>
          </cell>
          <cell r="B1561" t="str">
            <v>*</v>
          </cell>
          <cell r="C1561" t="str">
            <v>*</v>
          </cell>
          <cell r="D1561" t="str">
            <v>*</v>
          </cell>
          <cell r="E1561" t="str">
            <v>*</v>
          </cell>
          <cell r="F1561" t="str">
            <v>*</v>
          </cell>
          <cell r="G1561" t="str">
            <v>*</v>
          </cell>
          <cell r="H1561" t="str">
            <v>*</v>
          </cell>
        </row>
        <row r="1562">
          <cell r="A1562" t="str">
            <v>ITEM</v>
          </cell>
          <cell r="B1562" t="str">
            <v>R E C U R S O</v>
          </cell>
          <cell r="D1562" t="str">
            <v>UND.</v>
          </cell>
          <cell r="E1562" t="str">
            <v>CANTIDAD</v>
          </cell>
          <cell r="F1562" t="str">
            <v>P.UNIT.</v>
          </cell>
          <cell r="G1562" t="str">
            <v>SUBTOTAL</v>
          </cell>
          <cell r="H1562" t="str">
            <v>TOTAL</v>
          </cell>
        </row>
        <row r="1563">
          <cell r="A1563" t="str">
            <v>*</v>
          </cell>
          <cell r="B1563" t="str">
            <v>*</v>
          </cell>
          <cell r="C1563" t="str">
            <v>*</v>
          </cell>
          <cell r="D1563" t="str">
            <v>*</v>
          </cell>
          <cell r="E1563" t="str">
            <v>*</v>
          </cell>
          <cell r="F1563" t="str">
            <v>*</v>
          </cell>
          <cell r="G1563" t="str">
            <v>*</v>
          </cell>
          <cell r="H1563" t="str">
            <v>*</v>
          </cell>
        </row>
        <row r="1565">
          <cell r="A1565">
            <v>1</v>
          </cell>
          <cell r="B1565" t="str">
            <v>CAMIONETA 4x4 (130 HP)</v>
          </cell>
          <cell r="C1565">
            <v>1</v>
          </cell>
          <cell r="D1565" t="str">
            <v>HM</v>
          </cell>
          <cell r="E1565">
            <v>2.6667000000000001</v>
          </cell>
          <cell r="F1565">
            <v>15</v>
          </cell>
          <cell r="G1565">
            <v>40</v>
          </cell>
        </row>
        <row r="1566">
          <cell r="A1566">
            <v>1</v>
          </cell>
          <cell r="B1566" t="str">
            <v>POLEAS DE PVC PARA CABLES AUTOPORTANTES</v>
          </cell>
          <cell r="C1566">
            <v>10</v>
          </cell>
          <cell r="D1566" t="str">
            <v>HM</v>
          </cell>
          <cell r="E1566">
            <v>26.666699999999999</v>
          </cell>
          <cell r="F1566">
            <v>2.2000000000000002</v>
          </cell>
          <cell r="G1566">
            <v>58.67</v>
          </cell>
        </row>
        <row r="1567">
          <cell r="A1567">
            <v>2</v>
          </cell>
          <cell r="B1567" t="str">
            <v>RADIO DE MANO FM 2M MULTIBANDA</v>
          </cell>
          <cell r="C1567">
            <v>4</v>
          </cell>
          <cell r="D1567" t="str">
            <v>HM</v>
          </cell>
          <cell r="E1567">
            <v>10.666700000000001</v>
          </cell>
          <cell r="F1567">
            <v>0.7</v>
          </cell>
          <cell r="G1567">
            <v>7.47</v>
          </cell>
        </row>
        <row r="1568">
          <cell r="A1568">
            <v>3</v>
          </cell>
          <cell r="B1568" t="str">
            <v>TRICO DE 2 TON</v>
          </cell>
          <cell r="C1568">
            <v>3</v>
          </cell>
          <cell r="D1568" t="str">
            <v>HM</v>
          </cell>
          <cell r="E1568">
            <v>8</v>
          </cell>
          <cell r="F1568">
            <v>3</v>
          </cell>
          <cell r="G1568">
            <v>24</v>
          </cell>
        </row>
        <row r="1569">
          <cell r="A1569">
            <v>4</v>
          </cell>
          <cell r="B1569" t="str">
            <v>DINAMOMETRO</v>
          </cell>
          <cell r="C1569">
            <v>1</v>
          </cell>
          <cell r="D1569" t="str">
            <v>HM</v>
          </cell>
          <cell r="E1569">
            <v>2.6667000000000001</v>
          </cell>
          <cell r="F1569">
            <v>2.5</v>
          </cell>
          <cell r="G1569">
            <v>6.67</v>
          </cell>
        </row>
        <row r="1570">
          <cell r="A1570" t="str">
            <v/>
          </cell>
          <cell r="D1570" t="str">
            <v/>
          </cell>
          <cell r="F1570" t="str">
            <v/>
          </cell>
          <cell r="H1570">
            <v>136.81</v>
          </cell>
        </row>
        <row r="1571">
          <cell r="A1571">
            <v>1</v>
          </cell>
          <cell r="B1571" t="str">
            <v>OPERARIO</v>
          </cell>
          <cell r="C1571">
            <v>1</v>
          </cell>
          <cell r="D1571" t="str">
            <v>HH</v>
          </cell>
          <cell r="E1571">
            <v>2.6667000000000001</v>
          </cell>
          <cell r="F1571">
            <v>7.15</v>
          </cell>
          <cell r="G1571">
            <v>19.07</v>
          </cell>
        </row>
        <row r="1572">
          <cell r="A1572">
            <v>2</v>
          </cell>
          <cell r="B1572" t="str">
            <v>OFICIAL</v>
          </cell>
          <cell r="C1572">
            <v>2</v>
          </cell>
          <cell r="D1572" t="str">
            <v>HH</v>
          </cell>
          <cell r="E1572">
            <v>5.3333000000000004</v>
          </cell>
          <cell r="F1572">
            <v>6.75</v>
          </cell>
          <cell r="G1572">
            <v>36</v>
          </cell>
        </row>
        <row r="1573">
          <cell r="A1573">
            <v>3</v>
          </cell>
          <cell r="B1573" t="str">
            <v>PEON</v>
          </cell>
          <cell r="C1573">
            <v>5</v>
          </cell>
          <cell r="D1573" t="str">
            <v>HH</v>
          </cell>
          <cell r="E1573">
            <v>13.333299999999999</v>
          </cell>
          <cell r="F1573">
            <v>3.78</v>
          </cell>
          <cell r="G1573">
            <v>50.4</v>
          </cell>
        </row>
        <row r="1574">
          <cell r="A1574" t="str">
            <v/>
          </cell>
          <cell r="H1574">
            <v>105.47</v>
          </cell>
        </row>
        <row r="1575">
          <cell r="A1575">
            <v>1</v>
          </cell>
          <cell r="B1575" t="str">
            <v>EQUIPO DE SEGURIDAD (2% MANO DE OBRA)</v>
          </cell>
          <cell r="D1575" t="str">
            <v>%</v>
          </cell>
          <cell r="E1575">
            <v>0.02</v>
          </cell>
          <cell r="F1575">
            <v>105.47</v>
          </cell>
          <cell r="G1575">
            <v>2.11</v>
          </cell>
        </row>
        <row r="1576">
          <cell r="A1576">
            <v>2</v>
          </cell>
          <cell r="B1576" t="str">
            <v>HERRAMIENTAS (3% MANO DE OBRA)</v>
          </cell>
          <cell r="D1576" t="str">
            <v>%</v>
          </cell>
          <cell r="E1576">
            <v>0.03</v>
          </cell>
          <cell r="F1576">
            <v>105.47</v>
          </cell>
          <cell r="G1576">
            <v>3.16</v>
          </cell>
        </row>
        <row r="1577">
          <cell r="H1577">
            <v>5.27</v>
          </cell>
        </row>
        <row r="1578">
          <cell r="G1578" t="str">
            <v>COSTO DIRECTO:</v>
          </cell>
          <cell r="H1578">
            <v>247.55</v>
          </cell>
        </row>
        <row r="1581">
          <cell r="A1581" t="str">
            <v>Partida:</v>
          </cell>
          <cell r="B1581" t="str">
            <v>Descripción:</v>
          </cell>
          <cell r="D1581" t="str">
            <v xml:space="preserve">Unidad  </v>
          </cell>
          <cell r="E1581" t="str">
            <v>Rendimiento</v>
          </cell>
          <cell r="G1581" t="str">
            <v xml:space="preserve">    Costo Directo</v>
          </cell>
        </row>
        <row r="1582">
          <cell r="A1582" t="str">
            <v>44.00</v>
          </cell>
          <cell r="B1582" t="str">
            <v>Desmontaje (o  adecuación) de  retenida Simple, contrapunta o aérea, incluye accesorios</v>
          </cell>
          <cell r="D1582" t="str">
            <v>Jgo</v>
          </cell>
          <cell r="E1582">
            <v>10</v>
          </cell>
          <cell r="F1582" t="str">
            <v>Jgo/Día</v>
          </cell>
          <cell r="G1582" t="str">
            <v>(S/.):</v>
          </cell>
          <cell r="H1582">
            <v>56.03</v>
          </cell>
        </row>
        <row r="1583">
          <cell r="B1583" t="str">
            <v>DETALLE PARTIDA</v>
          </cell>
        </row>
        <row r="1584">
          <cell r="A1584" t="str">
            <v>*</v>
          </cell>
          <cell r="B1584" t="str">
            <v>*</v>
          </cell>
          <cell r="C1584" t="str">
            <v>*</v>
          </cell>
          <cell r="D1584" t="str">
            <v>*</v>
          </cell>
          <cell r="E1584" t="str">
            <v>*</v>
          </cell>
          <cell r="F1584" t="str">
            <v>*</v>
          </cell>
          <cell r="G1584" t="str">
            <v>*</v>
          </cell>
          <cell r="H1584" t="str">
            <v>*</v>
          </cell>
        </row>
        <row r="1585">
          <cell r="A1585" t="str">
            <v>ITEM</v>
          </cell>
          <cell r="B1585" t="str">
            <v>R E C U R S O</v>
          </cell>
          <cell r="D1585" t="str">
            <v>UND.</v>
          </cell>
          <cell r="E1585" t="str">
            <v>CANTIDAD</v>
          </cell>
          <cell r="F1585" t="str">
            <v>P.UNIT.</v>
          </cell>
          <cell r="G1585" t="str">
            <v>SUBTOTAL</v>
          </cell>
          <cell r="H1585" t="str">
            <v>TOTAL</v>
          </cell>
        </row>
        <row r="1586">
          <cell r="A1586" t="str">
            <v>*</v>
          </cell>
          <cell r="B1586" t="str">
            <v>*</v>
          </cell>
          <cell r="C1586" t="str">
            <v>*</v>
          </cell>
          <cell r="D1586" t="str">
            <v>*</v>
          </cell>
          <cell r="E1586" t="str">
            <v>*</v>
          </cell>
          <cell r="F1586" t="str">
            <v>*</v>
          </cell>
          <cell r="G1586" t="str">
            <v>*</v>
          </cell>
          <cell r="H1586" t="str">
            <v>*</v>
          </cell>
        </row>
        <row r="1587">
          <cell r="A1587">
            <v>1</v>
          </cell>
          <cell r="B1587" t="str">
            <v>CAMIONETA 4x4 (130 HP)</v>
          </cell>
          <cell r="C1587">
            <v>0.4</v>
          </cell>
          <cell r="D1587" t="str">
            <v>HM</v>
          </cell>
          <cell r="E1587">
            <v>0.32</v>
          </cell>
          <cell r="F1587">
            <v>80</v>
          </cell>
          <cell r="G1587">
            <v>25.6</v>
          </cell>
        </row>
        <row r="1588">
          <cell r="A1588" t="str">
            <v/>
          </cell>
          <cell r="D1588" t="str">
            <v/>
          </cell>
          <cell r="F1588" t="str">
            <v/>
          </cell>
          <cell r="H1588">
            <v>25.6</v>
          </cell>
        </row>
        <row r="1589">
          <cell r="A1589">
            <v>1</v>
          </cell>
          <cell r="B1589" t="str">
            <v>OPERARIO</v>
          </cell>
          <cell r="C1589">
            <v>1</v>
          </cell>
          <cell r="D1589" t="str">
            <v>HH</v>
          </cell>
          <cell r="E1589">
            <v>0.8</v>
          </cell>
          <cell r="F1589">
            <v>10.63</v>
          </cell>
          <cell r="G1589">
            <v>8.5</v>
          </cell>
        </row>
        <row r="1590">
          <cell r="A1590">
            <v>2</v>
          </cell>
          <cell r="B1590" t="str">
            <v>OFICIAL</v>
          </cell>
          <cell r="C1590">
            <v>1</v>
          </cell>
          <cell r="D1590" t="str">
            <v>HH</v>
          </cell>
          <cell r="E1590">
            <v>0.8</v>
          </cell>
          <cell r="F1590">
            <v>9.6</v>
          </cell>
          <cell r="G1590">
            <v>7.68</v>
          </cell>
        </row>
        <row r="1591">
          <cell r="A1591">
            <v>3</v>
          </cell>
          <cell r="B1591" t="str">
            <v>PEON</v>
          </cell>
          <cell r="C1591">
            <v>2</v>
          </cell>
          <cell r="D1591" t="str">
            <v>HH</v>
          </cell>
          <cell r="E1591">
            <v>1.6</v>
          </cell>
          <cell r="F1591">
            <v>8</v>
          </cell>
          <cell r="G1591">
            <v>12.8</v>
          </cell>
        </row>
        <row r="1592">
          <cell r="A1592" t="str">
            <v/>
          </cell>
          <cell r="H1592">
            <v>28.98</v>
          </cell>
        </row>
        <row r="1593">
          <cell r="A1593">
            <v>1</v>
          </cell>
          <cell r="B1593" t="str">
            <v>EQUIPO DE SEGURIDAD (2% MANO DE OBRA)</v>
          </cell>
          <cell r="D1593" t="str">
            <v>%</v>
          </cell>
          <cell r="E1593">
            <v>0.02</v>
          </cell>
          <cell r="F1593">
            <v>28.98</v>
          </cell>
          <cell r="G1593">
            <v>0.57999999999999996</v>
          </cell>
        </row>
        <row r="1594">
          <cell r="A1594">
            <v>2</v>
          </cell>
          <cell r="B1594" t="str">
            <v>HERRAMIENTAS (3% MANO DE OBRA)</v>
          </cell>
          <cell r="D1594" t="str">
            <v>%</v>
          </cell>
          <cell r="E1594">
            <v>0.03</v>
          </cell>
          <cell r="F1594">
            <v>28.98</v>
          </cell>
          <cell r="G1594">
            <v>0.87</v>
          </cell>
        </row>
        <row r="1595">
          <cell r="H1595">
            <v>1.45</v>
          </cell>
        </row>
        <row r="1596">
          <cell r="G1596" t="str">
            <v>COSTO DIRECTO:</v>
          </cell>
          <cell r="H1596">
            <v>56.03</v>
          </cell>
        </row>
        <row r="1599">
          <cell r="A1599" t="str">
            <v>Partida:</v>
          </cell>
          <cell r="B1599" t="str">
            <v>Descripción:</v>
          </cell>
          <cell r="D1599" t="str">
            <v xml:space="preserve">Unidad  </v>
          </cell>
          <cell r="E1599" t="str">
            <v>Rendimiento</v>
          </cell>
          <cell r="G1599" t="str">
            <v xml:space="preserve">    Costo Directo</v>
          </cell>
        </row>
        <row r="1600">
          <cell r="A1600" t="str">
            <v>45.00</v>
          </cell>
          <cell r="B1600" t="str">
            <v>Desmontaje de Nodos BT en poste, y entrega a almacen ELSE</v>
          </cell>
          <cell r="D1600" t="str">
            <v>Nodo</v>
          </cell>
          <cell r="E1600">
            <v>15</v>
          </cell>
          <cell r="F1600" t="str">
            <v>Nodo/Día</v>
          </cell>
          <cell r="G1600" t="str">
            <v>(S/.):</v>
          </cell>
          <cell r="H1600">
            <v>62.95</v>
          </cell>
        </row>
        <row r="1601">
          <cell r="B1601" t="str">
            <v>DETALLE PARTIDA</v>
          </cell>
        </row>
        <row r="1602">
          <cell r="A1602" t="str">
            <v>*</v>
          </cell>
          <cell r="B1602" t="str">
            <v>*</v>
          </cell>
          <cell r="C1602" t="str">
            <v>*</v>
          </cell>
          <cell r="D1602" t="str">
            <v>*</v>
          </cell>
          <cell r="E1602" t="str">
            <v>*</v>
          </cell>
          <cell r="F1602" t="str">
            <v>*</v>
          </cell>
          <cell r="G1602" t="str">
            <v>*</v>
          </cell>
          <cell r="H1602" t="str">
            <v>*</v>
          </cell>
        </row>
        <row r="1603">
          <cell r="A1603" t="str">
            <v>ITEM</v>
          </cell>
          <cell r="B1603" t="str">
            <v>R E C U R S O</v>
          </cell>
          <cell r="D1603" t="str">
            <v>UND.</v>
          </cell>
          <cell r="E1603" t="str">
            <v>CANTIDAD</v>
          </cell>
          <cell r="F1603" t="str">
            <v>P.UNIT.</v>
          </cell>
          <cell r="G1603" t="str">
            <v>SUBTOTAL</v>
          </cell>
          <cell r="H1603" t="str">
            <v>TOTAL</v>
          </cell>
        </row>
        <row r="1604">
          <cell r="A1604" t="str">
            <v>*</v>
          </cell>
          <cell r="B1604" t="str">
            <v>*</v>
          </cell>
          <cell r="C1604" t="str">
            <v>*</v>
          </cell>
          <cell r="D1604" t="str">
            <v>*</v>
          </cell>
          <cell r="E1604" t="str">
            <v>*</v>
          </cell>
          <cell r="F1604" t="str">
            <v>*</v>
          </cell>
          <cell r="G1604" t="str">
            <v>*</v>
          </cell>
          <cell r="H1604" t="str">
            <v>*</v>
          </cell>
        </row>
        <row r="1605">
          <cell r="A1605">
            <v>1</v>
          </cell>
          <cell r="B1605" t="str">
            <v>CAMIONETA 4x4 (130 HP)</v>
          </cell>
          <cell r="C1605">
            <v>1</v>
          </cell>
          <cell r="D1605" t="str">
            <v>HM</v>
          </cell>
          <cell r="E1605">
            <v>0.5333</v>
          </cell>
          <cell r="F1605">
            <v>80</v>
          </cell>
          <cell r="G1605">
            <v>42.66</v>
          </cell>
        </row>
        <row r="1606">
          <cell r="A1606" t="str">
            <v/>
          </cell>
          <cell r="D1606" t="str">
            <v/>
          </cell>
          <cell r="F1606" t="str">
            <v/>
          </cell>
          <cell r="H1606">
            <v>42.66</v>
          </cell>
        </row>
        <row r="1607">
          <cell r="A1607">
            <v>1</v>
          </cell>
          <cell r="B1607" t="str">
            <v>OPERARIO</v>
          </cell>
          <cell r="C1607">
            <v>1</v>
          </cell>
          <cell r="D1607" t="str">
            <v>HH</v>
          </cell>
          <cell r="E1607">
            <v>0.5333</v>
          </cell>
          <cell r="F1607">
            <v>10.63</v>
          </cell>
          <cell r="G1607">
            <v>5.67</v>
          </cell>
        </row>
        <row r="1608">
          <cell r="A1608">
            <v>2</v>
          </cell>
          <cell r="B1608" t="str">
            <v>OFICIAL</v>
          </cell>
          <cell r="C1608">
            <v>1</v>
          </cell>
          <cell r="D1608" t="str">
            <v>HH</v>
          </cell>
          <cell r="E1608">
            <v>0.5333</v>
          </cell>
          <cell r="F1608">
            <v>9.6</v>
          </cell>
          <cell r="G1608">
            <v>5.12</v>
          </cell>
        </row>
        <row r="1609">
          <cell r="A1609">
            <v>3</v>
          </cell>
          <cell r="B1609" t="str">
            <v>PEON</v>
          </cell>
          <cell r="C1609">
            <v>2</v>
          </cell>
          <cell r="D1609" t="str">
            <v>HH</v>
          </cell>
          <cell r="E1609">
            <v>1.0667</v>
          </cell>
          <cell r="F1609">
            <v>8</v>
          </cell>
          <cell r="G1609">
            <v>8.5299999999999994</v>
          </cell>
        </row>
        <row r="1610">
          <cell r="A1610" t="str">
            <v/>
          </cell>
          <cell r="H1610">
            <v>19.32</v>
          </cell>
        </row>
        <row r="1611">
          <cell r="A1611">
            <v>1</v>
          </cell>
          <cell r="B1611" t="str">
            <v>EQUIPO DE SEGURIDAD (2% MANO DE OBRA)</v>
          </cell>
          <cell r="D1611" t="str">
            <v>%</v>
          </cell>
          <cell r="E1611">
            <v>0.02</v>
          </cell>
          <cell r="F1611">
            <v>19.32</v>
          </cell>
          <cell r="G1611">
            <v>0.39</v>
          </cell>
        </row>
        <row r="1612">
          <cell r="A1612">
            <v>2</v>
          </cell>
          <cell r="B1612" t="str">
            <v>HERRAMIENTAS (3% MANO DE OBRA)</v>
          </cell>
          <cell r="D1612" t="str">
            <v>%</v>
          </cell>
          <cell r="E1612">
            <v>0.03</v>
          </cell>
          <cell r="F1612">
            <v>19.32</v>
          </cell>
          <cell r="G1612">
            <v>0.57999999999999996</v>
          </cell>
        </row>
        <row r="1613">
          <cell r="H1613">
            <v>0.97</v>
          </cell>
        </row>
        <row r="1614">
          <cell r="G1614" t="str">
            <v>COSTO DIRECTO:</v>
          </cell>
          <cell r="H1614">
            <v>62.95</v>
          </cell>
        </row>
        <row r="1617">
          <cell r="A1617" t="str">
            <v>Partida:</v>
          </cell>
          <cell r="B1617" t="str">
            <v>Descripción:</v>
          </cell>
          <cell r="D1617" t="str">
            <v xml:space="preserve">Unidad  </v>
          </cell>
          <cell r="E1617" t="str">
            <v>Rendimiento</v>
          </cell>
          <cell r="G1617" t="str">
            <v xml:space="preserve">    Costo Directo</v>
          </cell>
        </row>
        <row r="1618">
          <cell r="B1618" t="str">
            <v>Instalacion de tablero trifasico.</v>
          </cell>
          <cell r="D1618" t="str">
            <v>Gbl</v>
          </cell>
          <cell r="E1618">
            <v>10</v>
          </cell>
          <cell r="F1618" t="str">
            <v>Gbl/Día</v>
          </cell>
          <cell r="G1618" t="str">
            <v>(S/.):</v>
          </cell>
          <cell r="H1618">
            <v>49.08</v>
          </cell>
        </row>
        <row r="1619">
          <cell r="B1619" t="str">
            <v>DETALLE PARTIDA</v>
          </cell>
        </row>
        <row r="1620">
          <cell r="A1620" t="str">
            <v>*</v>
          </cell>
          <cell r="B1620" t="str">
            <v>*</v>
          </cell>
          <cell r="C1620" t="str">
            <v>*</v>
          </cell>
          <cell r="D1620" t="str">
            <v>*</v>
          </cell>
          <cell r="E1620" t="str">
            <v>*</v>
          </cell>
          <cell r="F1620" t="str">
            <v>*</v>
          </cell>
          <cell r="G1620" t="str">
            <v>*</v>
          </cell>
          <cell r="H1620" t="str">
            <v>*</v>
          </cell>
        </row>
        <row r="1621">
          <cell r="A1621" t="str">
            <v>ITEM</v>
          </cell>
          <cell r="B1621" t="str">
            <v>R E C U R S O</v>
          </cell>
          <cell r="D1621" t="str">
            <v>UND.</v>
          </cell>
          <cell r="E1621" t="str">
            <v>CANTIDAD</v>
          </cell>
          <cell r="F1621" t="str">
            <v>P.UNIT.</v>
          </cell>
          <cell r="G1621" t="str">
            <v>SUBTOTAL</v>
          </cell>
          <cell r="H1621" t="str">
            <v>TOTAL</v>
          </cell>
        </row>
        <row r="1622">
          <cell r="A1622" t="str">
            <v>*</v>
          </cell>
          <cell r="B1622" t="str">
            <v>*</v>
          </cell>
          <cell r="C1622" t="str">
            <v>*</v>
          </cell>
          <cell r="D1622" t="str">
            <v>*</v>
          </cell>
          <cell r="E1622" t="str">
            <v>*</v>
          </cell>
          <cell r="F1622" t="str">
            <v>*</v>
          </cell>
          <cell r="G1622" t="str">
            <v>*</v>
          </cell>
          <cell r="H1622" t="str">
            <v>*</v>
          </cell>
        </row>
        <row r="1623">
          <cell r="A1623">
            <v>1</v>
          </cell>
          <cell r="B1623" t="str">
            <v>C. GRUA 6 TN.</v>
          </cell>
          <cell r="C1623">
            <v>0.3</v>
          </cell>
          <cell r="D1623" t="str">
            <v>HM</v>
          </cell>
          <cell r="E1623">
            <v>0.24</v>
          </cell>
          <cell r="F1623">
            <v>80</v>
          </cell>
          <cell r="G1623">
            <v>19.2</v>
          </cell>
        </row>
        <row r="1624">
          <cell r="A1624">
            <v>2</v>
          </cell>
          <cell r="B1624" t="str">
            <v>CAMIONETA 4x4 (130 HP)</v>
          </cell>
          <cell r="C1624">
            <v>1</v>
          </cell>
          <cell r="D1624" t="str">
            <v>HM</v>
          </cell>
          <cell r="E1624">
            <v>0.8</v>
          </cell>
          <cell r="F1624">
            <v>15</v>
          </cell>
          <cell r="G1624">
            <v>12</v>
          </cell>
        </row>
        <row r="1625">
          <cell r="A1625">
            <v>3</v>
          </cell>
          <cell r="B1625" t="str">
            <v>RADIO DE MANO FM 2M MULTIBANDA</v>
          </cell>
          <cell r="C1625">
            <v>2</v>
          </cell>
          <cell r="D1625" t="str">
            <v>HM</v>
          </cell>
          <cell r="E1625">
            <v>1.6</v>
          </cell>
          <cell r="F1625">
            <v>0.7</v>
          </cell>
          <cell r="G1625">
            <v>1.1200000000000001</v>
          </cell>
        </row>
        <row r="1626">
          <cell r="A1626">
            <v>4</v>
          </cell>
          <cell r="B1626" t="str">
            <v xml:space="preserve">POLEAS DE AL DE D=300 mm </v>
          </cell>
          <cell r="C1626">
            <v>2</v>
          </cell>
          <cell r="D1626" t="str">
            <v>HM</v>
          </cell>
          <cell r="E1626">
            <v>1.6</v>
          </cell>
          <cell r="F1626">
            <v>1.2</v>
          </cell>
          <cell r="G1626">
            <v>1.92</v>
          </cell>
        </row>
        <row r="1627">
          <cell r="A1627" t="str">
            <v/>
          </cell>
          <cell r="D1627" t="str">
            <v/>
          </cell>
          <cell r="F1627" t="str">
            <v/>
          </cell>
          <cell r="H1627">
            <v>34.24</v>
          </cell>
        </row>
        <row r="1628">
          <cell r="A1628">
            <v>1</v>
          </cell>
          <cell r="B1628" t="str">
            <v>OPERARIO</v>
          </cell>
          <cell r="C1628">
            <v>1</v>
          </cell>
          <cell r="D1628" t="str">
            <v>HH</v>
          </cell>
          <cell r="E1628">
            <v>0.8</v>
          </cell>
          <cell r="F1628">
            <v>7.15</v>
          </cell>
          <cell r="G1628">
            <v>5.72</v>
          </cell>
        </row>
        <row r="1629">
          <cell r="A1629">
            <v>2</v>
          </cell>
          <cell r="B1629" t="str">
            <v>OFICIAL</v>
          </cell>
          <cell r="C1629">
            <v>1</v>
          </cell>
          <cell r="D1629" t="str">
            <v>HH</v>
          </cell>
          <cell r="E1629">
            <v>0.8</v>
          </cell>
          <cell r="F1629">
            <v>6.75</v>
          </cell>
          <cell r="G1629">
            <v>5.4</v>
          </cell>
        </row>
        <row r="1630">
          <cell r="A1630">
            <v>3</v>
          </cell>
          <cell r="B1630" t="str">
            <v>PEON</v>
          </cell>
          <cell r="C1630">
            <v>1</v>
          </cell>
          <cell r="D1630" t="str">
            <v>HH</v>
          </cell>
          <cell r="E1630">
            <v>0.8</v>
          </cell>
          <cell r="F1630">
            <v>3.78</v>
          </cell>
          <cell r="G1630">
            <v>3.02</v>
          </cell>
        </row>
        <row r="1631">
          <cell r="A1631" t="str">
            <v/>
          </cell>
          <cell r="H1631">
            <v>14.14</v>
          </cell>
        </row>
        <row r="1632">
          <cell r="A1632">
            <v>1</v>
          </cell>
          <cell r="B1632" t="str">
            <v>EQUIPO DE SEGURIDAD (2% MANO DE OBRA)</v>
          </cell>
          <cell r="D1632" t="str">
            <v>%</v>
          </cell>
          <cell r="E1632">
            <v>0.02</v>
          </cell>
          <cell r="F1632">
            <v>14.14</v>
          </cell>
          <cell r="G1632">
            <v>0.28000000000000003</v>
          </cell>
        </row>
        <row r="1633">
          <cell r="A1633">
            <v>2</v>
          </cell>
          <cell r="B1633" t="str">
            <v>HERRAMIENTAS (3% MANO DE OBRA)</v>
          </cell>
          <cell r="D1633" t="str">
            <v>%</v>
          </cell>
          <cell r="E1633">
            <v>0.03</v>
          </cell>
          <cell r="F1633">
            <v>14.14</v>
          </cell>
          <cell r="G1633">
            <v>0.42</v>
          </cell>
        </row>
        <row r="1634">
          <cell r="H1634">
            <v>0.7</v>
          </cell>
        </row>
        <row r="1635">
          <cell r="G1635" t="str">
            <v>COSTO DIRECTO:</v>
          </cell>
          <cell r="H1635">
            <v>49.08</v>
          </cell>
        </row>
        <row r="1638">
          <cell r="A1638" t="str">
            <v>Partida:</v>
          </cell>
          <cell r="B1638" t="str">
            <v>Descripción:</v>
          </cell>
          <cell r="D1638" t="str">
            <v xml:space="preserve">Unidad  </v>
          </cell>
          <cell r="E1638" t="str">
            <v>Rendimiento</v>
          </cell>
          <cell r="G1638" t="str">
            <v xml:space="preserve">    Costo Directo</v>
          </cell>
        </row>
        <row r="1639">
          <cell r="A1639" t="str">
            <v>46.00</v>
          </cell>
          <cell r="B1639" t="str">
            <v>Señalizy pintado de: estructuras,  simbologia SPT caja de registro del electrodo y codigo de  SED.(numeración otorgada por ELSE, código y número de alimentador, señal de peligro, fases)  H = 4.0 m.</v>
          </cell>
          <cell r="D1639" t="str">
            <v>Estr</v>
          </cell>
          <cell r="E1639">
            <v>36</v>
          </cell>
          <cell r="F1639" t="str">
            <v>Estr/Día</v>
          </cell>
          <cell r="G1639" t="str">
            <v>(S/.):</v>
          </cell>
          <cell r="H1639">
            <v>20.9</v>
          </cell>
        </row>
        <row r="1640">
          <cell r="B1640" t="str">
            <v>DETALLE PARTIDA</v>
          </cell>
        </row>
        <row r="1641">
          <cell r="A1641" t="str">
            <v>*</v>
          </cell>
          <cell r="B1641" t="str">
            <v>*</v>
          </cell>
          <cell r="C1641" t="str">
            <v>*</v>
          </cell>
          <cell r="D1641" t="str">
            <v>*</v>
          </cell>
          <cell r="E1641" t="str">
            <v>*</v>
          </cell>
          <cell r="F1641" t="str">
            <v>*</v>
          </cell>
          <cell r="G1641" t="str">
            <v>*</v>
          </cell>
          <cell r="H1641" t="str">
            <v>*</v>
          </cell>
        </row>
        <row r="1642">
          <cell r="A1642" t="str">
            <v>ITEM</v>
          </cell>
          <cell r="B1642" t="str">
            <v>R E C U R S O</v>
          </cell>
          <cell r="D1642" t="str">
            <v>UND.</v>
          </cell>
          <cell r="E1642" t="str">
            <v>CANTIDAD</v>
          </cell>
          <cell r="F1642" t="str">
            <v>P.UNIT.</v>
          </cell>
          <cell r="G1642" t="str">
            <v>SUBTOTAL</v>
          </cell>
          <cell r="H1642" t="str">
            <v>TOTAL</v>
          </cell>
        </row>
        <row r="1643">
          <cell r="A1643" t="str">
            <v>*</v>
          </cell>
          <cell r="B1643" t="str">
            <v>*</v>
          </cell>
          <cell r="C1643" t="str">
            <v>*</v>
          </cell>
          <cell r="D1643" t="str">
            <v>*</v>
          </cell>
          <cell r="E1643" t="str">
            <v>*</v>
          </cell>
          <cell r="F1643" t="str">
            <v>*</v>
          </cell>
          <cell r="G1643" t="str">
            <v>*</v>
          </cell>
          <cell r="H1643" t="str">
            <v>*</v>
          </cell>
        </row>
        <row r="1644">
          <cell r="A1644">
            <v>1</v>
          </cell>
          <cell r="B1644" t="str">
            <v>CAMIONETA 4x4 (130 HP)</v>
          </cell>
          <cell r="C1644">
            <v>0.7</v>
          </cell>
          <cell r="D1644" t="str">
            <v>HM</v>
          </cell>
          <cell r="E1644">
            <v>0.15559999999999999</v>
          </cell>
          <cell r="F1644">
            <v>80</v>
          </cell>
          <cell r="G1644">
            <v>12.45</v>
          </cell>
        </row>
        <row r="1645">
          <cell r="A1645" t="str">
            <v/>
          </cell>
          <cell r="D1645" t="str">
            <v/>
          </cell>
          <cell r="F1645" t="str">
            <v/>
          </cell>
          <cell r="H1645">
            <v>12.45</v>
          </cell>
        </row>
        <row r="1646">
          <cell r="A1646">
            <v>1</v>
          </cell>
          <cell r="B1646" t="str">
            <v>OPERARIO</v>
          </cell>
          <cell r="C1646">
            <v>1</v>
          </cell>
          <cell r="D1646" t="str">
            <v>HH</v>
          </cell>
          <cell r="E1646">
            <v>0.22220000000000001</v>
          </cell>
          <cell r="F1646">
            <v>10.63</v>
          </cell>
          <cell r="G1646">
            <v>2.36</v>
          </cell>
        </row>
        <row r="1647">
          <cell r="A1647">
            <v>2</v>
          </cell>
          <cell r="B1647" t="str">
            <v>OFICIAL</v>
          </cell>
          <cell r="C1647">
            <v>1</v>
          </cell>
          <cell r="D1647" t="str">
            <v>HH</v>
          </cell>
          <cell r="E1647">
            <v>0.22220000000000001</v>
          </cell>
          <cell r="F1647">
            <v>9.6</v>
          </cell>
          <cell r="G1647">
            <v>2.13</v>
          </cell>
        </row>
        <row r="1648">
          <cell r="A1648">
            <v>3</v>
          </cell>
          <cell r="B1648" t="str">
            <v>PEON</v>
          </cell>
          <cell r="C1648">
            <v>2</v>
          </cell>
          <cell r="D1648" t="str">
            <v>HH</v>
          </cell>
          <cell r="E1648">
            <v>0.44440000000000002</v>
          </cell>
          <cell r="F1648">
            <v>8</v>
          </cell>
          <cell r="G1648">
            <v>3.56</v>
          </cell>
        </row>
        <row r="1649">
          <cell r="A1649" t="str">
            <v/>
          </cell>
          <cell r="H1649">
            <v>8.0500000000000007</v>
          </cell>
        </row>
        <row r="1650">
          <cell r="A1650">
            <v>1</v>
          </cell>
          <cell r="B1650" t="str">
            <v>EQUIPO DE SEGURIDAD (2% MANO DE OBRA)</v>
          </cell>
          <cell r="D1650" t="str">
            <v>%</v>
          </cell>
          <cell r="E1650">
            <v>0.02</v>
          </cell>
          <cell r="F1650">
            <v>8.0500000000000007</v>
          </cell>
          <cell r="G1650">
            <v>0.16</v>
          </cell>
        </row>
        <row r="1651">
          <cell r="A1651">
            <v>2</v>
          </cell>
          <cell r="B1651" t="str">
            <v>HERRAMIENTAS (3% MANO DE OBRA)</v>
          </cell>
          <cell r="D1651" t="str">
            <v>%</v>
          </cell>
          <cell r="E1651">
            <v>0.03</v>
          </cell>
          <cell r="F1651">
            <v>8.0500000000000007</v>
          </cell>
          <cell r="G1651">
            <v>0.24</v>
          </cell>
        </row>
        <row r="1652">
          <cell r="H1652">
            <v>0.4</v>
          </cell>
        </row>
        <row r="1653">
          <cell r="G1653" t="str">
            <v>COSTO DIRECTO:</v>
          </cell>
          <cell r="H1653">
            <v>20.9</v>
          </cell>
        </row>
        <row r="1656">
          <cell r="A1656" t="str">
            <v>Partida:</v>
          </cell>
          <cell r="B1656" t="str">
            <v>Descripción:</v>
          </cell>
          <cell r="D1656" t="str">
            <v xml:space="preserve">Unidad  </v>
          </cell>
          <cell r="E1656" t="str">
            <v>Rendimiento</v>
          </cell>
          <cell r="G1656" t="str">
            <v xml:space="preserve">    Costo Directo</v>
          </cell>
        </row>
        <row r="1657">
          <cell r="A1657" t="str">
            <v>47.00</v>
          </cell>
          <cell r="B1657" t="str">
            <v xml:space="preserve">Reflechado de  conductor de Al y/o Cu. hasta 35 mm² </v>
          </cell>
          <cell r="D1657" t="str">
            <v>Km</v>
          </cell>
          <cell r="E1657">
            <v>6</v>
          </cell>
          <cell r="F1657" t="str">
            <v>Km/Día</v>
          </cell>
          <cell r="G1657" t="str">
            <v>(S/.):</v>
          </cell>
          <cell r="H1657">
            <v>418.86</v>
          </cell>
        </row>
        <row r="1658">
          <cell r="B1658" t="str">
            <v>DETALLE PARTIDA</v>
          </cell>
        </row>
        <row r="1659">
          <cell r="A1659" t="str">
            <v>*</v>
          </cell>
          <cell r="B1659" t="str">
            <v>*</v>
          </cell>
          <cell r="C1659" t="str">
            <v>*</v>
          </cell>
          <cell r="D1659" t="str">
            <v>*</v>
          </cell>
          <cell r="E1659" t="str">
            <v>*</v>
          </cell>
          <cell r="F1659" t="str">
            <v>*</v>
          </cell>
          <cell r="G1659" t="str">
            <v>*</v>
          </cell>
          <cell r="H1659" t="str">
            <v>*</v>
          </cell>
        </row>
        <row r="1660">
          <cell r="A1660" t="str">
            <v>ITEM</v>
          </cell>
          <cell r="B1660" t="str">
            <v>R E C U R S O</v>
          </cell>
          <cell r="D1660" t="str">
            <v>UND.</v>
          </cell>
          <cell r="E1660" t="str">
            <v>CANTIDAD</v>
          </cell>
          <cell r="F1660" t="str">
            <v>P.UNIT.</v>
          </cell>
          <cell r="G1660" t="str">
            <v>SUBTOTAL</v>
          </cell>
          <cell r="H1660" t="str">
            <v>TOTAL</v>
          </cell>
        </row>
        <row r="1661">
          <cell r="A1661" t="str">
            <v>*</v>
          </cell>
          <cell r="B1661" t="str">
            <v>*</v>
          </cell>
          <cell r="C1661" t="str">
            <v>*</v>
          </cell>
          <cell r="D1661" t="str">
            <v>*</v>
          </cell>
          <cell r="E1661" t="str">
            <v>*</v>
          </cell>
          <cell r="F1661" t="str">
            <v>*</v>
          </cell>
          <cell r="G1661" t="str">
            <v>*</v>
          </cell>
          <cell r="H1661" t="str">
            <v>*</v>
          </cell>
        </row>
        <row r="1663">
          <cell r="A1663">
            <v>1</v>
          </cell>
          <cell r="B1663" t="str">
            <v>CAMIONETA 4x4 (130 HP)</v>
          </cell>
          <cell r="C1663">
            <v>1</v>
          </cell>
          <cell r="D1663" t="str">
            <v>HM</v>
          </cell>
          <cell r="E1663">
            <v>1.3332999999999999</v>
          </cell>
          <cell r="F1663">
            <v>80</v>
          </cell>
          <cell r="G1663">
            <v>106.66</v>
          </cell>
        </row>
        <row r="1664">
          <cell r="A1664">
            <v>2</v>
          </cell>
          <cell r="B1664" t="str">
            <v>ESTACION TOTAL</v>
          </cell>
          <cell r="C1664">
            <v>0</v>
          </cell>
          <cell r="D1664" t="str">
            <v>HM</v>
          </cell>
          <cell r="E1664">
            <v>0</v>
          </cell>
          <cell r="F1664">
            <v>12</v>
          </cell>
          <cell r="G1664">
            <v>0</v>
          </cell>
        </row>
        <row r="1665">
          <cell r="A1665">
            <v>3</v>
          </cell>
          <cell r="B1665" t="str">
            <v>WINCHE ELECTRICO C/ FRENO MANUAL</v>
          </cell>
          <cell r="C1665">
            <v>0</v>
          </cell>
          <cell r="D1665" t="str">
            <v>HM</v>
          </cell>
          <cell r="E1665">
            <v>0</v>
          </cell>
          <cell r="F1665">
            <v>15</v>
          </cell>
          <cell r="G1665">
            <v>0</v>
          </cell>
        </row>
        <row r="1666">
          <cell r="A1666">
            <v>4</v>
          </cell>
          <cell r="B1666" t="str">
            <v>FRENO MANUAL PARA TENDIDO DE CONDUCTOR</v>
          </cell>
          <cell r="C1666">
            <v>0</v>
          </cell>
          <cell r="D1666" t="str">
            <v>HM</v>
          </cell>
          <cell r="E1666">
            <v>0</v>
          </cell>
          <cell r="F1666">
            <v>10</v>
          </cell>
          <cell r="G1666">
            <v>0</v>
          </cell>
        </row>
        <row r="1667">
          <cell r="A1667">
            <v>5</v>
          </cell>
          <cell r="B1667" t="str">
            <v>MANGA DE ARRASTRE</v>
          </cell>
          <cell r="C1667">
            <v>1</v>
          </cell>
          <cell r="D1667" t="str">
            <v>HM</v>
          </cell>
          <cell r="E1667">
            <v>1.3332999999999999</v>
          </cell>
          <cell r="F1667">
            <v>5</v>
          </cell>
          <cell r="G1667">
            <v>6.67</v>
          </cell>
        </row>
        <row r="1668">
          <cell r="A1668">
            <v>6</v>
          </cell>
          <cell r="B1668" t="str">
            <v>BRIDA DE ARRASTRE</v>
          </cell>
          <cell r="C1668">
            <v>3</v>
          </cell>
          <cell r="D1668" t="str">
            <v>HM</v>
          </cell>
          <cell r="E1668">
            <v>4</v>
          </cell>
          <cell r="F1668">
            <v>2.5</v>
          </cell>
          <cell r="G1668">
            <v>10</v>
          </cell>
        </row>
        <row r="1669">
          <cell r="A1669">
            <v>7</v>
          </cell>
          <cell r="B1669" t="str">
            <v>POLEAS DE PVC PARA CABLES AUTOPORTANTES</v>
          </cell>
          <cell r="C1669">
            <v>10</v>
          </cell>
          <cell r="D1669" t="str">
            <v>HM</v>
          </cell>
          <cell r="E1669">
            <v>13.333299999999999</v>
          </cell>
          <cell r="F1669">
            <v>2.2000000000000002</v>
          </cell>
          <cell r="G1669">
            <v>29.33</v>
          </cell>
        </row>
        <row r="1670">
          <cell r="A1670">
            <v>8</v>
          </cell>
          <cell r="B1670" t="str">
            <v>RADIO DE MANO FM 2M MULTIBANDA</v>
          </cell>
          <cell r="C1670">
            <v>6</v>
          </cell>
          <cell r="D1670" t="str">
            <v>HM</v>
          </cell>
          <cell r="E1670">
            <v>8</v>
          </cell>
          <cell r="F1670">
            <v>6.5</v>
          </cell>
          <cell r="G1670">
            <v>52</v>
          </cell>
        </row>
        <row r="1671">
          <cell r="A1671">
            <v>9</v>
          </cell>
          <cell r="B1671" t="str">
            <v>TRICO DE 2 TON</v>
          </cell>
          <cell r="C1671">
            <v>3</v>
          </cell>
          <cell r="D1671" t="str">
            <v>HM</v>
          </cell>
          <cell r="E1671">
            <v>4</v>
          </cell>
          <cell r="F1671">
            <v>3</v>
          </cell>
          <cell r="G1671">
            <v>12</v>
          </cell>
        </row>
        <row r="1672">
          <cell r="A1672">
            <v>10</v>
          </cell>
          <cell r="B1672" t="str">
            <v>DINAMOMETRO</v>
          </cell>
          <cell r="C1672">
            <v>1</v>
          </cell>
          <cell r="D1672" t="str">
            <v>HM</v>
          </cell>
          <cell r="E1672">
            <v>1.3332999999999999</v>
          </cell>
          <cell r="F1672">
            <v>5</v>
          </cell>
          <cell r="G1672">
            <v>6.67</v>
          </cell>
        </row>
        <row r="1673">
          <cell r="A1673" t="str">
            <v/>
          </cell>
          <cell r="D1673" t="str">
            <v/>
          </cell>
          <cell r="F1673" t="str">
            <v/>
          </cell>
          <cell r="H1673">
            <v>223.33</v>
          </cell>
        </row>
        <row r="1674">
          <cell r="A1674">
            <v>1</v>
          </cell>
          <cell r="B1674" t="str">
            <v>OPERARIO</v>
          </cell>
          <cell r="C1674">
            <v>2</v>
          </cell>
          <cell r="D1674" t="str">
            <v>HH</v>
          </cell>
          <cell r="E1674">
            <v>2.6667000000000001</v>
          </cell>
          <cell r="F1674">
            <v>10.63</v>
          </cell>
          <cell r="G1674">
            <v>28.35</v>
          </cell>
        </row>
        <row r="1675">
          <cell r="A1675">
            <v>2</v>
          </cell>
          <cell r="B1675" t="str">
            <v>OFICIAL</v>
          </cell>
          <cell r="C1675">
            <v>4</v>
          </cell>
          <cell r="D1675" t="str">
            <v>HH</v>
          </cell>
          <cell r="E1675">
            <v>5.3333000000000004</v>
          </cell>
          <cell r="F1675">
            <v>9.6</v>
          </cell>
          <cell r="G1675">
            <v>51.2</v>
          </cell>
        </row>
        <row r="1676">
          <cell r="A1676">
            <v>3</v>
          </cell>
          <cell r="B1676" t="str">
            <v>PEON</v>
          </cell>
          <cell r="C1676">
            <v>10</v>
          </cell>
          <cell r="D1676" t="str">
            <v>HH</v>
          </cell>
          <cell r="E1676">
            <v>13.333299999999999</v>
          </cell>
          <cell r="F1676">
            <v>8</v>
          </cell>
          <cell r="G1676">
            <v>106.67</v>
          </cell>
        </row>
        <row r="1677">
          <cell r="A1677" t="str">
            <v/>
          </cell>
          <cell r="H1677">
            <v>186.22</v>
          </cell>
        </row>
        <row r="1678">
          <cell r="A1678">
            <v>1</v>
          </cell>
          <cell r="B1678" t="str">
            <v>EQUIPO DE SEGURIDAD (2% MANO DE OBRA)</v>
          </cell>
          <cell r="D1678" t="str">
            <v>%</v>
          </cell>
          <cell r="E1678">
            <v>0.02</v>
          </cell>
          <cell r="F1678">
            <v>186.22</v>
          </cell>
          <cell r="G1678">
            <v>3.72</v>
          </cell>
        </row>
        <row r="1679">
          <cell r="A1679">
            <v>2</v>
          </cell>
          <cell r="B1679" t="str">
            <v>HERRAMIENTAS (3% MANO DE OBRA)</v>
          </cell>
          <cell r="D1679" t="str">
            <v>%</v>
          </cell>
          <cell r="E1679">
            <v>0.03</v>
          </cell>
          <cell r="F1679">
            <v>186.22</v>
          </cell>
          <cell r="G1679">
            <v>5.59</v>
          </cell>
        </row>
        <row r="1680">
          <cell r="H1680">
            <v>9.31</v>
          </cell>
        </row>
        <row r="1681">
          <cell r="G1681" t="str">
            <v>COSTO DIRECTO:</v>
          </cell>
          <cell r="H1681">
            <v>418.86</v>
          </cell>
        </row>
        <row r="1684">
          <cell r="A1684" t="str">
            <v>Partida:</v>
          </cell>
          <cell r="B1684" t="str">
            <v>Descripción:</v>
          </cell>
          <cell r="D1684" t="str">
            <v xml:space="preserve">Unidad  </v>
          </cell>
          <cell r="E1684" t="str">
            <v>Rendimiento</v>
          </cell>
          <cell r="G1684" t="str">
            <v xml:space="preserve">    Costo Directo</v>
          </cell>
        </row>
        <row r="1685">
          <cell r="A1685" t="str">
            <v>48.00</v>
          </cell>
          <cell r="B1685" t="str">
            <v xml:space="preserve">Reflechado de  conductor de Al y/o Cu. desde 50 mm² hasta 120mm2 </v>
          </cell>
          <cell r="D1685" t="str">
            <v>Km</v>
          </cell>
          <cell r="E1685">
            <v>4</v>
          </cell>
          <cell r="F1685" t="str">
            <v>Km/Día</v>
          </cell>
          <cell r="G1685" t="str">
            <v>(S/.):</v>
          </cell>
          <cell r="H1685">
            <v>628.29</v>
          </cell>
        </row>
        <row r="1686">
          <cell r="B1686" t="str">
            <v>DETALLE PARTIDA</v>
          </cell>
        </row>
        <row r="1687">
          <cell r="A1687" t="str">
            <v>*</v>
          </cell>
          <cell r="B1687" t="str">
            <v>*</v>
          </cell>
          <cell r="C1687" t="str">
            <v>*</v>
          </cell>
          <cell r="D1687" t="str">
            <v>*</v>
          </cell>
          <cell r="E1687" t="str">
            <v>*</v>
          </cell>
          <cell r="F1687" t="str">
            <v>*</v>
          </cell>
          <cell r="G1687" t="str">
            <v>*</v>
          </cell>
          <cell r="H1687" t="str">
            <v>*</v>
          </cell>
        </row>
        <row r="1688">
          <cell r="A1688" t="str">
            <v>ITEM</v>
          </cell>
          <cell r="B1688" t="str">
            <v>R E C U R S O</v>
          </cell>
          <cell r="D1688" t="str">
            <v>UND.</v>
          </cell>
          <cell r="E1688" t="str">
            <v>CANTIDAD</v>
          </cell>
          <cell r="F1688" t="str">
            <v>P.UNIT.</v>
          </cell>
          <cell r="G1688" t="str">
            <v>SUBTOTAL</v>
          </cell>
          <cell r="H1688" t="str">
            <v>TOTAL</v>
          </cell>
        </row>
        <row r="1689">
          <cell r="A1689" t="str">
            <v>*</v>
          </cell>
          <cell r="B1689" t="str">
            <v>*</v>
          </cell>
          <cell r="C1689" t="str">
            <v>*</v>
          </cell>
          <cell r="D1689" t="str">
            <v>*</v>
          </cell>
          <cell r="E1689" t="str">
            <v>*</v>
          </cell>
          <cell r="F1689" t="str">
            <v>*</v>
          </cell>
          <cell r="G1689" t="str">
            <v>*</v>
          </cell>
          <cell r="H1689" t="str">
            <v>*</v>
          </cell>
        </row>
        <row r="1690">
          <cell r="A1690">
            <v>1</v>
          </cell>
          <cell r="B1690" t="str">
            <v>CAMIONETA 4x4 (130 HP)</v>
          </cell>
          <cell r="C1690">
            <v>1</v>
          </cell>
          <cell r="D1690" t="str">
            <v>HM</v>
          </cell>
          <cell r="E1690">
            <v>2</v>
          </cell>
          <cell r="F1690">
            <v>80</v>
          </cell>
          <cell r="G1690">
            <v>160</v>
          </cell>
        </row>
        <row r="1691">
          <cell r="A1691">
            <v>2</v>
          </cell>
          <cell r="B1691" t="str">
            <v>ESTACION TOTAL</v>
          </cell>
          <cell r="C1691">
            <v>0</v>
          </cell>
          <cell r="D1691" t="str">
            <v>HM</v>
          </cell>
          <cell r="E1691">
            <v>0</v>
          </cell>
          <cell r="F1691">
            <v>12</v>
          </cell>
          <cell r="G1691">
            <v>0</v>
          </cell>
        </row>
        <row r="1692">
          <cell r="A1692">
            <v>3</v>
          </cell>
          <cell r="B1692" t="str">
            <v>WINCHE ELECTRICO C/ FRENO MANUAL</v>
          </cell>
          <cell r="C1692">
            <v>0</v>
          </cell>
          <cell r="D1692" t="str">
            <v>HM</v>
          </cell>
          <cell r="E1692">
            <v>0</v>
          </cell>
          <cell r="F1692">
            <v>15</v>
          </cell>
          <cell r="G1692">
            <v>0</v>
          </cell>
        </row>
        <row r="1693">
          <cell r="A1693">
            <v>4</v>
          </cell>
          <cell r="B1693" t="str">
            <v>FRENO MANUAL PARA TENDIDO DE CONDUCTOR</v>
          </cell>
          <cell r="C1693">
            <v>0</v>
          </cell>
          <cell r="D1693" t="str">
            <v>HM</v>
          </cell>
          <cell r="E1693">
            <v>0</v>
          </cell>
          <cell r="F1693">
            <v>10</v>
          </cell>
          <cell r="G1693">
            <v>0</v>
          </cell>
        </row>
        <row r="1694">
          <cell r="A1694">
            <v>5</v>
          </cell>
          <cell r="B1694" t="str">
            <v>MANGA DE ARRASTRE</v>
          </cell>
          <cell r="C1694">
            <v>1</v>
          </cell>
          <cell r="D1694" t="str">
            <v>HM</v>
          </cell>
          <cell r="E1694">
            <v>2</v>
          </cell>
          <cell r="F1694">
            <v>5</v>
          </cell>
          <cell r="G1694">
            <v>10</v>
          </cell>
        </row>
        <row r="1695">
          <cell r="A1695">
            <v>6</v>
          </cell>
          <cell r="B1695" t="str">
            <v>BRIDA DE ARRASTRE</v>
          </cell>
          <cell r="C1695">
            <v>3</v>
          </cell>
          <cell r="D1695" t="str">
            <v>HM</v>
          </cell>
          <cell r="E1695">
            <v>6</v>
          </cell>
          <cell r="F1695">
            <v>2.5</v>
          </cell>
          <cell r="G1695">
            <v>15</v>
          </cell>
        </row>
        <row r="1696">
          <cell r="A1696">
            <v>7</v>
          </cell>
          <cell r="B1696" t="str">
            <v>POLEAS DE PVC PARA CABLES AUTOPORTANTES</v>
          </cell>
          <cell r="C1696">
            <v>10</v>
          </cell>
          <cell r="D1696" t="str">
            <v>HM</v>
          </cell>
          <cell r="E1696">
            <v>20</v>
          </cell>
          <cell r="F1696">
            <v>2.2000000000000002</v>
          </cell>
          <cell r="G1696">
            <v>44</v>
          </cell>
        </row>
        <row r="1697">
          <cell r="A1697">
            <v>8</v>
          </cell>
          <cell r="B1697" t="str">
            <v>RADIO DE MANO FM 2M MULTIBANDA</v>
          </cell>
          <cell r="C1697">
            <v>6</v>
          </cell>
          <cell r="D1697" t="str">
            <v>HM</v>
          </cell>
          <cell r="E1697">
            <v>12</v>
          </cell>
          <cell r="F1697">
            <v>6.5</v>
          </cell>
          <cell r="G1697">
            <v>78</v>
          </cell>
        </row>
        <row r="1698">
          <cell r="A1698">
            <v>9</v>
          </cell>
          <cell r="B1698" t="str">
            <v>TRICO DE 2 TON</v>
          </cell>
          <cell r="C1698">
            <v>3</v>
          </cell>
          <cell r="D1698" t="str">
            <v>HM</v>
          </cell>
          <cell r="E1698">
            <v>6</v>
          </cell>
          <cell r="F1698">
            <v>3</v>
          </cell>
          <cell r="G1698">
            <v>18</v>
          </cell>
        </row>
        <row r="1699">
          <cell r="A1699">
            <v>10</v>
          </cell>
          <cell r="B1699" t="str">
            <v>DINAMOMETRO</v>
          </cell>
          <cell r="C1699">
            <v>1</v>
          </cell>
          <cell r="D1699" t="str">
            <v>HM</v>
          </cell>
          <cell r="E1699">
            <v>2</v>
          </cell>
          <cell r="F1699">
            <v>5</v>
          </cell>
          <cell r="G1699">
            <v>10</v>
          </cell>
        </row>
        <row r="1700">
          <cell r="A1700" t="str">
            <v/>
          </cell>
          <cell r="D1700" t="str">
            <v/>
          </cell>
          <cell r="F1700" t="str">
            <v/>
          </cell>
          <cell r="H1700">
            <v>335</v>
          </cell>
        </row>
        <row r="1701">
          <cell r="A1701">
            <v>1</v>
          </cell>
          <cell r="B1701" t="str">
            <v>OPERARIO</v>
          </cell>
          <cell r="C1701">
            <v>2</v>
          </cell>
          <cell r="D1701" t="str">
            <v>HH</v>
          </cell>
          <cell r="E1701">
            <v>4</v>
          </cell>
          <cell r="F1701">
            <v>10.63</v>
          </cell>
          <cell r="G1701">
            <v>42.52</v>
          </cell>
        </row>
        <row r="1702">
          <cell r="A1702">
            <v>2</v>
          </cell>
          <cell r="B1702" t="str">
            <v>OFICIAL</v>
          </cell>
          <cell r="C1702">
            <v>4</v>
          </cell>
          <cell r="D1702" t="str">
            <v>HH</v>
          </cell>
          <cell r="E1702">
            <v>8</v>
          </cell>
          <cell r="F1702">
            <v>9.6</v>
          </cell>
          <cell r="G1702">
            <v>76.8</v>
          </cell>
        </row>
        <row r="1703">
          <cell r="A1703">
            <v>3</v>
          </cell>
          <cell r="B1703" t="str">
            <v>PEON</v>
          </cell>
          <cell r="C1703">
            <v>10</v>
          </cell>
          <cell r="D1703" t="str">
            <v>HH</v>
          </cell>
          <cell r="E1703">
            <v>20</v>
          </cell>
          <cell r="F1703">
            <v>8</v>
          </cell>
          <cell r="G1703">
            <v>160</v>
          </cell>
        </row>
        <row r="1704">
          <cell r="A1704" t="str">
            <v/>
          </cell>
          <cell r="H1704">
            <v>279.32</v>
          </cell>
        </row>
        <row r="1705">
          <cell r="A1705">
            <v>1</v>
          </cell>
          <cell r="B1705" t="str">
            <v>EQUIPO DE SEGURIDAD (2% MANO DE OBRA)</v>
          </cell>
          <cell r="D1705" t="str">
            <v>%</v>
          </cell>
          <cell r="E1705">
            <v>0.02</v>
          </cell>
          <cell r="F1705">
            <v>279.32</v>
          </cell>
          <cell r="G1705">
            <v>5.59</v>
          </cell>
        </row>
        <row r="1706">
          <cell r="A1706">
            <v>2</v>
          </cell>
          <cell r="B1706" t="str">
            <v>HERRAMIENTAS (3% MANO DE OBRA)</v>
          </cell>
          <cell r="D1706" t="str">
            <v>%</v>
          </cell>
          <cell r="E1706">
            <v>0.03</v>
          </cell>
          <cell r="F1706">
            <v>279.32</v>
          </cell>
          <cell r="G1706">
            <v>8.3800000000000008</v>
          </cell>
        </row>
        <row r="1707">
          <cell r="H1707">
            <v>13.97</v>
          </cell>
        </row>
        <row r="1708">
          <cell r="G1708" t="str">
            <v>COSTO DIRECTO:</v>
          </cell>
          <cell r="H1708">
            <v>628.29</v>
          </cell>
        </row>
        <row r="1711">
          <cell r="A1711" t="str">
            <v>Partida:</v>
          </cell>
          <cell r="B1711" t="str">
            <v>Descripción:</v>
          </cell>
          <cell r="D1711" t="str">
            <v xml:space="preserve">Unidad  </v>
          </cell>
          <cell r="E1711" t="str">
            <v>Rendimiento</v>
          </cell>
          <cell r="G1711" t="str">
            <v xml:space="preserve">    Costo Directo</v>
          </cell>
        </row>
        <row r="1712">
          <cell r="A1712" t="str">
            <v>49.00</v>
          </cell>
          <cell r="B1712" t="str">
            <v>Rotura y reposición de vereda</v>
          </cell>
          <cell r="D1712" t="str">
            <v>m2</v>
          </cell>
          <cell r="E1712">
            <v>6</v>
          </cell>
          <cell r="F1712" t="str">
            <v>m2/Día</v>
          </cell>
          <cell r="G1712" t="str">
            <v>(S/.):</v>
          </cell>
          <cell r="H1712">
            <v>89.22</v>
          </cell>
        </row>
        <row r="1713">
          <cell r="B1713" t="str">
            <v>DETALLE PARTIDA</v>
          </cell>
        </row>
        <row r="1714">
          <cell r="A1714" t="str">
            <v>*</v>
          </cell>
          <cell r="B1714" t="str">
            <v>*</v>
          </cell>
          <cell r="C1714" t="str">
            <v>*</v>
          </cell>
          <cell r="D1714" t="str">
            <v>*</v>
          </cell>
          <cell r="E1714" t="str">
            <v>*</v>
          </cell>
          <cell r="F1714" t="str">
            <v>*</v>
          </cell>
          <cell r="G1714" t="str">
            <v>*</v>
          </cell>
          <cell r="H1714" t="str">
            <v>*</v>
          </cell>
        </row>
        <row r="1715">
          <cell r="A1715" t="str">
            <v>ITEM</v>
          </cell>
          <cell r="B1715" t="str">
            <v>R E C U R S O</v>
          </cell>
          <cell r="D1715" t="str">
            <v>UND.</v>
          </cell>
          <cell r="E1715" t="str">
            <v>CANTIDAD</v>
          </cell>
          <cell r="F1715" t="str">
            <v>P.UNIT.</v>
          </cell>
          <cell r="G1715" t="str">
            <v>SUBTOTAL</v>
          </cell>
          <cell r="H1715" t="str">
            <v>TOTAL</v>
          </cell>
        </row>
        <row r="1716">
          <cell r="A1716" t="str">
            <v>*</v>
          </cell>
          <cell r="B1716" t="str">
            <v>*</v>
          </cell>
          <cell r="C1716" t="str">
            <v>*</v>
          </cell>
          <cell r="D1716" t="str">
            <v>*</v>
          </cell>
          <cell r="E1716" t="str">
            <v>*</v>
          </cell>
          <cell r="F1716" t="str">
            <v>*</v>
          </cell>
          <cell r="G1716" t="str">
            <v>*</v>
          </cell>
          <cell r="H1716" t="str">
            <v>*</v>
          </cell>
        </row>
        <row r="1717">
          <cell r="A1717">
            <v>1</v>
          </cell>
          <cell r="B1717" t="str">
            <v>CEMENTO PORTLAND TIPO I</v>
          </cell>
          <cell r="D1717" t="str">
            <v>BLS</v>
          </cell>
          <cell r="E1717">
            <v>1</v>
          </cell>
          <cell r="F1717">
            <v>27</v>
          </cell>
          <cell r="G1717">
            <v>27</v>
          </cell>
        </row>
        <row r="1718">
          <cell r="A1718">
            <v>2</v>
          </cell>
          <cell r="B1718" t="str">
            <v>HORMIGON</v>
          </cell>
          <cell r="D1718" t="str">
            <v>M3</v>
          </cell>
          <cell r="E1718">
            <v>0.14000000000000001</v>
          </cell>
          <cell r="F1718">
            <v>70</v>
          </cell>
          <cell r="G1718">
            <v>9.8000000000000007</v>
          </cell>
        </row>
        <row r="1719">
          <cell r="A1719" t="str">
            <v/>
          </cell>
          <cell r="D1719" t="str">
            <v/>
          </cell>
          <cell r="F1719" t="str">
            <v/>
          </cell>
          <cell r="H1719">
            <v>36.799999999999997</v>
          </cell>
        </row>
        <row r="1720">
          <cell r="A1720">
            <v>1</v>
          </cell>
          <cell r="B1720" t="str">
            <v>CAMIONETA 4x4 (130 HP)</v>
          </cell>
          <cell r="C1720">
            <v>0.25</v>
          </cell>
          <cell r="D1720" t="str">
            <v>HM</v>
          </cell>
          <cell r="E1720">
            <v>0.33329999999999999</v>
          </cell>
          <cell r="F1720">
            <v>80</v>
          </cell>
          <cell r="G1720">
            <v>26.66</v>
          </cell>
        </row>
        <row r="1721">
          <cell r="A1721" t="str">
            <v/>
          </cell>
          <cell r="D1721" t="str">
            <v/>
          </cell>
          <cell r="F1721" t="str">
            <v/>
          </cell>
          <cell r="H1721">
            <v>26.66</v>
          </cell>
        </row>
        <row r="1722">
          <cell r="A1722">
            <v>1</v>
          </cell>
          <cell r="B1722" t="str">
            <v>OPERARIO</v>
          </cell>
          <cell r="C1722">
            <v>0</v>
          </cell>
          <cell r="D1722" t="str">
            <v>HH</v>
          </cell>
          <cell r="E1722">
            <v>0</v>
          </cell>
          <cell r="F1722">
            <v>10.63</v>
          </cell>
          <cell r="G1722">
            <v>0</v>
          </cell>
        </row>
        <row r="1723">
          <cell r="A1723">
            <v>2</v>
          </cell>
          <cell r="B1723" t="str">
            <v>OFICIAL</v>
          </cell>
          <cell r="C1723">
            <v>0.25</v>
          </cell>
          <cell r="D1723" t="str">
            <v>HH</v>
          </cell>
          <cell r="E1723">
            <v>0.33329999999999999</v>
          </cell>
          <cell r="F1723">
            <v>9.6</v>
          </cell>
          <cell r="G1723">
            <v>3.2</v>
          </cell>
        </row>
        <row r="1724">
          <cell r="A1724">
            <v>3</v>
          </cell>
          <cell r="B1724" t="str">
            <v>PEON</v>
          </cell>
          <cell r="C1724">
            <v>2</v>
          </cell>
          <cell r="D1724" t="str">
            <v>HH</v>
          </cell>
          <cell r="E1724">
            <v>2.6667000000000001</v>
          </cell>
          <cell r="F1724">
            <v>8</v>
          </cell>
          <cell r="G1724">
            <v>21.33</v>
          </cell>
        </row>
        <row r="1725">
          <cell r="A1725" t="str">
            <v/>
          </cell>
          <cell r="F1725" t="str">
            <v/>
          </cell>
          <cell r="H1725">
            <v>24.53</v>
          </cell>
        </row>
        <row r="1726">
          <cell r="A1726">
            <v>1</v>
          </cell>
          <cell r="B1726" t="str">
            <v>EQUIPO DE SEGURIDAD (2% MANO DE OBRA)</v>
          </cell>
          <cell r="D1726" t="str">
            <v>%</v>
          </cell>
          <cell r="E1726">
            <v>0.02</v>
          </cell>
          <cell r="F1726">
            <v>24.53</v>
          </cell>
          <cell r="G1726">
            <v>0.49</v>
          </cell>
        </row>
        <row r="1727">
          <cell r="A1727">
            <v>2</v>
          </cell>
          <cell r="B1727" t="str">
            <v>HERRAMIENTAS (3% MANO DE OBRA)</v>
          </cell>
          <cell r="D1727" t="str">
            <v>%</v>
          </cell>
          <cell r="E1727">
            <v>0.03</v>
          </cell>
          <cell r="F1727">
            <v>24.53</v>
          </cell>
          <cell r="G1727">
            <v>0.74</v>
          </cell>
        </row>
        <row r="1728">
          <cell r="H1728">
            <v>1.23</v>
          </cell>
        </row>
        <row r="1729">
          <cell r="G1729" t="str">
            <v>COSTO DIRECTO:</v>
          </cell>
          <cell r="H1729">
            <v>89.22</v>
          </cell>
        </row>
        <row r="1732">
          <cell r="A1732" t="str">
            <v>Partida:</v>
          </cell>
          <cell r="B1732" t="str">
            <v>Descripción:</v>
          </cell>
          <cell r="D1732" t="str">
            <v xml:space="preserve">Unidad  </v>
          </cell>
          <cell r="E1732" t="str">
            <v>Rendimiento</v>
          </cell>
          <cell r="G1732" t="str">
            <v xml:space="preserve">    Costo Directo</v>
          </cell>
        </row>
        <row r="1733">
          <cell r="A1733" t="str">
            <v>50.00</v>
          </cell>
          <cell r="B1733" t="str">
            <v>Eliminación de material excedente</v>
          </cell>
          <cell r="D1733" t="str">
            <v>m3</v>
          </cell>
          <cell r="E1733">
            <v>25</v>
          </cell>
          <cell r="F1733" t="str">
            <v>m3/Día</v>
          </cell>
          <cell r="G1733" t="str">
            <v>(S/.):</v>
          </cell>
          <cell r="H1733">
            <v>47.1</v>
          </cell>
        </row>
        <row r="1734">
          <cell r="B1734" t="str">
            <v>DETALLE PARTIDA</v>
          </cell>
        </row>
        <row r="1735">
          <cell r="A1735" t="str">
            <v>*</v>
          </cell>
          <cell r="B1735" t="str">
            <v>*</v>
          </cell>
          <cell r="C1735" t="str">
            <v>*</v>
          </cell>
          <cell r="D1735" t="str">
            <v>*</v>
          </cell>
          <cell r="E1735" t="str">
            <v>*</v>
          </cell>
          <cell r="F1735" t="str">
            <v>*</v>
          </cell>
          <cell r="G1735" t="str">
            <v>*</v>
          </cell>
          <cell r="H1735" t="str">
            <v>*</v>
          </cell>
        </row>
        <row r="1736">
          <cell r="A1736" t="str">
            <v>ITEM</v>
          </cell>
          <cell r="B1736" t="str">
            <v>R E C U R S O</v>
          </cell>
          <cell r="D1736" t="str">
            <v>UND.</v>
          </cell>
          <cell r="E1736" t="str">
            <v>CANTIDAD</v>
          </cell>
          <cell r="F1736" t="str">
            <v>P.UNIT.</v>
          </cell>
          <cell r="G1736" t="str">
            <v>SUBTOTAL</v>
          </cell>
          <cell r="H1736" t="str">
            <v>TOTAL</v>
          </cell>
        </row>
        <row r="1737">
          <cell r="A1737" t="str">
            <v>*</v>
          </cell>
          <cell r="B1737" t="str">
            <v>*</v>
          </cell>
          <cell r="C1737" t="str">
            <v>*</v>
          </cell>
          <cell r="D1737" t="str">
            <v>*</v>
          </cell>
          <cell r="E1737" t="str">
            <v>*</v>
          </cell>
          <cell r="F1737" t="str">
            <v>*</v>
          </cell>
          <cell r="G1737" t="str">
            <v>*</v>
          </cell>
          <cell r="H1737" t="str">
            <v>*</v>
          </cell>
        </row>
        <row r="1738">
          <cell r="A1738">
            <v>1</v>
          </cell>
          <cell r="B1738" t="str">
            <v>CAMION VOLQUETE</v>
          </cell>
          <cell r="C1738">
            <v>1</v>
          </cell>
          <cell r="D1738" t="str">
            <v>HM</v>
          </cell>
          <cell r="E1738">
            <v>0.32</v>
          </cell>
          <cell r="F1738">
            <v>80</v>
          </cell>
          <cell r="G1738">
            <v>25.6</v>
          </cell>
        </row>
        <row r="1739">
          <cell r="A1739" t="str">
            <v/>
          </cell>
          <cell r="D1739" t="str">
            <v/>
          </cell>
          <cell r="F1739" t="str">
            <v/>
          </cell>
          <cell r="H1739">
            <v>25.6</v>
          </cell>
        </row>
        <row r="1740">
          <cell r="A1740">
            <v>1</v>
          </cell>
          <cell r="B1740" t="str">
            <v>OFICIAL</v>
          </cell>
          <cell r="C1740">
            <v>0</v>
          </cell>
          <cell r="D1740" t="str">
            <v>HH</v>
          </cell>
          <cell r="E1740">
            <v>0</v>
          </cell>
          <cell r="F1740">
            <v>9.6</v>
          </cell>
          <cell r="G1740">
            <v>0</v>
          </cell>
        </row>
        <row r="1741">
          <cell r="A1741">
            <v>2</v>
          </cell>
          <cell r="B1741" t="str">
            <v>PEON</v>
          </cell>
          <cell r="C1741">
            <v>8</v>
          </cell>
          <cell r="D1741" t="str">
            <v>HH</v>
          </cell>
          <cell r="E1741">
            <v>2.56</v>
          </cell>
          <cell r="F1741">
            <v>8</v>
          </cell>
          <cell r="G1741">
            <v>20.48</v>
          </cell>
        </row>
        <row r="1742">
          <cell r="A1742" t="str">
            <v/>
          </cell>
          <cell r="H1742">
            <v>20.48</v>
          </cell>
        </row>
        <row r="1743">
          <cell r="A1743">
            <v>1</v>
          </cell>
          <cell r="B1743" t="str">
            <v>EQUIPO DE SEGURIDAD (2% MANO DE OBRA)</v>
          </cell>
          <cell r="D1743" t="str">
            <v>%</v>
          </cell>
          <cell r="E1743">
            <v>0.02</v>
          </cell>
          <cell r="F1743">
            <v>20.48</v>
          </cell>
          <cell r="G1743">
            <v>0.41</v>
          </cell>
        </row>
        <row r="1744">
          <cell r="A1744">
            <v>2</v>
          </cell>
          <cell r="B1744" t="str">
            <v>HERRAMIENTAS (3% MANO DE OBRA)</v>
          </cell>
          <cell r="D1744" t="str">
            <v>%</v>
          </cell>
          <cell r="E1744">
            <v>0.03</v>
          </cell>
          <cell r="F1744">
            <v>20.48</v>
          </cell>
          <cell r="G1744">
            <v>0.61</v>
          </cell>
        </row>
        <row r="1745">
          <cell r="H1745">
            <v>1.02</v>
          </cell>
        </row>
        <row r="1746">
          <cell r="G1746" t="str">
            <v>COSTO DIRECTO:</v>
          </cell>
          <cell r="H1746">
            <v>47.1</v>
          </cell>
        </row>
        <row r="1749">
          <cell r="A1749" t="str">
            <v>Partida:</v>
          </cell>
          <cell r="B1749" t="str">
            <v>Descripción:</v>
          </cell>
          <cell r="D1749" t="str">
            <v xml:space="preserve">Unidad  </v>
          </cell>
          <cell r="E1749" t="str">
            <v>Rendimiento</v>
          </cell>
          <cell r="G1749" t="str">
            <v xml:space="preserve">    Costo Directo</v>
          </cell>
        </row>
        <row r="1750">
          <cell r="B1750" t="str">
            <v>Corte y poda de arboles</v>
          </cell>
          <cell r="D1750" t="str">
            <v>Un.</v>
          </cell>
          <cell r="E1750">
            <v>5</v>
          </cell>
          <cell r="F1750" t="str">
            <v>Un./Día</v>
          </cell>
          <cell r="G1750" t="str">
            <v>(S/.):</v>
          </cell>
          <cell r="H1750">
            <v>77.7</v>
          </cell>
        </row>
        <row r="1751">
          <cell r="B1751" t="str">
            <v>DETALLE PARTIDA</v>
          </cell>
        </row>
        <row r="1752">
          <cell r="A1752" t="str">
            <v>*</v>
          </cell>
          <cell r="B1752" t="str">
            <v>*</v>
          </cell>
          <cell r="C1752" t="str">
            <v>*</v>
          </cell>
          <cell r="D1752" t="str">
            <v>*</v>
          </cell>
          <cell r="E1752" t="str">
            <v>*</v>
          </cell>
          <cell r="F1752" t="str">
            <v>*</v>
          </cell>
          <cell r="G1752" t="str">
            <v>*</v>
          </cell>
          <cell r="H1752" t="str">
            <v>*</v>
          </cell>
        </row>
        <row r="1753">
          <cell r="A1753" t="str">
            <v>ITEM</v>
          </cell>
          <cell r="B1753" t="str">
            <v>R E C U R S O</v>
          </cell>
          <cell r="D1753" t="str">
            <v>UND.</v>
          </cell>
          <cell r="E1753" t="str">
            <v>CANTIDAD</v>
          </cell>
          <cell r="F1753" t="str">
            <v>P.UNIT.</v>
          </cell>
          <cell r="G1753" t="str">
            <v>SUBTOTAL</v>
          </cell>
          <cell r="H1753" t="str">
            <v>TOTAL</v>
          </cell>
        </row>
        <row r="1754">
          <cell r="A1754" t="str">
            <v>*</v>
          </cell>
          <cell r="B1754" t="str">
            <v>*</v>
          </cell>
          <cell r="C1754" t="str">
            <v>*</v>
          </cell>
          <cell r="D1754" t="str">
            <v>*</v>
          </cell>
          <cell r="E1754" t="str">
            <v>*</v>
          </cell>
          <cell r="F1754" t="str">
            <v>*</v>
          </cell>
          <cell r="G1754" t="str">
            <v>*</v>
          </cell>
          <cell r="H1754" t="str">
            <v>*</v>
          </cell>
        </row>
        <row r="1755">
          <cell r="A1755">
            <v>1</v>
          </cell>
          <cell r="B1755" t="str">
            <v>Costo del arbol</v>
          </cell>
          <cell r="C1755">
            <v>1</v>
          </cell>
          <cell r="D1755" t="str">
            <v>UND.</v>
          </cell>
          <cell r="E1755">
            <v>1</v>
          </cell>
          <cell r="F1755">
            <v>60</v>
          </cell>
          <cell r="G1755">
            <v>60</v>
          </cell>
        </row>
        <row r="1756">
          <cell r="A1756" t="str">
            <v/>
          </cell>
          <cell r="D1756" t="str">
            <v/>
          </cell>
          <cell r="F1756" t="str">
            <v/>
          </cell>
          <cell r="H1756">
            <v>60</v>
          </cell>
        </row>
        <row r="1757">
          <cell r="A1757">
            <v>1</v>
          </cell>
          <cell r="B1757" t="str">
            <v>OFICIAL</v>
          </cell>
          <cell r="C1757">
            <v>1</v>
          </cell>
          <cell r="D1757" t="str">
            <v>HH</v>
          </cell>
          <cell r="E1757">
            <v>1.6</v>
          </cell>
          <cell r="F1757">
            <v>6.75</v>
          </cell>
          <cell r="G1757">
            <v>10.8</v>
          </cell>
        </row>
        <row r="1758">
          <cell r="A1758">
            <v>2</v>
          </cell>
          <cell r="B1758" t="str">
            <v>PEON</v>
          </cell>
          <cell r="C1758">
            <v>1</v>
          </cell>
          <cell r="D1758" t="str">
            <v>HH</v>
          </cell>
          <cell r="E1758">
            <v>1.6</v>
          </cell>
          <cell r="F1758">
            <v>3.78</v>
          </cell>
          <cell r="G1758">
            <v>6.05</v>
          </cell>
        </row>
        <row r="1759">
          <cell r="A1759" t="str">
            <v/>
          </cell>
          <cell r="H1759">
            <v>16.850000000000001</v>
          </cell>
        </row>
        <row r="1760">
          <cell r="A1760">
            <v>1</v>
          </cell>
          <cell r="B1760" t="str">
            <v>EQUIPO DE SEGURIDAD (2% MANO DE OBRA)</v>
          </cell>
          <cell r="D1760" t="str">
            <v>%</v>
          </cell>
          <cell r="E1760">
            <v>0.02</v>
          </cell>
          <cell r="F1760">
            <v>16.850000000000001</v>
          </cell>
          <cell r="G1760">
            <v>0.34</v>
          </cell>
        </row>
        <row r="1761">
          <cell r="A1761">
            <v>2</v>
          </cell>
          <cell r="B1761" t="str">
            <v>HERRAMIENTAS (3% MANO DE OBRA)</v>
          </cell>
          <cell r="D1761" t="str">
            <v>%</v>
          </cell>
          <cell r="E1761">
            <v>0.03</v>
          </cell>
          <cell r="F1761">
            <v>16.850000000000001</v>
          </cell>
          <cell r="G1761">
            <v>0.51</v>
          </cell>
        </row>
        <row r="1762">
          <cell r="H1762">
            <v>0.85</v>
          </cell>
        </row>
        <row r="1763">
          <cell r="G1763" t="str">
            <v>COSTO DIRECTO:</v>
          </cell>
          <cell r="H1763">
            <v>77.7</v>
          </cell>
        </row>
        <row r="1766">
          <cell r="A1766" t="str">
            <v>Partida:</v>
          </cell>
          <cell r="B1766" t="str">
            <v>Descripción:</v>
          </cell>
          <cell r="D1766" t="str">
            <v xml:space="preserve">Unidad  </v>
          </cell>
          <cell r="E1766" t="str">
            <v>Rendimiento</v>
          </cell>
          <cell r="G1766" t="str">
            <v xml:space="preserve">    Costo Directo</v>
          </cell>
        </row>
        <row r="1767">
          <cell r="A1767">
            <v>51</v>
          </cell>
          <cell r="B1767" t="str">
            <v>Coordinación con los dirigentes y/o propietarios de las zonas a intervenir</v>
          </cell>
          <cell r="D1767" t="str">
            <v xml:space="preserve">Unidad  </v>
          </cell>
          <cell r="E1767">
            <v>10</v>
          </cell>
          <cell r="F1767" t="str">
            <v>Unidad  /Día</v>
          </cell>
          <cell r="G1767" t="str">
            <v>(S/.):</v>
          </cell>
          <cell r="H1767">
            <v>95.68</v>
          </cell>
        </row>
        <row r="1768">
          <cell r="B1768" t="str">
            <v>DETALLE PARTIDA</v>
          </cell>
        </row>
        <row r="1769">
          <cell r="A1769" t="str">
            <v>*</v>
          </cell>
          <cell r="B1769" t="str">
            <v>*</v>
          </cell>
          <cell r="C1769" t="str">
            <v>*</v>
          </cell>
          <cell r="D1769" t="str">
            <v>*</v>
          </cell>
          <cell r="E1769" t="str">
            <v>*</v>
          </cell>
          <cell r="F1769" t="str">
            <v>*</v>
          </cell>
          <cell r="G1769" t="str">
            <v>*</v>
          </cell>
          <cell r="H1769" t="str">
            <v>*</v>
          </cell>
        </row>
        <row r="1770">
          <cell r="A1770" t="str">
            <v>ITEM</v>
          </cell>
          <cell r="B1770" t="str">
            <v>R E C U R S O</v>
          </cell>
          <cell r="D1770" t="str">
            <v>UND.</v>
          </cell>
          <cell r="E1770" t="str">
            <v>CANTIDAD</v>
          </cell>
          <cell r="F1770" t="str">
            <v>P.UNIT.</v>
          </cell>
          <cell r="G1770" t="str">
            <v>SUBTOTAL</v>
          </cell>
          <cell r="H1770" t="str">
            <v>TOTAL</v>
          </cell>
        </row>
        <row r="1771">
          <cell r="A1771" t="str">
            <v>*</v>
          </cell>
          <cell r="B1771" t="str">
            <v>*</v>
          </cell>
          <cell r="C1771" t="str">
            <v>*</v>
          </cell>
          <cell r="D1771" t="str">
            <v>*</v>
          </cell>
          <cell r="E1771" t="str">
            <v>*</v>
          </cell>
          <cell r="F1771" t="str">
            <v>*</v>
          </cell>
          <cell r="G1771" t="str">
            <v>*</v>
          </cell>
          <cell r="H1771" t="str">
            <v>*</v>
          </cell>
        </row>
        <row r="1772">
          <cell r="A1772">
            <v>1</v>
          </cell>
          <cell r="B1772" t="str">
            <v>CAMIONETA</v>
          </cell>
          <cell r="C1772">
            <v>0.5</v>
          </cell>
          <cell r="D1772" t="str">
            <v>HM</v>
          </cell>
          <cell r="E1772">
            <v>0.4</v>
          </cell>
          <cell r="F1772">
            <v>80</v>
          </cell>
          <cell r="G1772">
            <v>32</v>
          </cell>
        </row>
        <row r="1773">
          <cell r="A1773" t="str">
            <v/>
          </cell>
          <cell r="D1773" t="str">
            <v/>
          </cell>
          <cell r="F1773" t="str">
            <v/>
          </cell>
          <cell r="H1773">
            <v>32</v>
          </cell>
        </row>
        <row r="1774">
          <cell r="A1774">
            <v>1</v>
          </cell>
          <cell r="B1774" t="str">
            <v>ING RESIDENTE</v>
          </cell>
          <cell r="C1774">
            <v>1</v>
          </cell>
          <cell r="D1774" t="str">
            <v>HH</v>
          </cell>
          <cell r="E1774">
            <v>0.8</v>
          </cell>
          <cell r="F1774">
            <v>70</v>
          </cell>
          <cell r="G1774">
            <v>56</v>
          </cell>
        </row>
        <row r="1775">
          <cell r="A1775">
            <v>2</v>
          </cell>
          <cell r="B1775" t="str">
            <v>OFICIAL</v>
          </cell>
          <cell r="C1775">
            <v>1</v>
          </cell>
          <cell r="D1775" t="str">
            <v>HH</v>
          </cell>
          <cell r="E1775">
            <v>0.8</v>
          </cell>
          <cell r="F1775">
            <v>9.6</v>
          </cell>
          <cell r="G1775">
            <v>7.68</v>
          </cell>
        </row>
        <row r="1776">
          <cell r="A1776" t="str">
            <v/>
          </cell>
          <cell r="H1776">
            <v>63.68</v>
          </cell>
        </row>
        <row r="1777">
          <cell r="G1777" t="str">
            <v>COSTO DIRECTO:</v>
          </cell>
          <cell r="H1777">
            <v>95.68</v>
          </cell>
        </row>
        <row r="1781">
          <cell r="A1781" t="str">
            <v>Partida:</v>
          </cell>
          <cell r="B1781" t="str">
            <v>Descripción:</v>
          </cell>
          <cell r="D1781" t="str">
            <v xml:space="preserve">Unidad  </v>
          </cell>
          <cell r="E1781" t="str">
            <v>Rendimiento</v>
          </cell>
          <cell r="G1781" t="str">
            <v xml:space="preserve">    Costo Directo</v>
          </cell>
        </row>
        <row r="1782">
          <cell r="A1782">
            <v>52</v>
          </cell>
          <cell r="B1782" t="str">
            <v>Expediente de Replanteo de Red Primaria (4 ejemplares)</v>
          </cell>
          <cell r="D1782" t="str">
            <v>Glb.</v>
          </cell>
          <cell r="E1782">
            <v>1</v>
          </cell>
          <cell r="F1782" t="str">
            <v>Glb./Día</v>
          </cell>
          <cell r="G1782" t="str">
            <v>(S/.):</v>
          </cell>
          <cell r="H1782">
            <v>332.2</v>
          </cell>
        </row>
        <row r="1783">
          <cell r="B1783" t="str">
            <v>DETALLE PARTIDA</v>
          </cell>
        </row>
        <row r="1784">
          <cell r="A1784" t="str">
            <v>*</v>
          </cell>
          <cell r="B1784" t="str">
            <v>*</v>
          </cell>
          <cell r="C1784" t="str">
            <v>*</v>
          </cell>
          <cell r="D1784" t="str">
            <v>*</v>
          </cell>
          <cell r="E1784" t="str">
            <v>*</v>
          </cell>
          <cell r="F1784" t="str">
            <v>*</v>
          </cell>
          <cell r="G1784" t="str">
            <v>*</v>
          </cell>
          <cell r="H1784" t="str">
            <v>*</v>
          </cell>
        </row>
        <row r="1785">
          <cell r="A1785" t="str">
            <v>ITEM</v>
          </cell>
          <cell r="B1785" t="str">
            <v>R E C U R S O</v>
          </cell>
          <cell r="D1785" t="str">
            <v>UND.</v>
          </cell>
          <cell r="E1785" t="str">
            <v>CANTIDAD</v>
          </cell>
          <cell r="F1785" t="str">
            <v>P.UNIT.</v>
          </cell>
          <cell r="G1785" t="str">
            <v>SUBTOTAL</v>
          </cell>
          <cell r="H1785" t="str">
            <v>TOTAL</v>
          </cell>
        </row>
        <row r="1786">
          <cell r="A1786" t="str">
            <v>*</v>
          </cell>
          <cell r="B1786" t="str">
            <v>*</v>
          </cell>
          <cell r="C1786" t="str">
            <v>*</v>
          </cell>
          <cell r="D1786" t="str">
            <v>*</v>
          </cell>
          <cell r="E1786" t="str">
            <v>*</v>
          </cell>
          <cell r="F1786" t="str">
            <v>*</v>
          </cell>
          <cell r="G1786" t="str">
            <v>*</v>
          </cell>
          <cell r="H1786" t="str">
            <v>*</v>
          </cell>
        </row>
        <row r="1787">
          <cell r="A1787">
            <v>1</v>
          </cell>
          <cell r="B1787" t="str">
            <v>PAPEL BOND TAMAÑO A-1</v>
          </cell>
          <cell r="D1787" t="str">
            <v>MLL</v>
          </cell>
          <cell r="E1787">
            <v>0.1</v>
          </cell>
          <cell r="F1787">
            <v>160</v>
          </cell>
          <cell r="G1787">
            <v>16</v>
          </cell>
        </row>
        <row r="1788">
          <cell r="A1788">
            <v>2</v>
          </cell>
          <cell r="B1788" t="str">
            <v>PAPEL BOND TAMAÑO A-4</v>
          </cell>
          <cell r="D1788" t="str">
            <v>MLL</v>
          </cell>
          <cell r="E1788">
            <v>1</v>
          </cell>
          <cell r="F1788">
            <v>20</v>
          </cell>
          <cell r="G1788">
            <v>20</v>
          </cell>
        </row>
        <row r="1789">
          <cell r="A1789" t="str">
            <v/>
          </cell>
          <cell r="D1789" t="str">
            <v/>
          </cell>
          <cell r="F1789" t="str">
            <v/>
          </cell>
          <cell r="H1789">
            <v>36</v>
          </cell>
        </row>
        <row r="1790">
          <cell r="A1790">
            <v>1</v>
          </cell>
          <cell r="B1790" t="str">
            <v>EQUIPO DE COMPUTO</v>
          </cell>
          <cell r="C1790">
            <v>1</v>
          </cell>
          <cell r="D1790" t="str">
            <v>HM</v>
          </cell>
          <cell r="E1790">
            <v>8</v>
          </cell>
          <cell r="F1790">
            <v>2</v>
          </cell>
          <cell r="G1790">
            <v>16</v>
          </cell>
        </row>
        <row r="1791">
          <cell r="A1791">
            <v>2</v>
          </cell>
          <cell r="B1791" t="str">
            <v>IMPRESORA LASER</v>
          </cell>
          <cell r="C1791">
            <v>1</v>
          </cell>
          <cell r="D1791" t="str">
            <v>HM</v>
          </cell>
          <cell r="E1791">
            <v>8</v>
          </cell>
          <cell r="F1791">
            <v>7</v>
          </cell>
          <cell r="G1791">
            <v>56</v>
          </cell>
        </row>
        <row r="1792">
          <cell r="A1792">
            <v>3</v>
          </cell>
          <cell r="B1792" t="str">
            <v>PLOTTER</v>
          </cell>
          <cell r="C1792">
            <v>1</v>
          </cell>
          <cell r="D1792" t="str">
            <v>HM</v>
          </cell>
          <cell r="E1792">
            <v>8</v>
          </cell>
          <cell r="F1792">
            <v>10</v>
          </cell>
          <cell r="G1792">
            <v>80</v>
          </cell>
        </row>
        <row r="1793">
          <cell r="A1793" t="str">
            <v/>
          </cell>
          <cell r="D1793" t="str">
            <v/>
          </cell>
          <cell r="F1793" t="str">
            <v/>
          </cell>
          <cell r="H1793">
            <v>152</v>
          </cell>
        </row>
        <row r="1794">
          <cell r="A1794">
            <v>1</v>
          </cell>
          <cell r="B1794" t="str">
            <v>DIBUJANTE CADISTA</v>
          </cell>
          <cell r="C1794">
            <v>1</v>
          </cell>
          <cell r="D1794" t="str">
            <v>HH</v>
          </cell>
          <cell r="E1794">
            <v>8</v>
          </cell>
          <cell r="F1794">
            <v>8.75</v>
          </cell>
          <cell r="G1794">
            <v>70</v>
          </cell>
        </row>
        <row r="1795">
          <cell r="A1795">
            <v>2</v>
          </cell>
          <cell r="B1795" t="str">
            <v>TOPOGRAFO</v>
          </cell>
          <cell r="C1795">
            <v>1</v>
          </cell>
          <cell r="D1795" t="str">
            <v>HH</v>
          </cell>
          <cell r="E1795">
            <v>8</v>
          </cell>
          <cell r="F1795">
            <v>8.75</v>
          </cell>
          <cell r="G1795">
            <v>70</v>
          </cell>
        </row>
        <row r="1796">
          <cell r="A1796" t="str">
            <v/>
          </cell>
          <cell r="H1796">
            <v>140</v>
          </cell>
        </row>
        <row r="1797">
          <cell r="A1797">
            <v>1</v>
          </cell>
          <cell r="B1797" t="str">
            <v>HERRAMIENTAS (3% MANO DE OBRA)</v>
          </cell>
          <cell r="D1797" t="str">
            <v>%</v>
          </cell>
          <cell r="E1797">
            <v>0.03</v>
          </cell>
          <cell r="F1797">
            <v>140</v>
          </cell>
          <cell r="G1797">
            <v>4.2</v>
          </cell>
        </row>
        <row r="1798">
          <cell r="H1798">
            <v>4.2</v>
          </cell>
        </row>
        <row r="1799">
          <cell r="G1799" t="str">
            <v>COSTO DIRECTO:</v>
          </cell>
          <cell r="H1799">
            <v>332.2</v>
          </cell>
        </row>
        <row r="1802">
          <cell r="A1802" t="str">
            <v>Partida:</v>
          </cell>
          <cell r="B1802" t="str">
            <v>Descripción:</v>
          </cell>
          <cell r="D1802" t="str">
            <v xml:space="preserve">Unidad  </v>
          </cell>
          <cell r="E1802" t="str">
            <v>Rendimiento</v>
          </cell>
          <cell r="G1802" t="str">
            <v xml:space="preserve">    Costo Directo</v>
          </cell>
        </row>
        <row r="1803">
          <cell r="A1803" t="str">
            <v>53.00</v>
          </cell>
          <cell r="B1803" t="str">
            <v>Acondicionamiento de Nodos BT por circuito : Montaje de grapas, mordazas, clevis, abrazaderas, etc (NUEVOS + Demont. Y Mont.. Exist..)</v>
          </cell>
          <cell r="D1803" t="str">
            <v>Un</v>
          </cell>
          <cell r="E1803">
            <v>20</v>
          </cell>
          <cell r="F1803" t="str">
            <v>Un/Día</v>
          </cell>
          <cell r="G1803" t="str">
            <v>(S/.):</v>
          </cell>
          <cell r="H1803">
            <v>34.15</v>
          </cell>
        </row>
        <row r="1804">
          <cell r="B1804" t="str">
            <v>DETALLE PARTIDA</v>
          </cell>
        </row>
        <row r="1805">
          <cell r="A1805" t="str">
            <v>*</v>
          </cell>
          <cell r="B1805" t="str">
            <v>*</v>
          </cell>
          <cell r="C1805" t="str">
            <v>*</v>
          </cell>
          <cell r="D1805" t="str">
            <v>*</v>
          </cell>
          <cell r="E1805" t="str">
            <v>*</v>
          </cell>
          <cell r="F1805" t="str">
            <v>*</v>
          </cell>
          <cell r="G1805" t="str">
            <v>*</v>
          </cell>
          <cell r="H1805" t="str">
            <v>*</v>
          </cell>
        </row>
        <row r="1806">
          <cell r="A1806" t="str">
            <v>ITEM</v>
          </cell>
          <cell r="B1806" t="str">
            <v>R E C U R S O</v>
          </cell>
          <cell r="D1806" t="str">
            <v>UND.</v>
          </cell>
          <cell r="E1806" t="str">
            <v>CANTIDAD</v>
          </cell>
          <cell r="F1806" t="str">
            <v>P.UNIT.</v>
          </cell>
          <cell r="G1806" t="str">
            <v>SUBTOTAL</v>
          </cell>
          <cell r="H1806" t="str">
            <v>TOTAL</v>
          </cell>
        </row>
        <row r="1807">
          <cell r="A1807" t="str">
            <v>*</v>
          </cell>
          <cell r="B1807" t="str">
            <v>*</v>
          </cell>
          <cell r="C1807" t="str">
            <v>*</v>
          </cell>
          <cell r="D1807" t="str">
            <v>*</v>
          </cell>
          <cell r="E1807" t="str">
            <v>*</v>
          </cell>
          <cell r="F1807" t="str">
            <v>*</v>
          </cell>
          <cell r="G1807" t="str">
            <v>*</v>
          </cell>
          <cell r="H1807" t="str">
            <v>*</v>
          </cell>
        </row>
        <row r="1808">
          <cell r="A1808">
            <v>1</v>
          </cell>
          <cell r="B1808" t="str">
            <v>CAMIONETA 4x4 (130 HP)</v>
          </cell>
          <cell r="C1808">
            <v>0.5</v>
          </cell>
          <cell r="D1808" t="str">
            <v>HM</v>
          </cell>
          <cell r="E1808">
            <v>0.2</v>
          </cell>
          <cell r="F1808">
            <v>80</v>
          </cell>
          <cell r="G1808">
            <v>16</v>
          </cell>
        </row>
        <row r="1809">
          <cell r="A1809">
            <v>2</v>
          </cell>
          <cell r="B1809" t="str">
            <v>ESCALERA</v>
          </cell>
          <cell r="C1809">
            <v>1</v>
          </cell>
          <cell r="D1809" t="str">
            <v>HM</v>
          </cell>
          <cell r="E1809">
            <v>0.4</v>
          </cell>
          <cell r="F1809">
            <v>3</v>
          </cell>
          <cell r="G1809">
            <v>1.2</v>
          </cell>
        </row>
        <row r="1810">
          <cell r="A1810" t="str">
            <v/>
          </cell>
          <cell r="D1810" t="str">
            <v/>
          </cell>
          <cell r="F1810" t="str">
            <v/>
          </cell>
          <cell r="H1810">
            <v>16</v>
          </cell>
        </row>
        <row r="1811">
          <cell r="A1811">
            <v>1</v>
          </cell>
          <cell r="B1811" t="str">
            <v>OPERARIO</v>
          </cell>
          <cell r="C1811">
            <v>1</v>
          </cell>
          <cell r="D1811" t="str">
            <v>HH</v>
          </cell>
          <cell r="E1811">
            <v>0.4</v>
          </cell>
          <cell r="F1811">
            <v>10.63</v>
          </cell>
          <cell r="G1811">
            <v>4.25</v>
          </cell>
        </row>
        <row r="1812">
          <cell r="A1812">
            <v>2</v>
          </cell>
          <cell r="B1812" t="str">
            <v>OFICIAL</v>
          </cell>
          <cell r="C1812">
            <v>2</v>
          </cell>
          <cell r="D1812" t="str">
            <v>HH</v>
          </cell>
          <cell r="E1812">
            <v>0.8</v>
          </cell>
          <cell r="F1812">
            <v>9.6</v>
          </cell>
          <cell r="G1812">
            <v>7.68</v>
          </cell>
        </row>
        <row r="1813">
          <cell r="A1813">
            <v>3</v>
          </cell>
          <cell r="B1813" t="str">
            <v>PEON</v>
          </cell>
          <cell r="C1813">
            <v>3</v>
          </cell>
          <cell r="D1813" t="str">
            <v>HH</v>
          </cell>
          <cell r="E1813">
            <v>1.2</v>
          </cell>
          <cell r="F1813">
            <v>8</v>
          </cell>
          <cell r="G1813">
            <v>9.6</v>
          </cell>
        </row>
        <row r="1814">
          <cell r="A1814" t="str">
            <v/>
          </cell>
          <cell r="H1814">
            <v>17.28</v>
          </cell>
        </row>
        <row r="1815">
          <cell r="A1815">
            <v>1</v>
          </cell>
          <cell r="B1815" t="str">
            <v>EQUIPO DE SEGURIDAD (2% MANO DE OBRA)</v>
          </cell>
          <cell r="D1815" t="str">
            <v>%</v>
          </cell>
          <cell r="E1815">
            <v>0.02</v>
          </cell>
          <cell r="F1815">
            <v>17.28</v>
          </cell>
          <cell r="G1815">
            <v>0.35</v>
          </cell>
        </row>
        <row r="1816">
          <cell r="A1816">
            <v>2</v>
          </cell>
          <cell r="B1816" t="str">
            <v>HERRAMIENTAS (3% MANO DE OBRA)</v>
          </cell>
          <cell r="D1816" t="str">
            <v>%</v>
          </cell>
          <cell r="E1816">
            <v>0.03</v>
          </cell>
          <cell r="F1816">
            <v>17.28</v>
          </cell>
          <cell r="G1816">
            <v>0.52</v>
          </cell>
        </row>
        <row r="1817">
          <cell r="H1817">
            <v>0.87</v>
          </cell>
        </row>
        <row r="1818">
          <cell r="G1818" t="str">
            <v>COSTO DIRECTO:</v>
          </cell>
          <cell r="H1818">
            <v>34.15</v>
          </cell>
        </row>
        <row r="1821">
          <cell r="A1821" t="str">
            <v>Partida:</v>
          </cell>
          <cell r="B1821" t="str">
            <v>Descripción:</v>
          </cell>
          <cell r="D1821" t="str">
            <v xml:space="preserve">Unidad  </v>
          </cell>
          <cell r="E1821" t="str">
            <v>Rendimiento</v>
          </cell>
          <cell r="G1821" t="str">
            <v xml:space="preserve">    Costo Directo</v>
          </cell>
        </row>
        <row r="1822">
          <cell r="B1822" t="str">
            <v>Desconexion y Conexión de Acometidas Domiciuliaras</v>
          </cell>
          <cell r="D1822" t="str">
            <v>Un</v>
          </cell>
          <cell r="E1822">
            <v>15</v>
          </cell>
          <cell r="F1822" t="str">
            <v>Un/Día</v>
          </cell>
          <cell r="G1822" t="str">
            <v>(S/.):</v>
          </cell>
          <cell r="H1822">
            <v>17.920000000000002</v>
          </cell>
        </row>
        <row r="1823">
          <cell r="B1823" t="str">
            <v>DETALLE PARTIDA</v>
          </cell>
        </row>
        <row r="1824">
          <cell r="A1824" t="str">
            <v>*</v>
          </cell>
          <cell r="B1824" t="str">
            <v>*</v>
          </cell>
          <cell r="C1824" t="str">
            <v>*</v>
          </cell>
          <cell r="D1824" t="str">
            <v>*</v>
          </cell>
          <cell r="E1824" t="str">
            <v>*</v>
          </cell>
          <cell r="F1824" t="str">
            <v>*</v>
          </cell>
          <cell r="G1824" t="str">
            <v>*</v>
          </cell>
          <cell r="H1824" t="str">
            <v>*</v>
          </cell>
        </row>
        <row r="1825">
          <cell r="A1825" t="str">
            <v>ITEM</v>
          </cell>
          <cell r="B1825" t="str">
            <v>R E C U R S O</v>
          </cell>
          <cell r="D1825" t="str">
            <v>UND.</v>
          </cell>
          <cell r="E1825" t="str">
            <v>CANTIDAD</v>
          </cell>
          <cell r="F1825" t="str">
            <v>P.UNIT.</v>
          </cell>
          <cell r="G1825" t="str">
            <v>SUBTOTAL</v>
          </cell>
          <cell r="H1825" t="str">
            <v>TOTAL</v>
          </cell>
        </row>
        <row r="1826">
          <cell r="A1826" t="str">
            <v>*</v>
          </cell>
          <cell r="B1826" t="str">
            <v>*</v>
          </cell>
          <cell r="C1826" t="str">
            <v>*</v>
          </cell>
          <cell r="D1826" t="str">
            <v>*</v>
          </cell>
          <cell r="E1826" t="str">
            <v>*</v>
          </cell>
          <cell r="F1826" t="str">
            <v>*</v>
          </cell>
          <cell r="G1826" t="str">
            <v>*</v>
          </cell>
          <cell r="H1826" t="str">
            <v>*</v>
          </cell>
        </row>
        <row r="1827">
          <cell r="A1827">
            <v>1</v>
          </cell>
          <cell r="B1827" t="str">
            <v>CAMIONETA 4x4 (130 HP)</v>
          </cell>
          <cell r="C1827">
            <v>0.5</v>
          </cell>
          <cell r="D1827" t="str">
            <v>HM</v>
          </cell>
          <cell r="E1827">
            <v>0.26669999999999999</v>
          </cell>
          <cell r="F1827">
            <v>15</v>
          </cell>
          <cell r="G1827">
            <v>4</v>
          </cell>
        </row>
        <row r="1828">
          <cell r="A1828">
            <v>2</v>
          </cell>
          <cell r="B1828" t="str">
            <v>ESCALERA</v>
          </cell>
          <cell r="C1828">
            <v>1</v>
          </cell>
          <cell r="D1828" t="str">
            <v>HM</v>
          </cell>
          <cell r="E1828">
            <v>0.5333</v>
          </cell>
          <cell r="F1828">
            <v>0.1</v>
          </cell>
          <cell r="G1828">
            <v>0.05</v>
          </cell>
        </row>
        <row r="1829">
          <cell r="A1829" t="str">
            <v/>
          </cell>
          <cell r="D1829" t="str">
            <v/>
          </cell>
          <cell r="F1829" t="str">
            <v/>
          </cell>
          <cell r="H1829">
            <v>4</v>
          </cell>
        </row>
        <row r="1830">
          <cell r="A1830">
            <v>1</v>
          </cell>
          <cell r="B1830" t="str">
            <v>OPERARIO</v>
          </cell>
          <cell r="C1830">
            <v>1</v>
          </cell>
          <cell r="D1830" t="str">
            <v>HH</v>
          </cell>
          <cell r="E1830">
            <v>0.5333</v>
          </cell>
          <cell r="F1830">
            <v>7.15</v>
          </cell>
          <cell r="G1830">
            <v>3.81</v>
          </cell>
        </row>
        <row r="1831">
          <cell r="A1831">
            <v>2</v>
          </cell>
          <cell r="B1831" t="str">
            <v>OFICIAL</v>
          </cell>
          <cell r="C1831">
            <v>2</v>
          </cell>
          <cell r="D1831" t="str">
            <v>HH</v>
          </cell>
          <cell r="E1831">
            <v>1.0667</v>
          </cell>
          <cell r="F1831">
            <v>6.75</v>
          </cell>
          <cell r="G1831">
            <v>7.2</v>
          </cell>
        </row>
        <row r="1832">
          <cell r="A1832">
            <v>3</v>
          </cell>
          <cell r="B1832" t="str">
            <v>PEON</v>
          </cell>
          <cell r="C1832">
            <v>3</v>
          </cell>
          <cell r="D1832" t="str">
            <v>HH</v>
          </cell>
          <cell r="E1832">
            <v>1.6</v>
          </cell>
          <cell r="F1832">
            <v>3.78</v>
          </cell>
          <cell r="G1832">
            <v>6.05</v>
          </cell>
        </row>
        <row r="1833">
          <cell r="A1833" t="str">
            <v/>
          </cell>
          <cell r="H1833">
            <v>13.25</v>
          </cell>
        </row>
        <row r="1834">
          <cell r="A1834">
            <v>1</v>
          </cell>
          <cell r="B1834" t="str">
            <v>EQUIPO DE SEGURIDAD (2% MANO DE OBRA)</v>
          </cell>
          <cell r="D1834" t="str">
            <v>%</v>
          </cell>
          <cell r="E1834">
            <v>0.02</v>
          </cell>
          <cell r="F1834">
            <v>13.25</v>
          </cell>
          <cell r="G1834">
            <v>0.27</v>
          </cell>
        </row>
        <row r="1835">
          <cell r="A1835">
            <v>2</v>
          </cell>
          <cell r="B1835" t="str">
            <v>HERRAMIENTAS (3% MANO DE OBRA)</v>
          </cell>
          <cell r="D1835" t="str">
            <v>%</v>
          </cell>
          <cell r="E1835">
            <v>0.03</v>
          </cell>
          <cell r="F1835">
            <v>13.25</v>
          </cell>
          <cell r="G1835">
            <v>0.4</v>
          </cell>
        </row>
        <row r="1836">
          <cell r="H1836">
            <v>0.67</v>
          </cell>
        </row>
        <row r="1837">
          <cell r="G1837" t="str">
            <v>COSTO DIRECTO:</v>
          </cell>
          <cell r="H1837">
            <v>17.920000000000002</v>
          </cell>
        </row>
        <row r="1840">
          <cell r="A1840" t="str">
            <v>Partida:</v>
          </cell>
          <cell r="B1840" t="str">
            <v>Descripción:</v>
          </cell>
          <cell r="D1840" t="str">
            <v xml:space="preserve">Unidad  </v>
          </cell>
          <cell r="E1840" t="str">
            <v>Rendimiento</v>
          </cell>
          <cell r="G1840" t="str">
            <v xml:space="preserve">    Costo Directo</v>
          </cell>
        </row>
        <row r="1841">
          <cell r="A1841" t="str">
            <v>54.00</v>
          </cell>
          <cell r="B1841" t="str">
            <v>Desmontaje y montaje de equipos de Alumbrado Público</v>
          </cell>
          <cell r="D1841" t="str">
            <v>Un</v>
          </cell>
          <cell r="E1841">
            <v>14</v>
          </cell>
          <cell r="F1841" t="str">
            <v>Un/Día</v>
          </cell>
          <cell r="G1841" t="str">
            <v>(S/.):</v>
          </cell>
          <cell r="H1841">
            <v>48.77</v>
          </cell>
        </row>
        <row r="1842">
          <cell r="B1842" t="str">
            <v>DETALLE PARTIDA</v>
          </cell>
        </row>
        <row r="1843">
          <cell r="A1843" t="str">
            <v>*</v>
          </cell>
          <cell r="B1843" t="str">
            <v>*</v>
          </cell>
          <cell r="C1843" t="str">
            <v>*</v>
          </cell>
          <cell r="D1843" t="str">
            <v>*</v>
          </cell>
          <cell r="E1843" t="str">
            <v>*</v>
          </cell>
          <cell r="F1843" t="str">
            <v>*</v>
          </cell>
          <cell r="G1843" t="str">
            <v>*</v>
          </cell>
          <cell r="H1843" t="str">
            <v>*</v>
          </cell>
        </row>
        <row r="1844">
          <cell r="A1844" t="str">
            <v>ITEM</v>
          </cell>
          <cell r="B1844" t="str">
            <v>R E C U R S O</v>
          </cell>
          <cell r="D1844" t="str">
            <v>UND.</v>
          </cell>
          <cell r="E1844" t="str">
            <v>CANTIDAD</v>
          </cell>
          <cell r="F1844" t="str">
            <v>P.UNIT.</v>
          </cell>
          <cell r="G1844" t="str">
            <v>SUBTOTAL</v>
          </cell>
          <cell r="H1844" t="str">
            <v>TOTAL</v>
          </cell>
        </row>
        <row r="1845">
          <cell r="A1845" t="str">
            <v>*</v>
          </cell>
          <cell r="B1845" t="str">
            <v>*</v>
          </cell>
          <cell r="C1845" t="str">
            <v>*</v>
          </cell>
          <cell r="D1845" t="str">
            <v>*</v>
          </cell>
          <cell r="E1845" t="str">
            <v>*</v>
          </cell>
          <cell r="F1845" t="str">
            <v>*</v>
          </cell>
          <cell r="G1845" t="str">
            <v>*</v>
          </cell>
          <cell r="H1845" t="str">
            <v>*</v>
          </cell>
        </row>
        <row r="1846">
          <cell r="A1846">
            <v>1</v>
          </cell>
          <cell r="B1846" t="str">
            <v>CAMIONETA 4x4 (130 HP)</v>
          </cell>
          <cell r="C1846">
            <v>0.5</v>
          </cell>
          <cell r="D1846" t="str">
            <v>HM</v>
          </cell>
          <cell r="E1846">
            <v>0.28570000000000001</v>
          </cell>
          <cell r="F1846">
            <v>80</v>
          </cell>
          <cell r="G1846">
            <v>22.86</v>
          </cell>
        </row>
        <row r="1847">
          <cell r="A1847">
            <v>2</v>
          </cell>
          <cell r="B1847" t="str">
            <v>ESCALERA</v>
          </cell>
          <cell r="C1847">
            <v>1</v>
          </cell>
          <cell r="D1847" t="str">
            <v>HM</v>
          </cell>
          <cell r="E1847">
            <v>0.57140000000000002</v>
          </cell>
          <cell r="F1847">
            <v>3</v>
          </cell>
          <cell r="G1847">
            <v>1.71</v>
          </cell>
        </row>
        <row r="1848">
          <cell r="A1848" t="str">
            <v/>
          </cell>
          <cell r="D1848" t="str">
            <v/>
          </cell>
          <cell r="F1848" t="str">
            <v/>
          </cell>
          <cell r="H1848">
            <v>22.86</v>
          </cell>
        </row>
        <row r="1849">
          <cell r="A1849">
            <v>1</v>
          </cell>
          <cell r="B1849" t="str">
            <v>OPERARIO</v>
          </cell>
          <cell r="C1849">
            <v>1</v>
          </cell>
          <cell r="D1849" t="str">
            <v>HH</v>
          </cell>
          <cell r="E1849">
            <v>0.57140000000000002</v>
          </cell>
          <cell r="F1849">
            <v>10.63</v>
          </cell>
          <cell r="G1849">
            <v>6.07</v>
          </cell>
        </row>
        <row r="1850">
          <cell r="A1850">
            <v>2</v>
          </cell>
          <cell r="B1850" t="str">
            <v>OFICIAL</v>
          </cell>
          <cell r="C1850">
            <v>2</v>
          </cell>
          <cell r="D1850" t="str">
            <v>HH</v>
          </cell>
          <cell r="E1850">
            <v>1.1429</v>
          </cell>
          <cell r="F1850">
            <v>9.6</v>
          </cell>
          <cell r="G1850">
            <v>10.97</v>
          </cell>
        </row>
        <row r="1851">
          <cell r="A1851">
            <v>3</v>
          </cell>
          <cell r="B1851" t="str">
            <v>PEON</v>
          </cell>
          <cell r="C1851">
            <v>3</v>
          </cell>
          <cell r="D1851" t="str">
            <v>HH</v>
          </cell>
          <cell r="E1851">
            <v>1.7142999999999999</v>
          </cell>
          <cell r="F1851">
            <v>8</v>
          </cell>
          <cell r="G1851">
            <v>13.71</v>
          </cell>
        </row>
        <row r="1852">
          <cell r="A1852" t="str">
            <v/>
          </cell>
          <cell r="H1852">
            <v>24.68</v>
          </cell>
        </row>
        <row r="1853">
          <cell r="A1853">
            <v>1</v>
          </cell>
          <cell r="B1853" t="str">
            <v>EQUIPO DE SEGURIDAD (2% MANO DE OBRA)</v>
          </cell>
          <cell r="D1853" t="str">
            <v>%</v>
          </cell>
          <cell r="E1853">
            <v>0.02</v>
          </cell>
          <cell r="F1853">
            <v>24.68</v>
          </cell>
          <cell r="G1853">
            <v>0.49</v>
          </cell>
        </row>
        <row r="1854">
          <cell r="A1854">
            <v>2</v>
          </cell>
          <cell r="B1854" t="str">
            <v>HERRAMIENTAS (3% MANO DE OBRA)</v>
          </cell>
          <cell r="D1854" t="str">
            <v>%</v>
          </cell>
          <cell r="E1854">
            <v>0.03</v>
          </cell>
          <cell r="F1854">
            <v>24.68</v>
          </cell>
          <cell r="G1854">
            <v>0.74</v>
          </cell>
        </row>
        <row r="1855">
          <cell r="H1855">
            <v>1.23</v>
          </cell>
        </row>
        <row r="1856">
          <cell r="G1856" t="str">
            <v>COSTO DIRECTO:</v>
          </cell>
          <cell r="H1856">
            <v>48.77</v>
          </cell>
        </row>
        <row r="1859">
          <cell r="A1859" t="str">
            <v>Partida:</v>
          </cell>
          <cell r="B1859" t="str">
            <v>Descripción:</v>
          </cell>
          <cell r="D1859" t="str">
            <v xml:space="preserve">Unidad  </v>
          </cell>
          <cell r="E1859" t="str">
            <v>Rendimiento</v>
          </cell>
          <cell r="G1859" t="str">
            <v xml:space="preserve">    Costo Directo</v>
          </cell>
        </row>
        <row r="1860">
          <cell r="A1860" t="str">
            <v>55.00</v>
          </cell>
          <cell r="B1860" t="str">
            <v>Tendido de conductor autoportante de BT de 3x25+ N25mm² - 3x35+n25mm², 3x25+16+ N25 mm² - 3x35+16+ N25 mm²</v>
          </cell>
          <cell r="D1860" t="str">
            <v>Km</v>
          </cell>
          <cell r="E1860">
            <v>3.5</v>
          </cell>
          <cell r="F1860" t="str">
            <v>Km/Día</v>
          </cell>
          <cell r="G1860" t="str">
            <v>(S/.):</v>
          </cell>
          <cell r="H1860">
            <v>534.41999999999996</v>
          </cell>
        </row>
        <row r="1861">
          <cell r="B1861" t="str">
            <v>DETALLE PARTIDA</v>
          </cell>
        </row>
        <row r="1862">
          <cell r="A1862" t="str">
            <v>*</v>
          </cell>
          <cell r="B1862" t="str">
            <v>*</v>
          </cell>
          <cell r="C1862" t="str">
            <v>*</v>
          </cell>
          <cell r="D1862" t="str">
            <v>*</v>
          </cell>
          <cell r="E1862" t="str">
            <v>*</v>
          </cell>
          <cell r="F1862" t="str">
            <v>*</v>
          </cell>
          <cell r="G1862" t="str">
            <v>*</v>
          </cell>
          <cell r="H1862" t="str">
            <v>*</v>
          </cell>
        </row>
        <row r="1863">
          <cell r="A1863" t="str">
            <v>ITEM</v>
          </cell>
          <cell r="B1863" t="str">
            <v>R E C U R S O</v>
          </cell>
          <cell r="D1863" t="str">
            <v>UND.</v>
          </cell>
          <cell r="E1863" t="str">
            <v>CANTIDAD</v>
          </cell>
          <cell r="F1863" t="str">
            <v>P.UNIT.</v>
          </cell>
          <cell r="G1863" t="str">
            <v>SUBTOTAL</v>
          </cell>
          <cell r="H1863" t="str">
            <v>TOTAL</v>
          </cell>
        </row>
        <row r="1864">
          <cell r="A1864" t="str">
            <v>*</v>
          </cell>
          <cell r="B1864" t="str">
            <v>*</v>
          </cell>
          <cell r="C1864" t="str">
            <v>*</v>
          </cell>
          <cell r="D1864" t="str">
            <v>*</v>
          </cell>
          <cell r="E1864" t="str">
            <v>*</v>
          </cell>
          <cell r="F1864" t="str">
            <v>*</v>
          </cell>
          <cell r="G1864" t="str">
            <v>*</v>
          </cell>
          <cell r="H1864" t="str">
            <v>*</v>
          </cell>
        </row>
        <row r="1865">
          <cell r="A1865">
            <v>1</v>
          </cell>
          <cell r="B1865" t="str">
            <v>CAMIONETA 4x4 (130 HP)</v>
          </cell>
          <cell r="C1865">
            <v>0.5</v>
          </cell>
          <cell r="D1865" t="str">
            <v>HM</v>
          </cell>
          <cell r="E1865">
            <v>1.1429</v>
          </cell>
          <cell r="F1865">
            <v>80</v>
          </cell>
          <cell r="G1865">
            <v>91.43</v>
          </cell>
        </row>
        <row r="1866">
          <cell r="A1866">
            <v>2</v>
          </cell>
          <cell r="B1866" t="str">
            <v>ESTACION TOTAL</v>
          </cell>
          <cell r="C1866">
            <v>1</v>
          </cell>
          <cell r="D1866" t="str">
            <v>HM</v>
          </cell>
          <cell r="E1866">
            <v>2.2856999999999998</v>
          </cell>
          <cell r="F1866">
            <v>12</v>
          </cell>
          <cell r="G1866">
            <v>27.43</v>
          </cell>
        </row>
        <row r="1867">
          <cell r="A1867">
            <v>3</v>
          </cell>
          <cell r="B1867" t="str">
            <v>WINCHE ELECTRICO C/ FRENO MANUAL</v>
          </cell>
          <cell r="C1867">
            <v>1</v>
          </cell>
          <cell r="D1867" t="str">
            <v>HM</v>
          </cell>
          <cell r="E1867">
            <v>2.2856999999999998</v>
          </cell>
          <cell r="F1867">
            <v>15</v>
          </cell>
          <cell r="G1867">
            <v>34.29</v>
          </cell>
        </row>
        <row r="1868">
          <cell r="A1868">
            <v>4</v>
          </cell>
          <cell r="B1868" t="str">
            <v>FRENO MANUAL PARA TENDIDO DE CONDUCTOR</v>
          </cell>
          <cell r="C1868">
            <v>1</v>
          </cell>
          <cell r="D1868" t="str">
            <v>HM</v>
          </cell>
          <cell r="E1868">
            <v>2.2856999999999998</v>
          </cell>
          <cell r="F1868">
            <v>10</v>
          </cell>
          <cell r="G1868">
            <v>22.86</v>
          </cell>
        </row>
        <row r="1869">
          <cell r="A1869">
            <v>5</v>
          </cell>
          <cell r="B1869" t="str">
            <v>MANGA DE ARRASTRE</v>
          </cell>
          <cell r="C1869">
            <v>1</v>
          </cell>
          <cell r="D1869" t="str">
            <v>HM</v>
          </cell>
          <cell r="E1869">
            <v>2.2856999999999998</v>
          </cell>
          <cell r="F1869">
            <v>5</v>
          </cell>
          <cell r="G1869">
            <v>11.43</v>
          </cell>
        </row>
        <row r="1870">
          <cell r="A1870">
            <v>6</v>
          </cell>
          <cell r="B1870" t="str">
            <v>BRIDA DE ARRASTRE</v>
          </cell>
          <cell r="C1870">
            <v>3</v>
          </cell>
          <cell r="D1870" t="str">
            <v>HM</v>
          </cell>
          <cell r="E1870">
            <v>6.8571</v>
          </cell>
          <cell r="F1870">
            <v>2.5</v>
          </cell>
          <cell r="G1870">
            <v>17.14</v>
          </cell>
        </row>
        <row r="1871">
          <cell r="A1871">
            <v>7</v>
          </cell>
          <cell r="B1871" t="str">
            <v xml:space="preserve">POLEAS DE AL DE D=300 mm </v>
          </cell>
          <cell r="C1871">
            <v>10</v>
          </cell>
          <cell r="D1871" t="str">
            <v>HM</v>
          </cell>
          <cell r="E1871">
            <v>22.857099999999999</v>
          </cell>
          <cell r="F1871">
            <v>1.25</v>
          </cell>
          <cell r="G1871">
            <v>28.57</v>
          </cell>
        </row>
        <row r="1872">
          <cell r="A1872">
            <v>8</v>
          </cell>
          <cell r="B1872" t="str">
            <v>RADIO DE MANO FM 2M MULTIBANDA</v>
          </cell>
          <cell r="C1872">
            <v>4</v>
          </cell>
          <cell r="D1872" t="str">
            <v>HM</v>
          </cell>
          <cell r="E1872">
            <v>9.1428999999999991</v>
          </cell>
          <cell r="F1872">
            <v>6.5</v>
          </cell>
          <cell r="G1872">
            <v>59.43</v>
          </cell>
        </row>
        <row r="1873">
          <cell r="A1873">
            <v>9</v>
          </cell>
          <cell r="B1873" t="str">
            <v>TRICO DE 2 TON</v>
          </cell>
          <cell r="C1873">
            <v>3</v>
          </cell>
          <cell r="D1873" t="str">
            <v>HM</v>
          </cell>
          <cell r="E1873">
            <v>6.8571</v>
          </cell>
          <cell r="F1873">
            <v>3</v>
          </cell>
          <cell r="G1873">
            <v>20.57</v>
          </cell>
        </row>
        <row r="1874">
          <cell r="A1874">
            <v>10</v>
          </cell>
          <cell r="B1874" t="str">
            <v>DINAMOMETRO</v>
          </cell>
          <cell r="C1874">
            <v>1</v>
          </cell>
          <cell r="D1874" t="str">
            <v>HM</v>
          </cell>
          <cell r="E1874">
            <v>2.2856999999999998</v>
          </cell>
          <cell r="F1874">
            <v>5</v>
          </cell>
          <cell r="G1874">
            <v>11.43</v>
          </cell>
        </row>
        <row r="1875">
          <cell r="A1875" t="str">
            <v/>
          </cell>
          <cell r="D1875" t="str">
            <v/>
          </cell>
          <cell r="F1875" t="str">
            <v/>
          </cell>
          <cell r="H1875">
            <v>324.58</v>
          </cell>
        </row>
        <row r="1876">
          <cell r="A1876">
            <v>1</v>
          </cell>
          <cell r="B1876" t="str">
            <v>OPERARIO</v>
          </cell>
          <cell r="C1876">
            <v>1</v>
          </cell>
          <cell r="D1876" t="str">
            <v>HH</v>
          </cell>
          <cell r="E1876">
            <v>2.2856999999999998</v>
          </cell>
          <cell r="F1876">
            <v>10.63</v>
          </cell>
          <cell r="G1876">
            <v>24.3</v>
          </cell>
        </row>
        <row r="1877">
          <cell r="A1877">
            <v>2</v>
          </cell>
          <cell r="B1877" t="str">
            <v>OFICIAL</v>
          </cell>
          <cell r="C1877">
            <v>3</v>
          </cell>
          <cell r="D1877" t="str">
            <v>HH</v>
          </cell>
          <cell r="E1877">
            <v>6.8571</v>
          </cell>
          <cell r="F1877">
            <v>9.6</v>
          </cell>
          <cell r="G1877">
            <v>65.83</v>
          </cell>
        </row>
        <row r="1878">
          <cell r="A1878">
            <v>3</v>
          </cell>
          <cell r="B1878" t="str">
            <v>PEON</v>
          </cell>
          <cell r="C1878">
            <v>6</v>
          </cell>
          <cell r="D1878" t="str">
            <v>HH</v>
          </cell>
          <cell r="E1878">
            <v>13.7143</v>
          </cell>
          <cell r="F1878">
            <v>8</v>
          </cell>
          <cell r="G1878">
            <v>109.71</v>
          </cell>
        </row>
        <row r="1879">
          <cell r="A1879" t="str">
            <v/>
          </cell>
          <cell r="H1879">
            <v>199.84</v>
          </cell>
        </row>
        <row r="1880">
          <cell r="A1880">
            <v>1</v>
          </cell>
          <cell r="B1880" t="str">
            <v>EQUIPO DE SEGURIDAD (2% MANO DE OBRA)</v>
          </cell>
          <cell r="D1880" t="str">
            <v>%</v>
          </cell>
          <cell r="E1880">
            <v>0.02</v>
          </cell>
          <cell r="F1880">
            <v>199.84</v>
          </cell>
          <cell r="G1880">
            <v>4</v>
          </cell>
        </row>
        <row r="1881">
          <cell r="A1881">
            <v>2</v>
          </cell>
          <cell r="B1881" t="str">
            <v>HERRAMIENTAS (3% MANO DE OBRA)</v>
          </cell>
          <cell r="D1881" t="str">
            <v>%</v>
          </cell>
          <cell r="E1881">
            <v>0.03</v>
          </cell>
          <cell r="F1881">
            <v>199.84</v>
          </cell>
          <cell r="G1881">
            <v>6</v>
          </cell>
        </row>
        <row r="1882">
          <cell r="H1882">
            <v>10</v>
          </cell>
        </row>
        <row r="1883">
          <cell r="G1883" t="str">
            <v>COSTO DIRECTO:</v>
          </cell>
          <cell r="H1883">
            <v>534.41999999999996</v>
          </cell>
        </row>
        <row r="1886">
          <cell r="A1886" t="str">
            <v>Partida:</v>
          </cell>
          <cell r="B1886" t="str">
            <v>Descripción:</v>
          </cell>
          <cell r="D1886" t="str">
            <v xml:space="preserve">Unidad  </v>
          </cell>
          <cell r="E1886" t="str">
            <v>Rendimiento</v>
          </cell>
          <cell r="G1886" t="str">
            <v xml:space="preserve">    Costo Directo</v>
          </cell>
        </row>
        <row r="1887">
          <cell r="A1887" t="str">
            <v>56.00</v>
          </cell>
          <cell r="B1887" t="str">
            <v>Tendido de conductor autoportante de BT de 3x50+ N35 mm², 3x50+16+ N35 mm², 3x70+ N50 mm², 3x70+16+ N50 mm²</v>
          </cell>
          <cell r="D1887" t="str">
            <v>Km</v>
          </cell>
          <cell r="E1887">
            <v>3</v>
          </cell>
          <cell r="F1887" t="str">
            <v>Km/Día</v>
          </cell>
          <cell r="G1887" t="str">
            <v>(S/.):</v>
          </cell>
          <cell r="H1887">
            <v>561.59</v>
          </cell>
        </row>
        <row r="1888">
          <cell r="B1888" t="str">
            <v>DETALLE PARTIDA</v>
          </cell>
        </row>
        <row r="1889">
          <cell r="A1889" t="str">
            <v>*</v>
          </cell>
          <cell r="B1889" t="str">
            <v>*</v>
          </cell>
          <cell r="C1889" t="str">
            <v>*</v>
          </cell>
          <cell r="D1889" t="str">
            <v>*</v>
          </cell>
          <cell r="E1889" t="str">
            <v>*</v>
          </cell>
          <cell r="F1889" t="str">
            <v>*</v>
          </cell>
          <cell r="G1889" t="str">
            <v>*</v>
          </cell>
          <cell r="H1889" t="str">
            <v>*</v>
          </cell>
        </row>
        <row r="1890">
          <cell r="A1890" t="str">
            <v>ITEM</v>
          </cell>
          <cell r="B1890" t="str">
            <v>R E C U R S O</v>
          </cell>
          <cell r="D1890" t="str">
            <v>UND.</v>
          </cell>
          <cell r="E1890" t="str">
            <v>CANTIDAD</v>
          </cell>
          <cell r="F1890" t="str">
            <v>P.UNIT.</v>
          </cell>
          <cell r="G1890" t="str">
            <v>SUBTOTAL</v>
          </cell>
          <cell r="H1890" t="str">
            <v>TOTAL</v>
          </cell>
        </row>
        <row r="1891">
          <cell r="A1891" t="str">
            <v>*</v>
          </cell>
          <cell r="B1891" t="str">
            <v>*</v>
          </cell>
          <cell r="C1891" t="str">
            <v>*</v>
          </cell>
          <cell r="D1891" t="str">
            <v>*</v>
          </cell>
          <cell r="E1891" t="str">
            <v>*</v>
          </cell>
          <cell r="F1891" t="str">
            <v>*</v>
          </cell>
          <cell r="G1891" t="str">
            <v>*</v>
          </cell>
          <cell r="H1891" t="str">
            <v>*</v>
          </cell>
        </row>
        <row r="1892">
          <cell r="A1892">
            <v>1</v>
          </cell>
          <cell r="B1892" t="str">
            <v>CAMIONETA 4x4 (130 HP)</v>
          </cell>
          <cell r="C1892">
            <v>0.5</v>
          </cell>
          <cell r="D1892" t="str">
            <v>HM</v>
          </cell>
          <cell r="E1892">
            <v>1.3332999999999999</v>
          </cell>
          <cell r="F1892">
            <v>80</v>
          </cell>
          <cell r="G1892">
            <v>106.66</v>
          </cell>
        </row>
        <row r="1893">
          <cell r="A1893">
            <v>2</v>
          </cell>
          <cell r="B1893" t="str">
            <v>ESTACION TOTAL</v>
          </cell>
          <cell r="C1893">
            <v>1</v>
          </cell>
          <cell r="D1893" t="str">
            <v>HM</v>
          </cell>
          <cell r="E1893">
            <v>2.6667000000000001</v>
          </cell>
          <cell r="F1893">
            <v>12</v>
          </cell>
          <cell r="G1893">
            <v>32</v>
          </cell>
        </row>
        <row r="1894">
          <cell r="A1894">
            <v>3</v>
          </cell>
          <cell r="B1894" t="str">
            <v>WINCHE ELECTRICO C/ FRENO MANUAL</v>
          </cell>
          <cell r="C1894">
            <v>1</v>
          </cell>
          <cell r="D1894" t="str">
            <v>HM</v>
          </cell>
          <cell r="E1894">
            <v>2.6667000000000001</v>
          </cell>
          <cell r="F1894">
            <v>15</v>
          </cell>
          <cell r="G1894">
            <v>40</v>
          </cell>
        </row>
        <row r="1895">
          <cell r="A1895">
            <v>4</v>
          </cell>
          <cell r="B1895" t="str">
            <v>FRENO MANUAL PARA TENDIDO DE CONDUCTOR</v>
          </cell>
          <cell r="C1895">
            <v>1</v>
          </cell>
          <cell r="D1895" t="str">
            <v>HM</v>
          </cell>
          <cell r="E1895">
            <v>2.6667000000000001</v>
          </cell>
          <cell r="F1895">
            <v>10</v>
          </cell>
          <cell r="G1895">
            <v>26.67</v>
          </cell>
        </row>
        <row r="1896">
          <cell r="A1896">
            <v>5</v>
          </cell>
          <cell r="B1896" t="str">
            <v>MANGA DE ARRASTRE</v>
          </cell>
          <cell r="C1896">
            <v>1</v>
          </cell>
          <cell r="D1896" t="str">
            <v>HM</v>
          </cell>
          <cell r="E1896">
            <v>2.6667000000000001</v>
          </cell>
          <cell r="F1896">
            <v>5</v>
          </cell>
          <cell r="G1896">
            <v>13.33</v>
          </cell>
        </row>
        <row r="1897">
          <cell r="A1897">
            <v>6</v>
          </cell>
          <cell r="B1897" t="str">
            <v>BRIDA DE ARRASTRE</v>
          </cell>
          <cell r="C1897">
            <v>3</v>
          </cell>
          <cell r="D1897" t="str">
            <v>HM</v>
          </cell>
          <cell r="E1897">
            <v>8</v>
          </cell>
          <cell r="F1897">
            <v>2.5</v>
          </cell>
          <cell r="G1897">
            <v>20</v>
          </cell>
        </row>
        <row r="1898">
          <cell r="A1898">
            <v>7</v>
          </cell>
          <cell r="B1898" t="str">
            <v xml:space="preserve">POLEAS DE AL DE D=300 mm </v>
          </cell>
          <cell r="C1898">
            <v>10</v>
          </cell>
          <cell r="D1898" t="str">
            <v>HM</v>
          </cell>
          <cell r="E1898">
            <v>26.666699999999999</v>
          </cell>
          <cell r="F1898">
            <v>1.25</v>
          </cell>
          <cell r="G1898">
            <v>33.33</v>
          </cell>
        </row>
        <row r="1899">
          <cell r="A1899">
            <v>8</v>
          </cell>
          <cell r="B1899" t="str">
            <v>RADIO DE MANO FM 2M MULTIBANDA</v>
          </cell>
          <cell r="C1899">
            <v>4</v>
          </cell>
          <cell r="D1899" t="str">
            <v>HM</v>
          </cell>
          <cell r="E1899">
            <v>10.666700000000001</v>
          </cell>
          <cell r="F1899">
            <v>0.7</v>
          </cell>
          <cell r="G1899">
            <v>7.47</v>
          </cell>
        </row>
        <row r="1900">
          <cell r="A1900">
            <v>9</v>
          </cell>
          <cell r="B1900" t="str">
            <v>TRICO DE 2 TON</v>
          </cell>
          <cell r="C1900">
            <v>3</v>
          </cell>
          <cell r="D1900" t="str">
            <v>HM</v>
          </cell>
          <cell r="E1900">
            <v>8</v>
          </cell>
          <cell r="F1900">
            <v>3</v>
          </cell>
          <cell r="G1900">
            <v>24</v>
          </cell>
        </row>
        <row r="1901">
          <cell r="A1901">
            <v>10</v>
          </cell>
          <cell r="B1901" t="str">
            <v>DINAMOMETRO</v>
          </cell>
          <cell r="C1901">
            <v>1</v>
          </cell>
          <cell r="D1901" t="str">
            <v>HM</v>
          </cell>
          <cell r="E1901">
            <v>2.6667000000000001</v>
          </cell>
          <cell r="F1901">
            <v>5</v>
          </cell>
          <cell r="G1901">
            <v>13.33</v>
          </cell>
        </row>
        <row r="1902">
          <cell r="A1902" t="str">
            <v/>
          </cell>
          <cell r="D1902" t="str">
            <v/>
          </cell>
          <cell r="F1902" t="str">
            <v/>
          </cell>
          <cell r="H1902">
            <v>316.79000000000002</v>
          </cell>
        </row>
        <row r="1903">
          <cell r="A1903">
            <v>1</v>
          </cell>
          <cell r="B1903" t="str">
            <v>OPERARIO</v>
          </cell>
          <cell r="C1903">
            <v>1</v>
          </cell>
          <cell r="D1903" t="str">
            <v>HH</v>
          </cell>
          <cell r="E1903">
            <v>2.6667000000000001</v>
          </cell>
          <cell r="F1903">
            <v>10.63</v>
          </cell>
          <cell r="G1903">
            <v>28.35</v>
          </cell>
        </row>
        <row r="1904">
          <cell r="A1904">
            <v>2</v>
          </cell>
          <cell r="B1904" t="str">
            <v>OFICIAL</v>
          </cell>
          <cell r="C1904">
            <v>3</v>
          </cell>
          <cell r="D1904" t="str">
            <v>HH</v>
          </cell>
          <cell r="E1904">
            <v>8</v>
          </cell>
          <cell r="F1904">
            <v>9.6</v>
          </cell>
          <cell r="G1904">
            <v>76.8</v>
          </cell>
        </row>
        <row r="1905">
          <cell r="A1905">
            <v>3</v>
          </cell>
          <cell r="B1905" t="str">
            <v>PEON</v>
          </cell>
          <cell r="C1905">
            <v>6</v>
          </cell>
          <cell r="D1905" t="str">
            <v>HH</v>
          </cell>
          <cell r="E1905">
            <v>16</v>
          </cell>
          <cell r="F1905">
            <v>8</v>
          </cell>
          <cell r="G1905">
            <v>128</v>
          </cell>
        </row>
        <row r="1906">
          <cell r="A1906" t="str">
            <v/>
          </cell>
          <cell r="H1906">
            <v>233.15</v>
          </cell>
        </row>
        <row r="1907">
          <cell r="A1907">
            <v>1</v>
          </cell>
          <cell r="B1907" t="str">
            <v>EQUIPO DE SEGURIDAD (2% MANO DE OBRA)</v>
          </cell>
          <cell r="D1907" t="str">
            <v>%</v>
          </cell>
          <cell r="E1907">
            <v>0.02</v>
          </cell>
          <cell r="F1907">
            <v>233.15</v>
          </cell>
          <cell r="G1907">
            <v>4.66</v>
          </cell>
        </row>
        <row r="1908">
          <cell r="A1908">
            <v>2</v>
          </cell>
          <cell r="B1908" t="str">
            <v>HERRAMIENTAS (3% MANO DE OBRA)</v>
          </cell>
          <cell r="D1908" t="str">
            <v>%</v>
          </cell>
          <cell r="E1908">
            <v>0.03</v>
          </cell>
          <cell r="F1908">
            <v>233.15</v>
          </cell>
          <cell r="G1908">
            <v>6.99</v>
          </cell>
        </row>
        <row r="1909">
          <cell r="H1909">
            <v>11.65</v>
          </cell>
        </row>
        <row r="1910">
          <cell r="G1910" t="str">
            <v>COSTO DIRECTO:</v>
          </cell>
          <cell r="H1910">
            <v>561.59</v>
          </cell>
        </row>
        <row r="1913">
          <cell r="A1913" t="str">
            <v>Partida:</v>
          </cell>
          <cell r="B1913" t="str">
            <v>Descripción:</v>
          </cell>
          <cell r="D1913" t="str">
            <v xml:space="preserve">Unidad  </v>
          </cell>
          <cell r="E1913" t="str">
            <v>Rendimiento</v>
          </cell>
          <cell r="G1913" t="str">
            <v xml:space="preserve">    Costo Directo</v>
          </cell>
        </row>
        <row r="1914">
          <cell r="B1914" t="str">
            <v>Tendido de conductor autoportante de BT de 3x120+ N70 mm², 3x120+16+ N70 mm².</v>
          </cell>
          <cell r="D1914" t="str">
            <v>Km</v>
          </cell>
          <cell r="E1914">
            <v>2</v>
          </cell>
          <cell r="F1914" t="str">
            <v>Km/Día</v>
          </cell>
          <cell r="G1914" t="str">
            <v>(S/.):</v>
          </cell>
          <cell r="H1914">
            <v>575.29</v>
          </cell>
        </row>
        <row r="1915">
          <cell r="B1915" t="str">
            <v>DETALLE PARTIDA</v>
          </cell>
        </row>
        <row r="1916">
          <cell r="A1916" t="str">
            <v>*</v>
          </cell>
          <cell r="B1916" t="str">
            <v>*</v>
          </cell>
          <cell r="C1916" t="str">
            <v>*</v>
          </cell>
          <cell r="D1916" t="str">
            <v>*</v>
          </cell>
          <cell r="E1916" t="str">
            <v>*</v>
          </cell>
          <cell r="F1916" t="str">
            <v>*</v>
          </cell>
          <cell r="G1916" t="str">
            <v>*</v>
          </cell>
          <cell r="H1916" t="str">
            <v>*</v>
          </cell>
        </row>
        <row r="1917">
          <cell r="A1917" t="str">
            <v>ITEM</v>
          </cell>
          <cell r="B1917" t="str">
            <v>R E C U R S O</v>
          </cell>
          <cell r="D1917" t="str">
            <v>UND.</v>
          </cell>
          <cell r="E1917" t="str">
            <v>CANTIDAD</v>
          </cell>
          <cell r="F1917" t="str">
            <v>P.UNIT.</v>
          </cell>
          <cell r="G1917" t="str">
            <v>SUBTOTAL</v>
          </cell>
          <cell r="H1917" t="str">
            <v>TOTAL</v>
          </cell>
        </row>
        <row r="1918">
          <cell r="A1918" t="str">
            <v>*</v>
          </cell>
          <cell r="B1918" t="str">
            <v>*</v>
          </cell>
          <cell r="C1918" t="str">
            <v>*</v>
          </cell>
          <cell r="D1918" t="str">
            <v>*</v>
          </cell>
          <cell r="E1918" t="str">
            <v>*</v>
          </cell>
          <cell r="F1918" t="str">
            <v>*</v>
          </cell>
          <cell r="G1918" t="str">
            <v>*</v>
          </cell>
          <cell r="H1918" t="str">
            <v>*</v>
          </cell>
        </row>
        <row r="1919">
          <cell r="A1919">
            <v>1</v>
          </cell>
          <cell r="B1919" t="str">
            <v>CAMIONETA 4x4 (130 HP)</v>
          </cell>
          <cell r="C1919">
            <v>0.5</v>
          </cell>
          <cell r="D1919" t="str">
            <v>HM</v>
          </cell>
          <cell r="E1919">
            <v>2</v>
          </cell>
          <cell r="F1919">
            <v>15</v>
          </cell>
          <cell r="G1919">
            <v>30</v>
          </cell>
        </row>
        <row r="1920">
          <cell r="A1920">
            <v>2</v>
          </cell>
          <cell r="B1920" t="str">
            <v>ESTACION TOTAL</v>
          </cell>
          <cell r="C1920">
            <v>1</v>
          </cell>
          <cell r="D1920" t="str">
            <v>HM</v>
          </cell>
          <cell r="E1920">
            <v>4</v>
          </cell>
          <cell r="F1920">
            <v>12</v>
          </cell>
          <cell r="G1920">
            <v>48</v>
          </cell>
        </row>
        <row r="1921">
          <cell r="A1921">
            <v>3</v>
          </cell>
          <cell r="B1921" t="str">
            <v>WINCHE ELECTRICO C/ FRENO MANUAL</v>
          </cell>
          <cell r="C1921">
            <v>1</v>
          </cell>
          <cell r="D1921" t="str">
            <v>HM</v>
          </cell>
          <cell r="E1921">
            <v>4</v>
          </cell>
          <cell r="F1921">
            <v>15</v>
          </cell>
          <cell r="G1921">
            <v>60</v>
          </cell>
        </row>
        <row r="1922">
          <cell r="A1922">
            <v>4</v>
          </cell>
          <cell r="B1922" t="str">
            <v>FRENO MANUAL PARA TENDIDO DE CONDUCTOR</v>
          </cell>
          <cell r="C1922">
            <v>1</v>
          </cell>
          <cell r="D1922" t="str">
            <v>HM</v>
          </cell>
          <cell r="E1922">
            <v>4</v>
          </cell>
          <cell r="F1922">
            <v>10</v>
          </cell>
          <cell r="G1922">
            <v>40</v>
          </cell>
        </row>
        <row r="1923">
          <cell r="A1923">
            <v>5</v>
          </cell>
          <cell r="B1923" t="str">
            <v>MANGA DE ARRASTRE</v>
          </cell>
          <cell r="C1923">
            <v>1</v>
          </cell>
          <cell r="D1923" t="str">
            <v>HM</v>
          </cell>
          <cell r="E1923">
            <v>4</v>
          </cell>
          <cell r="F1923">
            <v>5</v>
          </cell>
          <cell r="G1923">
            <v>20</v>
          </cell>
        </row>
        <row r="1924">
          <cell r="A1924">
            <v>6</v>
          </cell>
          <cell r="B1924" t="str">
            <v>BRIDA DE ARRASTRE</v>
          </cell>
          <cell r="C1924">
            <v>3</v>
          </cell>
          <cell r="D1924" t="str">
            <v>HM</v>
          </cell>
          <cell r="E1924">
            <v>12</v>
          </cell>
          <cell r="F1924">
            <v>2.5</v>
          </cell>
          <cell r="G1924">
            <v>30</v>
          </cell>
        </row>
        <row r="1925">
          <cell r="A1925">
            <v>7</v>
          </cell>
          <cell r="B1925" t="str">
            <v xml:space="preserve">POLEAS DE AL DE D=300 mm </v>
          </cell>
          <cell r="C1925">
            <v>10</v>
          </cell>
          <cell r="D1925" t="str">
            <v>HM</v>
          </cell>
          <cell r="E1925">
            <v>40</v>
          </cell>
          <cell r="F1925">
            <v>1.2</v>
          </cell>
          <cell r="G1925">
            <v>48</v>
          </cell>
        </row>
        <row r="1926">
          <cell r="A1926">
            <v>8</v>
          </cell>
          <cell r="B1926" t="str">
            <v>RADIO DE MANO FM 2M MULTIBANDA</v>
          </cell>
          <cell r="C1926">
            <v>4</v>
          </cell>
          <cell r="D1926" t="str">
            <v>HM</v>
          </cell>
          <cell r="E1926">
            <v>16</v>
          </cell>
          <cell r="F1926">
            <v>0.7</v>
          </cell>
          <cell r="G1926">
            <v>11.2</v>
          </cell>
        </row>
        <row r="1927">
          <cell r="A1927">
            <v>9</v>
          </cell>
          <cell r="B1927" t="str">
            <v>TRICO DE 2 TON</v>
          </cell>
          <cell r="C1927">
            <v>3</v>
          </cell>
          <cell r="D1927" t="str">
            <v>HM</v>
          </cell>
          <cell r="E1927">
            <v>12</v>
          </cell>
          <cell r="F1927">
            <v>3</v>
          </cell>
          <cell r="G1927">
            <v>36</v>
          </cell>
        </row>
        <row r="1928">
          <cell r="A1928">
            <v>10</v>
          </cell>
          <cell r="B1928" t="str">
            <v>DINAMOMETRO</v>
          </cell>
          <cell r="C1928">
            <v>1</v>
          </cell>
          <cell r="D1928" t="str">
            <v>HM</v>
          </cell>
          <cell r="E1928">
            <v>4</v>
          </cell>
          <cell r="F1928">
            <v>2.5</v>
          </cell>
          <cell r="G1928">
            <v>10</v>
          </cell>
        </row>
        <row r="1929">
          <cell r="A1929" t="str">
            <v/>
          </cell>
          <cell r="D1929" t="str">
            <v/>
          </cell>
          <cell r="F1929" t="str">
            <v/>
          </cell>
          <cell r="H1929">
            <v>333.2</v>
          </cell>
        </row>
        <row r="1930">
          <cell r="A1930">
            <v>1</v>
          </cell>
          <cell r="B1930" t="str">
            <v>OPERARIO</v>
          </cell>
          <cell r="C1930">
            <v>1</v>
          </cell>
          <cell r="D1930" t="str">
            <v>HH</v>
          </cell>
          <cell r="E1930">
            <v>4</v>
          </cell>
          <cell r="F1930">
            <v>7.15</v>
          </cell>
          <cell r="G1930">
            <v>28.6</v>
          </cell>
        </row>
        <row r="1931">
          <cell r="A1931">
            <v>2</v>
          </cell>
          <cell r="B1931" t="str">
            <v>OFICIAL</v>
          </cell>
          <cell r="C1931">
            <v>3</v>
          </cell>
          <cell r="D1931" t="str">
            <v>HH</v>
          </cell>
          <cell r="E1931">
            <v>12</v>
          </cell>
          <cell r="F1931">
            <v>6.75</v>
          </cell>
          <cell r="G1931">
            <v>81</v>
          </cell>
        </row>
        <row r="1932">
          <cell r="A1932">
            <v>3</v>
          </cell>
          <cell r="B1932" t="str">
            <v>PEON</v>
          </cell>
          <cell r="C1932">
            <v>8</v>
          </cell>
          <cell r="D1932" t="str">
            <v>HH</v>
          </cell>
          <cell r="E1932">
            <v>32</v>
          </cell>
          <cell r="F1932">
            <v>3.78</v>
          </cell>
          <cell r="G1932">
            <v>120.96</v>
          </cell>
        </row>
        <row r="1933">
          <cell r="A1933" t="str">
            <v/>
          </cell>
          <cell r="H1933">
            <v>230.56</v>
          </cell>
        </row>
        <row r="1934">
          <cell r="A1934">
            <v>1</v>
          </cell>
          <cell r="B1934" t="str">
            <v>EQUIPO DE SEGURIDAD (2% MANO DE OBRA)</v>
          </cell>
          <cell r="D1934" t="str">
            <v>%</v>
          </cell>
          <cell r="E1934">
            <v>0.02</v>
          </cell>
          <cell r="F1934">
            <v>230.56</v>
          </cell>
          <cell r="G1934">
            <v>4.6100000000000003</v>
          </cell>
        </row>
        <row r="1935">
          <cell r="A1935">
            <v>2</v>
          </cell>
          <cell r="B1935" t="str">
            <v>HERRAMIENTAS (3% MANO DE OBRA)</v>
          </cell>
          <cell r="D1935" t="str">
            <v>%</v>
          </cell>
          <cell r="E1935">
            <v>0.03</v>
          </cell>
          <cell r="F1935">
            <v>230.56</v>
          </cell>
          <cell r="G1935">
            <v>6.92</v>
          </cell>
        </row>
        <row r="1936">
          <cell r="H1936">
            <v>11.53</v>
          </cell>
        </row>
        <row r="1937">
          <cell r="G1937" t="str">
            <v>COSTO DIRECTO:</v>
          </cell>
          <cell r="H1937">
            <v>575.29</v>
          </cell>
        </row>
        <row r="1946">
          <cell r="A1946" t="str">
            <v>Partida:</v>
          </cell>
          <cell r="B1946" t="str">
            <v>Descripción:</v>
          </cell>
          <cell r="D1946" t="str">
            <v xml:space="preserve">Unidad  </v>
          </cell>
          <cell r="E1946" t="str">
            <v>Rendimiento</v>
          </cell>
          <cell r="G1946" t="str">
            <v xml:space="preserve">    Costo Directo</v>
          </cell>
        </row>
        <row r="1947">
          <cell r="A1947" t="str">
            <v>1.00</v>
          </cell>
          <cell r="B1947" t="str">
            <v>Transporte de estructuras desmontadas (Postes y armados) a almacen ELSE</v>
          </cell>
          <cell r="D1947" t="str">
            <v>Estr</v>
          </cell>
          <cell r="E1947">
            <v>20</v>
          </cell>
          <cell r="F1947" t="str">
            <v>Estr/Día</v>
          </cell>
          <cell r="G1947" t="str">
            <v>(S/.):</v>
          </cell>
          <cell r="H1947">
            <v>44.19</v>
          </cell>
        </row>
        <row r="1948">
          <cell r="B1948" t="str">
            <v>DETALLE PARTIDA</v>
          </cell>
        </row>
        <row r="1949">
          <cell r="A1949" t="str">
            <v>*</v>
          </cell>
          <cell r="B1949" t="str">
            <v>*</v>
          </cell>
          <cell r="C1949" t="str">
            <v>*</v>
          </cell>
          <cell r="D1949" t="str">
            <v>*</v>
          </cell>
          <cell r="E1949" t="str">
            <v>*</v>
          </cell>
          <cell r="F1949" t="str">
            <v>*</v>
          </cell>
          <cell r="G1949" t="str">
            <v>*</v>
          </cell>
          <cell r="H1949" t="str">
            <v>*</v>
          </cell>
        </row>
        <row r="1950">
          <cell r="A1950" t="str">
            <v>ITEM</v>
          </cell>
          <cell r="B1950" t="str">
            <v>R E C U R S O</v>
          </cell>
          <cell r="D1950" t="str">
            <v>UND.</v>
          </cell>
          <cell r="E1950" t="str">
            <v>CANTIDAD</v>
          </cell>
          <cell r="F1950" t="str">
            <v>P.UNIT.</v>
          </cell>
          <cell r="G1950" t="str">
            <v>SUBTOTAL</v>
          </cell>
          <cell r="H1950" t="str">
            <v>TOTAL</v>
          </cell>
        </row>
        <row r="1951">
          <cell r="A1951" t="str">
            <v>*</v>
          </cell>
          <cell r="B1951" t="str">
            <v>*</v>
          </cell>
          <cell r="C1951" t="str">
            <v>*</v>
          </cell>
          <cell r="D1951" t="str">
            <v>*</v>
          </cell>
          <cell r="E1951" t="str">
            <v>*</v>
          </cell>
          <cell r="F1951" t="str">
            <v>*</v>
          </cell>
          <cell r="G1951" t="str">
            <v>*</v>
          </cell>
          <cell r="H1951" t="str">
            <v>*</v>
          </cell>
        </row>
        <row r="1952">
          <cell r="A1952">
            <v>1</v>
          </cell>
          <cell r="B1952" t="str">
            <v>C. GRUA 6 TN.</v>
          </cell>
          <cell r="C1952">
            <v>1</v>
          </cell>
          <cell r="D1952" t="str">
            <v>HM</v>
          </cell>
          <cell r="E1952">
            <v>0.4</v>
          </cell>
          <cell r="F1952">
            <v>80</v>
          </cell>
          <cell r="G1952">
            <v>32</v>
          </cell>
        </row>
        <row r="1953">
          <cell r="A1953" t="str">
            <v/>
          </cell>
          <cell r="D1953" t="str">
            <v/>
          </cell>
          <cell r="F1953" t="str">
            <v/>
          </cell>
          <cell r="H1953">
            <v>32</v>
          </cell>
        </row>
        <row r="1954">
          <cell r="A1954">
            <v>1</v>
          </cell>
          <cell r="B1954" t="str">
            <v>OPERARIO</v>
          </cell>
          <cell r="C1954">
            <v>1</v>
          </cell>
          <cell r="D1954" t="str">
            <v>HH</v>
          </cell>
          <cell r="E1954">
            <v>0.4</v>
          </cell>
          <cell r="F1954">
            <v>7.15</v>
          </cell>
          <cell r="G1954">
            <v>2.86</v>
          </cell>
        </row>
        <row r="1955">
          <cell r="A1955">
            <v>2</v>
          </cell>
          <cell r="B1955" t="str">
            <v>OFICIAL</v>
          </cell>
          <cell r="C1955">
            <v>1</v>
          </cell>
          <cell r="D1955" t="str">
            <v>HH</v>
          </cell>
          <cell r="E1955">
            <v>0.4</v>
          </cell>
          <cell r="F1955">
            <v>6.75</v>
          </cell>
          <cell r="G1955">
            <v>2.7</v>
          </cell>
        </row>
        <row r="1956">
          <cell r="A1956">
            <v>3</v>
          </cell>
          <cell r="B1956" t="str">
            <v>PEON</v>
          </cell>
          <cell r="C1956">
            <v>4</v>
          </cell>
          <cell r="D1956" t="str">
            <v>HH</v>
          </cell>
          <cell r="E1956">
            <v>1.6</v>
          </cell>
          <cell r="F1956">
            <v>3.78</v>
          </cell>
          <cell r="G1956">
            <v>6.05</v>
          </cell>
        </row>
        <row r="1957">
          <cell r="A1957" t="str">
            <v/>
          </cell>
          <cell r="H1957">
            <v>11.61</v>
          </cell>
        </row>
        <row r="1958">
          <cell r="A1958">
            <v>1</v>
          </cell>
          <cell r="B1958" t="str">
            <v>EQUIPO DE SEGURIDAD (2% MANO DE OBRA)</v>
          </cell>
          <cell r="D1958" t="str">
            <v>%</v>
          </cell>
          <cell r="E1958">
            <v>0.02</v>
          </cell>
          <cell r="F1958">
            <v>11.61</v>
          </cell>
          <cell r="G1958">
            <v>0.23</v>
          </cell>
        </row>
        <row r="1959">
          <cell r="A1959">
            <v>2</v>
          </cell>
          <cell r="B1959" t="str">
            <v>HERRAMIENTAS (3% MANO DE OBRA)</v>
          </cell>
          <cell r="D1959" t="str">
            <v>%</v>
          </cell>
          <cell r="E1959">
            <v>0.03</v>
          </cell>
          <cell r="F1959">
            <v>11.61</v>
          </cell>
          <cell r="G1959">
            <v>0.35</v>
          </cell>
        </row>
        <row r="1960">
          <cell r="H1960">
            <v>0.57999999999999996</v>
          </cell>
        </row>
        <row r="1961">
          <cell r="G1961" t="str">
            <v>COSTO DIRECTO:</v>
          </cell>
          <cell r="H1961">
            <v>44.19</v>
          </cell>
        </row>
        <row r="1964">
          <cell r="A1964" t="str">
            <v>Partida:</v>
          </cell>
          <cell r="B1964" t="str">
            <v>Descripción:</v>
          </cell>
          <cell r="D1964" t="str">
            <v xml:space="preserve">Unidad  </v>
          </cell>
          <cell r="E1964" t="str">
            <v>Rendimiento</v>
          </cell>
          <cell r="G1964" t="str">
            <v xml:space="preserve">    Costo Directo</v>
          </cell>
        </row>
        <row r="1965">
          <cell r="A1965" t="str">
            <v>2.00</v>
          </cell>
          <cell r="B1965" t="str">
            <v>- Montaje de Armados ATV-7,  ATV-8</v>
          </cell>
          <cell r="D1965" t="str">
            <v>Jgo</v>
          </cell>
          <cell r="E1965">
            <v>4</v>
          </cell>
          <cell r="F1965" t="str">
            <v>Jgo/Día</v>
          </cell>
          <cell r="G1965" t="str">
            <v>(S/.):</v>
          </cell>
          <cell r="H1965">
            <v>113.05</v>
          </cell>
        </row>
        <row r="1966">
          <cell r="B1966" t="str">
            <v>DETALLE PARTIDA</v>
          </cell>
        </row>
        <row r="1967">
          <cell r="A1967" t="str">
            <v>*</v>
          </cell>
          <cell r="B1967" t="str">
            <v>*</v>
          </cell>
          <cell r="C1967" t="str">
            <v>*</v>
          </cell>
          <cell r="D1967" t="str">
            <v>*</v>
          </cell>
          <cell r="E1967" t="str">
            <v>*</v>
          </cell>
          <cell r="F1967" t="str">
            <v>*</v>
          </cell>
          <cell r="G1967" t="str">
            <v>*</v>
          </cell>
          <cell r="H1967" t="str">
            <v>*</v>
          </cell>
        </row>
        <row r="1968">
          <cell r="A1968" t="str">
            <v>ITEM</v>
          </cell>
          <cell r="B1968" t="str">
            <v>R E C U R S O</v>
          </cell>
          <cell r="D1968" t="str">
            <v>UND.</v>
          </cell>
          <cell r="E1968" t="str">
            <v>CANTIDAD</v>
          </cell>
          <cell r="F1968" t="str">
            <v>P.UNIT.</v>
          </cell>
          <cell r="G1968" t="str">
            <v>SUBTOTAL</v>
          </cell>
          <cell r="H1968" t="str">
            <v>TOTAL</v>
          </cell>
        </row>
        <row r="1969">
          <cell r="A1969" t="str">
            <v>*</v>
          </cell>
          <cell r="B1969" t="str">
            <v>*</v>
          </cell>
          <cell r="C1969" t="str">
            <v>*</v>
          </cell>
          <cell r="D1969" t="str">
            <v>*</v>
          </cell>
          <cell r="E1969" t="str">
            <v>*</v>
          </cell>
          <cell r="F1969" t="str">
            <v>*</v>
          </cell>
          <cell r="G1969" t="str">
            <v>*</v>
          </cell>
          <cell r="H1969" t="str">
            <v>*</v>
          </cell>
        </row>
        <row r="1970">
          <cell r="A1970">
            <v>1</v>
          </cell>
          <cell r="B1970" t="str">
            <v>CAMIONETA 4x4 (130 HP)</v>
          </cell>
          <cell r="C1970">
            <v>1</v>
          </cell>
          <cell r="D1970" t="str">
            <v>HM</v>
          </cell>
          <cell r="E1970">
            <v>2</v>
          </cell>
          <cell r="F1970">
            <v>15</v>
          </cell>
          <cell r="G1970">
            <v>30</v>
          </cell>
        </row>
        <row r="1971">
          <cell r="A1971" t="str">
            <v/>
          </cell>
          <cell r="D1971" t="str">
            <v/>
          </cell>
          <cell r="F1971" t="str">
            <v/>
          </cell>
          <cell r="H1971">
            <v>30</v>
          </cell>
        </row>
        <row r="1972">
          <cell r="A1972">
            <v>1</v>
          </cell>
          <cell r="B1972" t="str">
            <v>OPERARIO</v>
          </cell>
          <cell r="C1972">
            <v>1</v>
          </cell>
          <cell r="D1972" t="str">
            <v>HH</v>
          </cell>
          <cell r="E1972">
            <v>2</v>
          </cell>
          <cell r="F1972">
            <v>7.15</v>
          </cell>
          <cell r="G1972">
            <v>14.3</v>
          </cell>
        </row>
        <row r="1973">
          <cell r="A1973">
            <v>2</v>
          </cell>
          <cell r="B1973" t="str">
            <v>OFICIAL</v>
          </cell>
          <cell r="C1973">
            <v>2</v>
          </cell>
          <cell r="D1973" t="str">
            <v>HH</v>
          </cell>
          <cell r="E1973">
            <v>4</v>
          </cell>
          <cell r="F1973">
            <v>6.75</v>
          </cell>
          <cell r="G1973">
            <v>27</v>
          </cell>
        </row>
        <row r="1974">
          <cell r="A1974">
            <v>3</v>
          </cell>
          <cell r="B1974" t="str">
            <v>PEON</v>
          </cell>
          <cell r="C1974">
            <v>5</v>
          </cell>
          <cell r="D1974" t="str">
            <v>HH</v>
          </cell>
          <cell r="E1974">
            <v>10</v>
          </cell>
          <cell r="F1974">
            <v>3.78</v>
          </cell>
          <cell r="G1974">
            <v>37.799999999999997</v>
          </cell>
        </row>
        <row r="1975">
          <cell r="A1975" t="str">
            <v/>
          </cell>
          <cell r="H1975">
            <v>79.099999999999994</v>
          </cell>
        </row>
        <row r="1976">
          <cell r="A1976">
            <v>1</v>
          </cell>
          <cell r="B1976" t="str">
            <v>EQUIPO DE SEGURIDAD (2% MANO DE OBRA)</v>
          </cell>
          <cell r="D1976" t="str">
            <v>%</v>
          </cell>
          <cell r="E1976">
            <v>0.02</v>
          </cell>
          <cell r="F1976">
            <v>79.099999999999994</v>
          </cell>
          <cell r="G1976">
            <v>1.58</v>
          </cell>
        </row>
        <row r="1977">
          <cell r="A1977">
            <v>2</v>
          </cell>
          <cell r="B1977" t="str">
            <v>HERRAMIENTAS (3% MANO DE OBRA)</v>
          </cell>
          <cell r="D1977" t="str">
            <v>%</v>
          </cell>
          <cell r="E1977">
            <v>0.03</v>
          </cell>
          <cell r="F1977">
            <v>79.099999999999994</v>
          </cell>
          <cell r="G1977">
            <v>2.37</v>
          </cell>
        </row>
        <row r="1978">
          <cell r="H1978">
            <v>3.95</v>
          </cell>
        </row>
        <row r="1979">
          <cell r="G1979" t="str">
            <v>COSTO DIRECTO:</v>
          </cell>
          <cell r="H1979">
            <v>113.05</v>
          </cell>
        </row>
        <row r="1982">
          <cell r="A1982" t="str">
            <v>Partida:</v>
          </cell>
          <cell r="B1982" t="str">
            <v>Descripción:</v>
          </cell>
          <cell r="D1982" t="str">
            <v xml:space="preserve">Unidad  </v>
          </cell>
          <cell r="E1982" t="str">
            <v>Rendimiento</v>
          </cell>
          <cell r="G1982" t="str">
            <v xml:space="preserve">    Costo Directo</v>
          </cell>
        </row>
        <row r="1983">
          <cell r="A1983" t="str">
            <v>3.00</v>
          </cell>
          <cell r="B1983" t="str">
            <v>- Montaje de Armados AT2,  ATV4</v>
          </cell>
          <cell r="D1983" t="str">
            <v>Jgo</v>
          </cell>
          <cell r="E1983">
            <v>6</v>
          </cell>
          <cell r="F1983" t="str">
            <v>Jgo/Día</v>
          </cell>
          <cell r="G1983" t="str">
            <v>(S/.):</v>
          </cell>
          <cell r="H1983">
            <v>64.78</v>
          </cell>
        </row>
        <row r="1984">
          <cell r="B1984" t="str">
            <v>DETALLE PARTIDA</v>
          </cell>
        </row>
        <row r="1985">
          <cell r="A1985" t="str">
            <v>*</v>
          </cell>
          <cell r="B1985" t="str">
            <v>*</v>
          </cell>
          <cell r="C1985" t="str">
            <v>*</v>
          </cell>
          <cell r="D1985" t="str">
            <v>*</v>
          </cell>
          <cell r="E1985" t="str">
            <v>*</v>
          </cell>
          <cell r="F1985" t="str">
            <v>*</v>
          </cell>
          <cell r="G1985" t="str">
            <v>*</v>
          </cell>
          <cell r="H1985" t="str">
            <v>*</v>
          </cell>
        </row>
        <row r="1986">
          <cell r="A1986" t="str">
            <v>ITEM</v>
          </cell>
          <cell r="B1986" t="str">
            <v>R E C U R S O</v>
          </cell>
          <cell r="D1986" t="str">
            <v>UND.</v>
          </cell>
          <cell r="E1986" t="str">
            <v>CANTIDAD</v>
          </cell>
          <cell r="F1986" t="str">
            <v>P.UNIT.</v>
          </cell>
          <cell r="G1986" t="str">
            <v>SUBTOTAL</v>
          </cell>
          <cell r="H1986" t="str">
            <v>TOTAL</v>
          </cell>
        </row>
        <row r="1987">
          <cell r="A1987" t="str">
            <v>*</v>
          </cell>
          <cell r="B1987" t="str">
            <v>*</v>
          </cell>
          <cell r="C1987" t="str">
            <v>*</v>
          </cell>
          <cell r="D1987" t="str">
            <v>*</v>
          </cell>
          <cell r="E1987" t="str">
            <v>*</v>
          </cell>
          <cell r="F1987" t="str">
            <v>*</v>
          </cell>
          <cell r="G1987" t="str">
            <v>*</v>
          </cell>
          <cell r="H1987" t="str">
            <v>*</v>
          </cell>
        </row>
        <row r="1988">
          <cell r="A1988">
            <v>1</v>
          </cell>
          <cell r="B1988" t="str">
            <v>CAMIONETA 4x4 (130 HP)</v>
          </cell>
          <cell r="C1988">
            <v>1</v>
          </cell>
          <cell r="D1988" t="str">
            <v>HM</v>
          </cell>
          <cell r="E1988">
            <v>1.3332999999999999</v>
          </cell>
          <cell r="F1988">
            <v>15</v>
          </cell>
          <cell r="G1988">
            <v>20</v>
          </cell>
        </row>
        <row r="1989">
          <cell r="A1989" t="str">
            <v/>
          </cell>
          <cell r="D1989" t="str">
            <v/>
          </cell>
          <cell r="F1989" t="str">
            <v/>
          </cell>
          <cell r="H1989">
            <v>20</v>
          </cell>
        </row>
        <row r="1990">
          <cell r="A1990">
            <v>1</v>
          </cell>
          <cell r="B1990" t="str">
            <v>OPERARIO</v>
          </cell>
          <cell r="C1990">
            <v>1</v>
          </cell>
          <cell r="D1990" t="str">
            <v>HH</v>
          </cell>
          <cell r="E1990">
            <v>1.3332999999999999</v>
          </cell>
          <cell r="F1990">
            <v>7.15</v>
          </cell>
          <cell r="G1990">
            <v>9.5299999999999994</v>
          </cell>
        </row>
        <row r="1991">
          <cell r="A1991">
            <v>2</v>
          </cell>
          <cell r="B1991" t="str">
            <v>OFICIAL</v>
          </cell>
          <cell r="C1991">
            <v>2</v>
          </cell>
          <cell r="D1991" t="str">
            <v>HH</v>
          </cell>
          <cell r="E1991">
            <v>2.6667000000000001</v>
          </cell>
          <cell r="F1991">
            <v>6.75</v>
          </cell>
          <cell r="G1991">
            <v>18</v>
          </cell>
        </row>
        <row r="1992">
          <cell r="A1992">
            <v>3</v>
          </cell>
          <cell r="B1992" t="str">
            <v>PEON</v>
          </cell>
          <cell r="C1992">
            <v>3</v>
          </cell>
          <cell r="D1992" t="str">
            <v>HH</v>
          </cell>
          <cell r="E1992">
            <v>4</v>
          </cell>
          <cell r="F1992">
            <v>3.78</v>
          </cell>
          <cell r="G1992">
            <v>15.12</v>
          </cell>
        </row>
        <row r="1993">
          <cell r="A1993" t="str">
            <v/>
          </cell>
          <cell r="H1993">
            <v>42.65</v>
          </cell>
        </row>
        <row r="1994">
          <cell r="A1994">
            <v>1</v>
          </cell>
          <cell r="B1994" t="str">
            <v>EQUIPO DE SEGURIDAD (2% MANO DE OBRA)</v>
          </cell>
          <cell r="D1994" t="str">
            <v>%</v>
          </cell>
          <cell r="E1994">
            <v>0.02</v>
          </cell>
          <cell r="F1994">
            <v>42.65</v>
          </cell>
          <cell r="G1994">
            <v>0.85</v>
          </cell>
        </row>
        <row r="1995">
          <cell r="A1995">
            <v>2</v>
          </cell>
          <cell r="B1995" t="str">
            <v>HERRAMIENTAS (3% MANO DE OBRA)</v>
          </cell>
          <cell r="D1995" t="str">
            <v>%</v>
          </cell>
          <cell r="E1995">
            <v>0.03</v>
          </cell>
          <cell r="F1995">
            <v>42.65</v>
          </cell>
          <cell r="G1995">
            <v>1.28</v>
          </cell>
        </row>
        <row r="1996">
          <cell r="H1996">
            <v>2.13</v>
          </cell>
        </row>
        <row r="1997">
          <cell r="G1997" t="str">
            <v>COSTO DIRECTO:</v>
          </cell>
          <cell r="H1997">
            <v>64.78</v>
          </cell>
        </row>
        <row r="1998">
          <cell r="B1998" t="str">
            <v>DETALLE PARTIDA</v>
          </cell>
        </row>
        <row r="2000">
          <cell r="A2000" t="str">
            <v>Partida:</v>
          </cell>
          <cell r="B2000" t="str">
            <v>Descripción:</v>
          </cell>
          <cell r="D2000" t="str">
            <v xml:space="preserve">Unidad  </v>
          </cell>
          <cell r="E2000" t="str">
            <v>Rendimiento</v>
          </cell>
          <cell r="G2000" t="str">
            <v xml:space="preserve">    Costo Directo</v>
          </cell>
        </row>
        <row r="2001">
          <cell r="A2001" t="str">
            <v>4.00</v>
          </cell>
          <cell r="B2001" t="str">
            <v>Corte del servicio y reposisción en medio urbano</v>
          </cell>
          <cell r="D2001" t="str">
            <v>Corte</v>
          </cell>
          <cell r="E2001">
            <v>3</v>
          </cell>
          <cell r="F2001" t="str">
            <v>Corte/Día</v>
          </cell>
          <cell r="G2001" t="str">
            <v>(S/.):</v>
          </cell>
          <cell r="H2001">
            <v>104.97</v>
          </cell>
        </row>
        <row r="2002">
          <cell r="B2002" t="str">
            <v>DETALLE PARTIDA</v>
          </cell>
        </row>
        <row r="2003">
          <cell r="A2003" t="str">
            <v>*</v>
          </cell>
          <cell r="B2003" t="str">
            <v>*</v>
          </cell>
          <cell r="C2003" t="str">
            <v>*</v>
          </cell>
          <cell r="D2003" t="str">
            <v>*</v>
          </cell>
          <cell r="E2003" t="str">
            <v>*</v>
          </cell>
          <cell r="F2003" t="str">
            <v>*</v>
          </cell>
          <cell r="G2003" t="str">
            <v>*</v>
          </cell>
          <cell r="H2003" t="str">
            <v>*</v>
          </cell>
        </row>
        <row r="2004">
          <cell r="A2004" t="str">
            <v>ITEM</v>
          </cell>
          <cell r="B2004" t="str">
            <v>R E C U R S O</v>
          </cell>
          <cell r="D2004" t="str">
            <v>UND.</v>
          </cell>
          <cell r="E2004" t="str">
            <v>CANTIDAD</v>
          </cell>
          <cell r="F2004" t="str">
            <v>P.UNIT.</v>
          </cell>
          <cell r="G2004" t="str">
            <v>SUBTOTAL</v>
          </cell>
          <cell r="H2004" t="str">
            <v>TOTAL</v>
          </cell>
        </row>
        <row r="2005">
          <cell r="A2005" t="str">
            <v>*</v>
          </cell>
          <cell r="B2005" t="str">
            <v>*</v>
          </cell>
          <cell r="C2005" t="str">
            <v>*</v>
          </cell>
          <cell r="D2005" t="str">
            <v>*</v>
          </cell>
          <cell r="E2005" t="str">
            <v>*</v>
          </cell>
          <cell r="F2005" t="str">
            <v>*</v>
          </cell>
          <cell r="G2005" t="str">
            <v>*</v>
          </cell>
          <cell r="H2005" t="str">
            <v>*</v>
          </cell>
        </row>
        <row r="2006">
          <cell r="A2006">
            <v>1</v>
          </cell>
          <cell r="B2006" t="str">
            <v>CAMIONETA 4x4 (130 HP)</v>
          </cell>
          <cell r="C2006">
            <v>1</v>
          </cell>
          <cell r="D2006" t="str">
            <v>HM</v>
          </cell>
          <cell r="E2006">
            <v>2.6667000000000001</v>
          </cell>
          <cell r="F2006">
            <v>15</v>
          </cell>
          <cell r="G2006">
            <v>40</v>
          </cell>
        </row>
        <row r="2007">
          <cell r="A2007">
            <v>2</v>
          </cell>
          <cell r="B2007" t="str">
            <v>EQUIPO DE PUESTA A TIERRA TEMPORAL</v>
          </cell>
          <cell r="C2007">
            <v>4</v>
          </cell>
          <cell r="D2007" t="str">
            <v>HM</v>
          </cell>
          <cell r="E2007">
            <v>10.666700000000001</v>
          </cell>
          <cell r="F2007">
            <v>0.5</v>
          </cell>
          <cell r="G2007">
            <v>5.33</v>
          </cell>
        </row>
        <row r="2008">
          <cell r="A2008">
            <v>3</v>
          </cell>
          <cell r="B2008" t="str">
            <v>RADIO DE MANO FM 2M MULTIBANDA</v>
          </cell>
          <cell r="C2008">
            <v>4</v>
          </cell>
          <cell r="D2008" t="str">
            <v>HM</v>
          </cell>
          <cell r="E2008">
            <v>10.666700000000001</v>
          </cell>
          <cell r="F2008">
            <v>0.7</v>
          </cell>
          <cell r="G2008">
            <v>7.47</v>
          </cell>
        </row>
        <row r="2009">
          <cell r="A2009">
            <v>4</v>
          </cell>
          <cell r="B2009" t="str">
            <v>REVELADOR DE TENSION DE M.T. (10 kV)</v>
          </cell>
          <cell r="C2009">
            <v>1</v>
          </cell>
          <cell r="D2009" t="str">
            <v>HM</v>
          </cell>
          <cell r="E2009">
            <v>2.6667000000000001</v>
          </cell>
          <cell r="F2009">
            <v>1</v>
          </cell>
          <cell r="G2009">
            <v>2.67</v>
          </cell>
        </row>
        <row r="2010">
          <cell r="A2010" t="str">
            <v/>
          </cell>
          <cell r="D2010" t="str">
            <v/>
          </cell>
          <cell r="F2010" t="str">
            <v/>
          </cell>
          <cell r="H2010">
            <v>55.47</v>
          </cell>
        </row>
        <row r="2011">
          <cell r="A2011">
            <v>1</v>
          </cell>
          <cell r="B2011" t="str">
            <v>OPERARIO</v>
          </cell>
          <cell r="C2011">
            <v>1</v>
          </cell>
          <cell r="D2011" t="str">
            <v>HH</v>
          </cell>
          <cell r="E2011">
            <v>2.6667000000000001</v>
          </cell>
          <cell r="F2011">
            <v>7.15</v>
          </cell>
          <cell r="G2011">
            <v>19.07</v>
          </cell>
        </row>
        <row r="2012">
          <cell r="A2012">
            <v>2</v>
          </cell>
          <cell r="B2012" t="str">
            <v>OFICIAL</v>
          </cell>
          <cell r="C2012">
            <v>1</v>
          </cell>
          <cell r="D2012" t="str">
            <v>HH</v>
          </cell>
          <cell r="E2012">
            <v>2.6667000000000001</v>
          </cell>
          <cell r="F2012">
            <v>6.75</v>
          </cell>
          <cell r="G2012">
            <v>18</v>
          </cell>
        </row>
        <row r="2013">
          <cell r="A2013">
            <v>3</v>
          </cell>
          <cell r="B2013" t="str">
            <v>PEON</v>
          </cell>
          <cell r="C2013">
            <v>1</v>
          </cell>
          <cell r="D2013" t="str">
            <v>HH</v>
          </cell>
          <cell r="E2013">
            <v>2.6667000000000001</v>
          </cell>
          <cell r="F2013">
            <v>3.78</v>
          </cell>
          <cell r="G2013">
            <v>10.08</v>
          </cell>
        </row>
        <row r="2014">
          <cell r="A2014" t="str">
            <v/>
          </cell>
          <cell r="F2014" t="str">
            <v/>
          </cell>
          <cell r="H2014">
            <v>47.15</v>
          </cell>
        </row>
        <row r="2015">
          <cell r="A2015">
            <v>1</v>
          </cell>
          <cell r="B2015" t="str">
            <v>EQUIPO DE SEGURIDAD (2% MANO DE OBRA)</v>
          </cell>
          <cell r="D2015" t="str">
            <v>%</v>
          </cell>
          <cell r="E2015">
            <v>0.02</v>
          </cell>
          <cell r="F2015">
            <v>47.15</v>
          </cell>
          <cell r="G2015">
            <v>0.94</v>
          </cell>
        </row>
        <row r="2016">
          <cell r="A2016">
            <v>2</v>
          </cell>
          <cell r="B2016" t="str">
            <v>HERRAMIENTAS (3% MANO DE OBRA)</v>
          </cell>
          <cell r="D2016" t="str">
            <v>%</v>
          </cell>
          <cell r="E2016">
            <v>0.03</v>
          </cell>
          <cell r="F2016">
            <v>47.15</v>
          </cell>
          <cell r="G2016">
            <v>1.41</v>
          </cell>
        </row>
        <row r="2017">
          <cell r="H2017">
            <v>2.35</v>
          </cell>
        </row>
        <row r="2018">
          <cell r="G2018" t="str">
            <v>COSTO DIRECTO:</v>
          </cell>
          <cell r="H2018">
            <v>104.97</v>
          </cell>
        </row>
        <row r="2021">
          <cell r="A2021" t="str">
            <v>Partida:</v>
          </cell>
          <cell r="B2021" t="str">
            <v>Descripción:</v>
          </cell>
          <cell r="D2021" t="str">
            <v xml:space="preserve">Unidad  </v>
          </cell>
          <cell r="E2021" t="str">
            <v>Rendimiento</v>
          </cell>
          <cell r="G2021" t="str">
            <v xml:space="preserve">    Costo Directo</v>
          </cell>
        </row>
        <row r="2022">
          <cell r="A2022" t="str">
            <v>5.00</v>
          </cell>
          <cell r="B2022" t="str">
            <v>Transporte  de postes de C.A.C. de 9 a 12 mt a punto de izaje urbano</v>
          </cell>
          <cell r="D2022" t="str">
            <v>Un</v>
          </cell>
          <cell r="E2022">
            <v>10</v>
          </cell>
          <cell r="F2022" t="str">
            <v>Un/Día</v>
          </cell>
          <cell r="G2022" t="str">
            <v>(S/.):</v>
          </cell>
          <cell r="H2022">
            <v>88.38</v>
          </cell>
        </row>
        <row r="2023">
          <cell r="B2023" t="str">
            <v>DETALLE PARTIDA</v>
          </cell>
        </row>
        <row r="2024">
          <cell r="A2024" t="str">
            <v>*</v>
          </cell>
          <cell r="B2024" t="str">
            <v>*</v>
          </cell>
          <cell r="C2024" t="str">
            <v>*</v>
          </cell>
          <cell r="D2024" t="str">
            <v>*</v>
          </cell>
          <cell r="E2024" t="str">
            <v>*</v>
          </cell>
          <cell r="F2024" t="str">
            <v>*</v>
          </cell>
          <cell r="G2024" t="str">
            <v>*</v>
          </cell>
          <cell r="H2024" t="str">
            <v>*</v>
          </cell>
        </row>
        <row r="2025">
          <cell r="A2025" t="str">
            <v>ITEM</v>
          </cell>
          <cell r="B2025" t="str">
            <v>R E C U R S O</v>
          </cell>
          <cell r="D2025" t="str">
            <v>UND.</v>
          </cell>
          <cell r="E2025" t="str">
            <v>CANTIDAD</v>
          </cell>
          <cell r="F2025" t="str">
            <v>P.UNIT.</v>
          </cell>
          <cell r="G2025" t="str">
            <v>SUBTOTAL</v>
          </cell>
          <cell r="H2025" t="str">
            <v>TOTAL</v>
          </cell>
        </row>
        <row r="2026">
          <cell r="A2026" t="str">
            <v>*</v>
          </cell>
          <cell r="B2026" t="str">
            <v>*</v>
          </cell>
          <cell r="C2026" t="str">
            <v>*</v>
          </cell>
          <cell r="D2026" t="str">
            <v>*</v>
          </cell>
          <cell r="E2026" t="str">
            <v>*</v>
          </cell>
          <cell r="F2026" t="str">
            <v>*</v>
          </cell>
          <cell r="G2026" t="str">
            <v>*</v>
          </cell>
          <cell r="H2026" t="str">
            <v>*</v>
          </cell>
        </row>
        <row r="2027">
          <cell r="A2027">
            <v>1</v>
          </cell>
          <cell r="B2027" t="str">
            <v>C. GRUA 6 TN.</v>
          </cell>
          <cell r="C2027">
            <v>1</v>
          </cell>
          <cell r="D2027" t="str">
            <v>HM</v>
          </cell>
          <cell r="E2027">
            <v>0.8</v>
          </cell>
          <cell r="F2027">
            <v>80</v>
          </cell>
          <cell r="G2027">
            <v>64</v>
          </cell>
        </row>
        <row r="2028">
          <cell r="A2028">
            <v>2</v>
          </cell>
          <cell r="B2028" t="str">
            <v>CAMIONETA 4x4 (130 HP)</v>
          </cell>
          <cell r="C2028">
            <v>1</v>
          </cell>
          <cell r="D2028" t="str">
            <v>HM</v>
          </cell>
          <cell r="E2028">
            <v>0.8</v>
          </cell>
          <cell r="F2028">
            <v>15</v>
          </cell>
          <cell r="G2028">
            <v>12</v>
          </cell>
        </row>
        <row r="2029">
          <cell r="A2029" t="str">
            <v/>
          </cell>
          <cell r="D2029" t="str">
            <v/>
          </cell>
          <cell r="F2029" t="str">
            <v/>
          </cell>
          <cell r="H2029">
            <v>64</v>
          </cell>
        </row>
        <row r="2030">
          <cell r="A2030">
            <v>1</v>
          </cell>
          <cell r="B2030" t="str">
            <v>OPERARIO</v>
          </cell>
          <cell r="C2030">
            <v>1</v>
          </cell>
          <cell r="D2030" t="str">
            <v>HH</v>
          </cell>
          <cell r="E2030">
            <v>0.8</v>
          </cell>
          <cell r="F2030">
            <v>7.15</v>
          </cell>
          <cell r="G2030">
            <v>5.72</v>
          </cell>
        </row>
        <row r="2031">
          <cell r="A2031">
            <v>2</v>
          </cell>
          <cell r="B2031" t="str">
            <v>OFICIAL</v>
          </cell>
          <cell r="C2031">
            <v>1</v>
          </cell>
          <cell r="D2031" t="str">
            <v>HH</v>
          </cell>
          <cell r="E2031">
            <v>0.8</v>
          </cell>
          <cell r="F2031">
            <v>6.75</v>
          </cell>
          <cell r="G2031">
            <v>5.4</v>
          </cell>
        </row>
        <row r="2032">
          <cell r="A2032">
            <v>3</v>
          </cell>
          <cell r="B2032" t="str">
            <v>PEON</v>
          </cell>
          <cell r="C2032">
            <v>4</v>
          </cell>
          <cell r="D2032" t="str">
            <v>HH</v>
          </cell>
          <cell r="E2032">
            <v>3.2</v>
          </cell>
          <cell r="F2032">
            <v>3.78</v>
          </cell>
          <cell r="G2032">
            <v>12.1</v>
          </cell>
        </row>
        <row r="2033">
          <cell r="A2033" t="str">
            <v/>
          </cell>
          <cell r="H2033">
            <v>23.22</v>
          </cell>
        </row>
        <row r="2034">
          <cell r="A2034">
            <v>1</v>
          </cell>
          <cell r="B2034" t="str">
            <v>EQUIPO DE SEGURIDAD (2% MANO DE OBRA)</v>
          </cell>
          <cell r="D2034" t="str">
            <v>%</v>
          </cell>
          <cell r="E2034">
            <v>0.02</v>
          </cell>
          <cell r="F2034">
            <v>23.22</v>
          </cell>
          <cell r="G2034">
            <v>0.46</v>
          </cell>
        </row>
        <row r="2035">
          <cell r="A2035">
            <v>2</v>
          </cell>
          <cell r="B2035" t="str">
            <v>HERRAMIENTAS (3% MANO DE OBRA)</v>
          </cell>
          <cell r="D2035" t="str">
            <v>%</v>
          </cell>
          <cell r="E2035">
            <v>0.03</v>
          </cell>
          <cell r="F2035">
            <v>23.22</v>
          </cell>
          <cell r="G2035">
            <v>0.7</v>
          </cell>
        </row>
        <row r="2036">
          <cell r="H2036">
            <v>1.1599999999999999</v>
          </cell>
        </row>
        <row r="2037">
          <cell r="G2037" t="str">
            <v>COSTO DIRECTO:</v>
          </cell>
          <cell r="H2037">
            <v>88.38</v>
          </cell>
        </row>
        <row r="2040">
          <cell r="A2040" t="str">
            <v>Partida:</v>
          </cell>
          <cell r="B2040" t="str">
            <v>Descripción:</v>
          </cell>
          <cell r="D2040" t="str">
            <v xml:space="preserve">Unidad  </v>
          </cell>
          <cell r="E2040" t="str">
            <v>Rendimiento</v>
          </cell>
          <cell r="G2040" t="str">
            <v xml:space="preserve">    Costo Directo</v>
          </cell>
        </row>
        <row r="2041">
          <cell r="A2041" t="str">
            <v>6.00</v>
          </cell>
          <cell r="B2041" t="str">
            <v>Transporte  de postes de C.A.C. de 13 a 15 mt a punto de izaje urbano</v>
          </cell>
          <cell r="D2041" t="str">
            <v>Un.</v>
          </cell>
          <cell r="E2041">
            <v>10</v>
          </cell>
          <cell r="F2041" t="str">
            <v>Un./Día</v>
          </cell>
          <cell r="G2041" t="str">
            <v>(S/.):</v>
          </cell>
          <cell r="H2041">
            <v>113.78</v>
          </cell>
        </row>
        <row r="2042">
          <cell r="B2042" t="str">
            <v>DETALLE PARTIDA</v>
          </cell>
        </row>
        <row r="2043">
          <cell r="A2043" t="str">
            <v>*</v>
          </cell>
          <cell r="B2043" t="str">
            <v>*</v>
          </cell>
          <cell r="C2043" t="str">
            <v>*</v>
          </cell>
          <cell r="D2043" t="str">
            <v>*</v>
          </cell>
          <cell r="E2043" t="str">
            <v>*</v>
          </cell>
          <cell r="F2043" t="str">
            <v>*</v>
          </cell>
          <cell r="G2043" t="str">
            <v>*</v>
          </cell>
          <cell r="H2043" t="str">
            <v>*</v>
          </cell>
        </row>
        <row r="2044">
          <cell r="A2044" t="str">
            <v>ITEM</v>
          </cell>
          <cell r="B2044" t="str">
            <v>R E C U R S O</v>
          </cell>
          <cell r="D2044" t="str">
            <v>UND.</v>
          </cell>
          <cell r="E2044" t="str">
            <v>CANTIDAD</v>
          </cell>
          <cell r="F2044" t="str">
            <v>P.UNIT.</v>
          </cell>
          <cell r="G2044" t="str">
            <v>SUBTOTAL</v>
          </cell>
          <cell r="H2044" t="str">
            <v>TOTAL</v>
          </cell>
        </row>
        <row r="2045">
          <cell r="A2045" t="str">
            <v>*</v>
          </cell>
          <cell r="B2045" t="str">
            <v>*</v>
          </cell>
          <cell r="C2045" t="str">
            <v>*</v>
          </cell>
          <cell r="D2045" t="str">
            <v>*</v>
          </cell>
          <cell r="E2045" t="str">
            <v>*</v>
          </cell>
          <cell r="F2045" t="str">
            <v>*</v>
          </cell>
          <cell r="G2045" t="str">
            <v>*</v>
          </cell>
          <cell r="H2045" t="str">
            <v>*</v>
          </cell>
        </row>
        <row r="2046">
          <cell r="A2046">
            <v>1</v>
          </cell>
          <cell r="B2046" t="str">
            <v>C. GRUA 6 TN.</v>
          </cell>
          <cell r="C2046">
            <v>1</v>
          </cell>
          <cell r="D2046" t="str">
            <v>HM</v>
          </cell>
          <cell r="E2046">
            <v>0.8</v>
          </cell>
          <cell r="F2046">
            <v>80</v>
          </cell>
          <cell r="G2046">
            <v>64</v>
          </cell>
        </row>
        <row r="2047">
          <cell r="A2047">
            <v>2</v>
          </cell>
          <cell r="B2047" t="str">
            <v>CAMIONETA 4x4 (130 HP)</v>
          </cell>
          <cell r="C2047">
            <v>1</v>
          </cell>
          <cell r="D2047" t="str">
            <v>HM</v>
          </cell>
          <cell r="E2047">
            <v>0.8</v>
          </cell>
          <cell r="F2047">
            <v>15</v>
          </cell>
          <cell r="G2047">
            <v>12</v>
          </cell>
        </row>
        <row r="2048">
          <cell r="A2048" t="str">
            <v/>
          </cell>
          <cell r="D2048" t="str">
            <v/>
          </cell>
          <cell r="F2048" t="str">
            <v/>
          </cell>
          <cell r="H2048">
            <v>64</v>
          </cell>
        </row>
        <row r="2049">
          <cell r="A2049">
            <v>1</v>
          </cell>
          <cell r="B2049" t="str">
            <v>OPERARIO</v>
          </cell>
          <cell r="C2049">
            <v>1</v>
          </cell>
          <cell r="D2049" t="str">
            <v>HH</v>
          </cell>
          <cell r="E2049">
            <v>0.8</v>
          </cell>
          <cell r="F2049">
            <v>7.15</v>
          </cell>
          <cell r="G2049">
            <v>5.72</v>
          </cell>
        </row>
        <row r="2050">
          <cell r="A2050">
            <v>2</v>
          </cell>
          <cell r="B2050" t="str">
            <v>OFICIAL</v>
          </cell>
          <cell r="C2050">
            <v>1</v>
          </cell>
          <cell r="D2050" t="str">
            <v>HH</v>
          </cell>
          <cell r="E2050">
            <v>0.8</v>
          </cell>
          <cell r="F2050">
            <v>6.75</v>
          </cell>
          <cell r="G2050">
            <v>5.4</v>
          </cell>
        </row>
        <row r="2051">
          <cell r="A2051">
            <v>3</v>
          </cell>
          <cell r="B2051" t="str">
            <v>PEON</v>
          </cell>
          <cell r="C2051">
            <v>12</v>
          </cell>
          <cell r="D2051" t="str">
            <v>HH</v>
          </cell>
          <cell r="E2051">
            <v>9.6</v>
          </cell>
          <cell r="F2051">
            <v>3.78</v>
          </cell>
          <cell r="G2051">
            <v>36.29</v>
          </cell>
        </row>
        <row r="2052">
          <cell r="A2052" t="str">
            <v/>
          </cell>
          <cell r="H2052">
            <v>47.41</v>
          </cell>
        </row>
        <row r="2053">
          <cell r="A2053">
            <v>1</v>
          </cell>
          <cell r="B2053" t="str">
            <v>EQUIPO DE SEGURIDAD (2% MANO DE OBRA)</v>
          </cell>
          <cell r="D2053" t="str">
            <v>%</v>
          </cell>
          <cell r="E2053">
            <v>0.02</v>
          </cell>
          <cell r="F2053">
            <v>47.41</v>
          </cell>
          <cell r="G2053">
            <v>0.95</v>
          </cell>
        </row>
        <row r="2054">
          <cell r="A2054">
            <v>2</v>
          </cell>
          <cell r="B2054" t="str">
            <v>HERRAMIENTAS (3% MANO DE OBRA)</v>
          </cell>
          <cell r="D2054" t="str">
            <v>%</v>
          </cell>
          <cell r="E2054">
            <v>0.03</v>
          </cell>
          <cell r="F2054">
            <v>47.41</v>
          </cell>
          <cell r="G2054">
            <v>1.42</v>
          </cell>
        </row>
        <row r="2055">
          <cell r="H2055">
            <v>2.37</v>
          </cell>
        </row>
        <row r="2056">
          <cell r="G2056" t="str">
            <v>COSTO DIRECTO:</v>
          </cell>
          <cell r="H2056">
            <v>113.78</v>
          </cell>
        </row>
        <row r="2059">
          <cell r="A2059" t="str">
            <v>Partida:</v>
          </cell>
          <cell r="B2059" t="str">
            <v>Descripción:</v>
          </cell>
          <cell r="D2059" t="str">
            <v xml:space="preserve">Unidad  </v>
          </cell>
          <cell r="E2059" t="str">
            <v>Rendimiento</v>
          </cell>
          <cell r="G2059" t="str">
            <v xml:space="preserve">    Costo Directo</v>
          </cell>
        </row>
        <row r="2060">
          <cell r="A2060" t="str">
            <v>7.00</v>
          </cell>
          <cell r="B2060" t="str">
            <v>Reflechado de conductor de 35 mm²  hasta 70mm2 (Desmontaje y Montaje)</v>
          </cell>
          <cell r="D2060" t="str">
            <v>Km</v>
          </cell>
          <cell r="E2060">
            <v>4</v>
          </cell>
          <cell r="F2060" t="str">
            <v>Km/Día</v>
          </cell>
          <cell r="G2060" t="str">
            <v>(S/.):</v>
          </cell>
          <cell r="H2060">
            <v>382.98</v>
          </cell>
        </row>
        <row r="2061">
          <cell r="B2061" t="str">
            <v>DETALLE PARTIDA</v>
          </cell>
        </row>
        <row r="2062">
          <cell r="A2062" t="str">
            <v>*</v>
          </cell>
          <cell r="B2062" t="str">
            <v>*</v>
          </cell>
          <cell r="C2062" t="str">
            <v>*</v>
          </cell>
          <cell r="D2062" t="str">
            <v>*</v>
          </cell>
          <cell r="E2062" t="str">
            <v>*</v>
          </cell>
          <cell r="F2062" t="str">
            <v>*</v>
          </cell>
          <cell r="G2062" t="str">
            <v>*</v>
          </cell>
          <cell r="H2062" t="str">
            <v>*</v>
          </cell>
        </row>
        <row r="2063">
          <cell r="A2063" t="str">
            <v>ITEM</v>
          </cell>
          <cell r="B2063" t="str">
            <v>R E C U R S O</v>
          </cell>
          <cell r="D2063" t="str">
            <v>UND.</v>
          </cell>
          <cell r="E2063" t="str">
            <v>CANTIDAD</v>
          </cell>
          <cell r="F2063" t="str">
            <v>P.UNIT.</v>
          </cell>
          <cell r="G2063" t="str">
            <v>SUBTOTAL</v>
          </cell>
          <cell r="H2063" t="str">
            <v>TOTAL</v>
          </cell>
        </row>
        <row r="2064">
          <cell r="A2064" t="str">
            <v>*</v>
          </cell>
          <cell r="B2064" t="str">
            <v>*</v>
          </cell>
          <cell r="C2064" t="str">
            <v>*</v>
          </cell>
          <cell r="D2064" t="str">
            <v>*</v>
          </cell>
          <cell r="E2064" t="str">
            <v>*</v>
          </cell>
          <cell r="F2064" t="str">
            <v>*</v>
          </cell>
          <cell r="G2064" t="str">
            <v>*</v>
          </cell>
          <cell r="H2064" t="str">
            <v>*</v>
          </cell>
        </row>
        <row r="2065">
          <cell r="A2065">
            <v>1</v>
          </cell>
          <cell r="B2065" t="str">
            <v>CAMIONETA 4x4 (130 HP)</v>
          </cell>
          <cell r="C2065">
            <v>1</v>
          </cell>
          <cell r="D2065" t="str">
            <v>HM</v>
          </cell>
          <cell r="E2065">
            <v>2</v>
          </cell>
          <cell r="F2065">
            <v>15</v>
          </cell>
          <cell r="G2065">
            <v>30</v>
          </cell>
        </row>
        <row r="2066">
          <cell r="A2066">
            <v>2</v>
          </cell>
          <cell r="B2066" t="str">
            <v>ESTACION TOTAL</v>
          </cell>
          <cell r="C2066">
            <v>1</v>
          </cell>
          <cell r="D2066" t="str">
            <v>HM</v>
          </cell>
          <cell r="E2066">
            <v>2</v>
          </cell>
          <cell r="F2066">
            <v>12</v>
          </cell>
          <cell r="G2066">
            <v>24</v>
          </cell>
        </row>
        <row r="2067">
          <cell r="A2067">
            <v>3</v>
          </cell>
          <cell r="B2067" t="str">
            <v>WINCHE ELECTRICO C/ FRENO MANUAL</v>
          </cell>
          <cell r="C2067">
            <v>1</v>
          </cell>
          <cell r="D2067" t="str">
            <v>HM</v>
          </cell>
          <cell r="E2067">
            <v>2</v>
          </cell>
          <cell r="F2067">
            <v>15</v>
          </cell>
          <cell r="G2067">
            <v>30</v>
          </cell>
        </row>
        <row r="2068">
          <cell r="A2068">
            <v>4</v>
          </cell>
          <cell r="B2068" t="str">
            <v>FRENO MANUAL PARA TENDIDO DE CONDUCTOR</v>
          </cell>
          <cell r="C2068">
            <v>1</v>
          </cell>
          <cell r="D2068" t="str">
            <v>HM</v>
          </cell>
          <cell r="E2068">
            <v>2</v>
          </cell>
          <cell r="F2068">
            <v>10</v>
          </cell>
          <cell r="G2068">
            <v>20</v>
          </cell>
        </row>
        <row r="2069">
          <cell r="A2069">
            <v>5</v>
          </cell>
          <cell r="B2069" t="str">
            <v>MANGA DE ARRASTRE</v>
          </cell>
          <cell r="C2069">
            <v>1</v>
          </cell>
          <cell r="D2069" t="str">
            <v>HM</v>
          </cell>
          <cell r="E2069">
            <v>2</v>
          </cell>
          <cell r="F2069">
            <v>5</v>
          </cell>
          <cell r="G2069">
            <v>10</v>
          </cell>
        </row>
        <row r="2070">
          <cell r="A2070">
            <v>6</v>
          </cell>
          <cell r="B2070" t="str">
            <v>BRIDA DE ARRASTRE</v>
          </cell>
          <cell r="C2070">
            <v>3</v>
          </cell>
          <cell r="D2070" t="str">
            <v>HM</v>
          </cell>
          <cell r="E2070">
            <v>6</v>
          </cell>
          <cell r="F2070">
            <v>2.5</v>
          </cell>
          <cell r="G2070">
            <v>15</v>
          </cell>
        </row>
        <row r="2071">
          <cell r="A2071">
            <v>7</v>
          </cell>
          <cell r="B2071" t="str">
            <v>POLEAS DE PVC PARA CABLES AUTOPORTANTES</v>
          </cell>
          <cell r="C2071">
            <v>10</v>
          </cell>
          <cell r="D2071" t="str">
            <v>HM</v>
          </cell>
          <cell r="E2071">
            <v>20</v>
          </cell>
          <cell r="F2071">
            <v>2.2000000000000002</v>
          </cell>
          <cell r="G2071">
            <v>44</v>
          </cell>
        </row>
        <row r="2072">
          <cell r="A2072">
            <v>8</v>
          </cell>
          <cell r="B2072" t="str">
            <v>RADIO DE MANO FM 2M MULTIBANDA</v>
          </cell>
          <cell r="C2072">
            <v>6</v>
          </cell>
          <cell r="D2072" t="str">
            <v>HM</v>
          </cell>
          <cell r="E2072">
            <v>12</v>
          </cell>
          <cell r="F2072">
            <v>0.7</v>
          </cell>
          <cell r="G2072">
            <v>8.4</v>
          </cell>
        </row>
        <row r="2073">
          <cell r="A2073">
            <v>9</v>
          </cell>
          <cell r="B2073" t="str">
            <v>TRICO DE 2 TON</v>
          </cell>
          <cell r="C2073">
            <v>3</v>
          </cell>
          <cell r="D2073" t="str">
            <v>HM</v>
          </cell>
          <cell r="E2073">
            <v>6</v>
          </cell>
          <cell r="F2073">
            <v>3</v>
          </cell>
          <cell r="G2073">
            <v>18</v>
          </cell>
        </row>
        <row r="2074">
          <cell r="A2074">
            <v>10</v>
          </cell>
          <cell r="B2074" t="str">
            <v>DINAMOMETRO</v>
          </cell>
          <cell r="C2074">
            <v>1</v>
          </cell>
          <cell r="D2074" t="str">
            <v>HM</v>
          </cell>
          <cell r="E2074">
            <v>2</v>
          </cell>
          <cell r="F2074">
            <v>2.5</v>
          </cell>
          <cell r="G2074">
            <v>5</v>
          </cell>
        </row>
        <row r="2075">
          <cell r="A2075" t="str">
            <v/>
          </cell>
          <cell r="D2075" t="str">
            <v/>
          </cell>
          <cell r="F2075" t="str">
            <v/>
          </cell>
          <cell r="H2075">
            <v>204.4</v>
          </cell>
        </row>
        <row r="2076">
          <cell r="A2076">
            <v>1</v>
          </cell>
          <cell r="B2076" t="str">
            <v>OPERARIO</v>
          </cell>
          <cell r="C2076">
            <v>2</v>
          </cell>
          <cell r="D2076" t="str">
            <v>HH</v>
          </cell>
          <cell r="E2076">
            <v>4</v>
          </cell>
          <cell r="F2076">
            <v>7.15</v>
          </cell>
          <cell r="G2076">
            <v>28.6</v>
          </cell>
        </row>
        <row r="2077">
          <cell r="A2077">
            <v>2</v>
          </cell>
          <cell r="B2077" t="str">
            <v>OFICIAL</v>
          </cell>
          <cell r="C2077">
            <v>6</v>
          </cell>
          <cell r="D2077" t="str">
            <v>HH</v>
          </cell>
          <cell r="E2077">
            <v>12</v>
          </cell>
          <cell r="F2077">
            <v>6.75</v>
          </cell>
          <cell r="G2077">
            <v>81</v>
          </cell>
        </row>
        <row r="2078">
          <cell r="A2078">
            <v>3</v>
          </cell>
          <cell r="B2078" t="str">
            <v>PEON</v>
          </cell>
          <cell r="C2078">
            <v>8</v>
          </cell>
          <cell r="D2078" t="str">
            <v>HH</v>
          </cell>
          <cell r="E2078">
            <v>16</v>
          </cell>
          <cell r="F2078">
            <v>3.78</v>
          </cell>
          <cell r="G2078">
            <v>60.48</v>
          </cell>
        </row>
        <row r="2079">
          <cell r="A2079" t="str">
            <v/>
          </cell>
          <cell r="F2079" t="str">
            <v/>
          </cell>
          <cell r="H2079">
            <v>170.08</v>
          </cell>
        </row>
        <row r="2080">
          <cell r="A2080">
            <v>1</v>
          </cell>
          <cell r="B2080" t="str">
            <v>EQUIPO DE SEGURIDAD (2% MANO DE OBRA)</v>
          </cell>
          <cell r="D2080" t="str">
            <v>%</v>
          </cell>
          <cell r="E2080">
            <v>0.02</v>
          </cell>
          <cell r="F2080">
            <v>170.08</v>
          </cell>
          <cell r="G2080">
            <v>3.4</v>
          </cell>
        </row>
        <row r="2081">
          <cell r="A2081">
            <v>2</v>
          </cell>
          <cell r="B2081" t="str">
            <v>HERRAMIENTAS (3% MANO DE OBRA)</v>
          </cell>
          <cell r="D2081" t="str">
            <v>%</v>
          </cell>
          <cell r="E2081">
            <v>0.03</v>
          </cell>
          <cell r="F2081">
            <v>170.08</v>
          </cell>
          <cell r="G2081">
            <v>5.0999999999999996</v>
          </cell>
        </row>
        <row r="2082">
          <cell r="H2082">
            <v>8.5</v>
          </cell>
        </row>
        <row r="2083">
          <cell r="G2083" t="str">
            <v>COSTO DIRECTO:</v>
          </cell>
          <cell r="H2083">
            <v>382.98</v>
          </cell>
        </row>
        <row r="2084">
          <cell r="A2084" t="str">
            <v>Partida:</v>
          </cell>
          <cell r="B2084" t="str">
            <v>Descripción:</v>
          </cell>
          <cell r="D2084" t="str">
            <v xml:space="preserve">Unidad  </v>
          </cell>
          <cell r="E2084" t="str">
            <v>Rendimiento</v>
          </cell>
          <cell r="G2084" t="str">
            <v xml:space="preserve">    Costo Directo</v>
          </cell>
        </row>
        <row r="2085">
          <cell r="A2085" t="str">
            <v>8.00</v>
          </cell>
          <cell r="B2085" t="str">
            <v>Instalación de seccionadores fusible tipo expulsión en linea, incluye conexionado</v>
          </cell>
          <cell r="D2085" t="str">
            <v>Un</v>
          </cell>
          <cell r="E2085">
            <v>15</v>
          </cell>
          <cell r="F2085" t="str">
            <v>Un/Día</v>
          </cell>
          <cell r="G2085" t="str">
            <v>(S/.):</v>
          </cell>
          <cell r="H2085">
            <v>13.9</v>
          </cell>
        </row>
        <row r="2086">
          <cell r="B2086" t="str">
            <v>DETALLE PARTIDA</v>
          </cell>
        </row>
        <row r="2087">
          <cell r="A2087" t="str">
            <v>*</v>
          </cell>
          <cell r="B2087" t="str">
            <v>*</v>
          </cell>
          <cell r="C2087" t="str">
            <v>*</v>
          </cell>
          <cell r="D2087" t="str">
            <v>*</v>
          </cell>
          <cell r="E2087" t="str">
            <v>*</v>
          </cell>
          <cell r="F2087" t="str">
            <v>*</v>
          </cell>
          <cell r="G2087" t="str">
            <v>*</v>
          </cell>
          <cell r="H2087" t="str">
            <v>*</v>
          </cell>
        </row>
        <row r="2088">
          <cell r="A2088" t="str">
            <v>ITEM</v>
          </cell>
          <cell r="B2088" t="str">
            <v>R E C U R S O</v>
          </cell>
          <cell r="D2088" t="str">
            <v>UND.</v>
          </cell>
          <cell r="E2088" t="str">
            <v>CANTIDAD</v>
          </cell>
          <cell r="F2088" t="str">
            <v>P.UNIT.</v>
          </cell>
          <cell r="G2088" t="str">
            <v>SUBTOTAL</v>
          </cell>
          <cell r="H2088" t="str">
            <v>TOTAL</v>
          </cell>
        </row>
        <row r="2089">
          <cell r="A2089" t="str">
            <v>*</v>
          </cell>
          <cell r="B2089" t="str">
            <v>*</v>
          </cell>
          <cell r="C2089" t="str">
            <v>*</v>
          </cell>
          <cell r="D2089" t="str">
            <v>*</v>
          </cell>
          <cell r="E2089" t="str">
            <v>*</v>
          </cell>
          <cell r="F2089" t="str">
            <v>*</v>
          </cell>
          <cell r="G2089" t="str">
            <v>*</v>
          </cell>
          <cell r="H2089" t="str">
            <v>*</v>
          </cell>
        </row>
        <row r="2090">
          <cell r="A2090">
            <v>1</v>
          </cell>
          <cell r="B2090" t="str">
            <v>CAMIONETA 4x4 (130 HP)</v>
          </cell>
          <cell r="C2090">
            <v>0.5</v>
          </cell>
          <cell r="D2090" t="str">
            <v>HM</v>
          </cell>
          <cell r="E2090">
            <v>0.26669999999999999</v>
          </cell>
          <cell r="F2090">
            <v>15</v>
          </cell>
          <cell r="G2090">
            <v>4</v>
          </cell>
        </row>
        <row r="2091">
          <cell r="A2091" t="str">
            <v/>
          </cell>
          <cell r="D2091" t="str">
            <v/>
          </cell>
          <cell r="F2091" t="str">
            <v/>
          </cell>
          <cell r="H2091">
            <v>4</v>
          </cell>
        </row>
        <row r="2092">
          <cell r="A2092">
            <v>1</v>
          </cell>
          <cell r="B2092" t="str">
            <v>OPERARIO</v>
          </cell>
          <cell r="C2092">
            <v>1</v>
          </cell>
          <cell r="D2092" t="str">
            <v>HH</v>
          </cell>
          <cell r="E2092">
            <v>0.5333</v>
          </cell>
          <cell r="F2092">
            <v>7.15</v>
          </cell>
          <cell r="G2092">
            <v>3.81</v>
          </cell>
        </row>
        <row r="2093">
          <cell r="A2093">
            <v>2</v>
          </cell>
          <cell r="B2093" t="str">
            <v>OFICIAL</v>
          </cell>
          <cell r="C2093">
            <v>1</v>
          </cell>
          <cell r="D2093" t="str">
            <v>HH</v>
          </cell>
          <cell r="E2093">
            <v>0.5333</v>
          </cell>
          <cell r="F2093">
            <v>6.75</v>
          </cell>
          <cell r="G2093">
            <v>3.6</v>
          </cell>
        </row>
        <row r="2094">
          <cell r="A2094">
            <v>3</v>
          </cell>
          <cell r="B2094" t="str">
            <v>PEON</v>
          </cell>
          <cell r="C2094">
            <v>1</v>
          </cell>
          <cell r="D2094" t="str">
            <v>HH</v>
          </cell>
          <cell r="E2094">
            <v>0.5333</v>
          </cell>
          <cell r="F2094">
            <v>3.78</v>
          </cell>
          <cell r="G2094">
            <v>2.02</v>
          </cell>
        </row>
        <row r="2095">
          <cell r="A2095" t="str">
            <v/>
          </cell>
          <cell r="H2095">
            <v>9.43</v>
          </cell>
        </row>
        <row r="2096">
          <cell r="A2096">
            <v>1</v>
          </cell>
          <cell r="B2096" t="str">
            <v>EQUIPO DE SEGURIDAD (2% MANO DE OBRA)</v>
          </cell>
          <cell r="D2096" t="str">
            <v>%</v>
          </cell>
          <cell r="E2096">
            <v>0.02</v>
          </cell>
          <cell r="F2096">
            <v>9.43</v>
          </cell>
          <cell r="G2096">
            <v>0.19</v>
          </cell>
        </row>
        <row r="2097">
          <cell r="A2097">
            <v>2</v>
          </cell>
          <cell r="B2097" t="str">
            <v>HERRAMIENTAS (3% MANO DE OBRA)</v>
          </cell>
          <cell r="D2097" t="str">
            <v>%</v>
          </cell>
          <cell r="E2097">
            <v>0.03</v>
          </cell>
          <cell r="F2097">
            <v>9.43</v>
          </cell>
          <cell r="G2097">
            <v>0.28000000000000003</v>
          </cell>
        </row>
        <row r="2098">
          <cell r="H2098">
            <v>0.47</v>
          </cell>
        </row>
        <row r="2099">
          <cell r="G2099" t="str">
            <v>COSTO DIRECTO:</v>
          </cell>
          <cell r="H2099">
            <v>13.9</v>
          </cell>
        </row>
        <row r="2102">
          <cell r="A2102" t="str">
            <v>Partida:</v>
          </cell>
          <cell r="B2102" t="str">
            <v>Descripción:</v>
          </cell>
          <cell r="D2102" t="str">
            <v xml:space="preserve">Unidad  </v>
          </cell>
          <cell r="E2102" t="str">
            <v>Rendimiento</v>
          </cell>
          <cell r="G2102" t="str">
            <v xml:space="preserve">    Costo Directo</v>
          </cell>
        </row>
        <row r="2103">
          <cell r="A2103" t="str">
            <v>9.00</v>
          </cell>
          <cell r="B2103" t="str">
            <v>Instalación de pararrayos unipolares de linea, incluye conexionado</v>
          </cell>
          <cell r="D2103" t="str">
            <v>Un</v>
          </cell>
          <cell r="E2103">
            <v>15</v>
          </cell>
          <cell r="F2103" t="str">
            <v>Un/Día</v>
          </cell>
          <cell r="G2103" t="str">
            <v>(S/.):</v>
          </cell>
          <cell r="H2103">
            <v>13.9</v>
          </cell>
        </row>
        <row r="2104">
          <cell r="B2104" t="str">
            <v>DETALLE PARTIDA</v>
          </cell>
        </row>
        <row r="2105">
          <cell r="A2105" t="str">
            <v>*</v>
          </cell>
          <cell r="B2105" t="str">
            <v>*</v>
          </cell>
          <cell r="C2105" t="str">
            <v>*</v>
          </cell>
          <cell r="D2105" t="str">
            <v>*</v>
          </cell>
          <cell r="E2105" t="str">
            <v>*</v>
          </cell>
          <cell r="F2105" t="str">
            <v>*</v>
          </cell>
          <cell r="G2105" t="str">
            <v>*</v>
          </cell>
          <cell r="H2105" t="str">
            <v>*</v>
          </cell>
        </row>
        <row r="2106">
          <cell r="A2106" t="str">
            <v>ITEM</v>
          </cell>
          <cell r="B2106" t="str">
            <v>R E C U R S O</v>
          </cell>
          <cell r="D2106" t="str">
            <v>UND.</v>
          </cell>
          <cell r="E2106" t="str">
            <v>CANTIDAD</v>
          </cell>
          <cell r="F2106" t="str">
            <v>P.UNIT.</v>
          </cell>
          <cell r="G2106" t="str">
            <v>SUBTOTAL</v>
          </cell>
          <cell r="H2106" t="str">
            <v>TOTAL</v>
          </cell>
        </row>
        <row r="2107">
          <cell r="A2107" t="str">
            <v>*</v>
          </cell>
          <cell r="B2107" t="str">
            <v>*</v>
          </cell>
          <cell r="C2107" t="str">
            <v>*</v>
          </cell>
          <cell r="D2107" t="str">
            <v>*</v>
          </cell>
          <cell r="E2107" t="str">
            <v>*</v>
          </cell>
          <cell r="F2107" t="str">
            <v>*</v>
          </cell>
          <cell r="G2107" t="str">
            <v>*</v>
          </cell>
          <cell r="H2107" t="str">
            <v>*</v>
          </cell>
        </row>
        <row r="2108">
          <cell r="A2108">
            <v>1</v>
          </cell>
          <cell r="B2108" t="str">
            <v>CAMIONETA 4x4 (130 HP)</v>
          </cell>
          <cell r="C2108">
            <v>0.5</v>
          </cell>
          <cell r="D2108" t="str">
            <v>HM</v>
          </cell>
          <cell r="E2108">
            <v>0.26669999999999999</v>
          </cell>
          <cell r="F2108">
            <v>15</v>
          </cell>
          <cell r="G2108">
            <v>4</v>
          </cell>
        </row>
        <row r="2109">
          <cell r="A2109" t="str">
            <v/>
          </cell>
          <cell r="D2109" t="str">
            <v/>
          </cell>
          <cell r="F2109" t="str">
            <v/>
          </cell>
          <cell r="H2109">
            <v>4</v>
          </cell>
        </row>
        <row r="2110">
          <cell r="A2110">
            <v>1</v>
          </cell>
          <cell r="B2110" t="str">
            <v>OPERARIO</v>
          </cell>
          <cell r="C2110">
            <v>1</v>
          </cell>
          <cell r="D2110" t="str">
            <v>HH</v>
          </cell>
          <cell r="E2110">
            <v>0.5333</v>
          </cell>
          <cell r="F2110">
            <v>7.15</v>
          </cell>
          <cell r="G2110">
            <v>3.81</v>
          </cell>
        </row>
        <row r="2111">
          <cell r="A2111">
            <v>2</v>
          </cell>
          <cell r="B2111" t="str">
            <v>OFICIAL</v>
          </cell>
          <cell r="C2111">
            <v>1</v>
          </cell>
          <cell r="D2111" t="str">
            <v>HH</v>
          </cell>
          <cell r="E2111">
            <v>0.5333</v>
          </cell>
          <cell r="F2111">
            <v>6.75</v>
          </cell>
          <cell r="G2111">
            <v>3.6</v>
          </cell>
        </row>
        <row r="2112">
          <cell r="A2112">
            <v>3</v>
          </cell>
          <cell r="B2112" t="str">
            <v>PEON</v>
          </cell>
          <cell r="C2112">
            <v>1</v>
          </cell>
          <cell r="D2112" t="str">
            <v>HH</v>
          </cell>
          <cell r="E2112">
            <v>0.5333</v>
          </cell>
          <cell r="F2112">
            <v>3.78</v>
          </cell>
          <cell r="G2112">
            <v>2.02</v>
          </cell>
        </row>
        <row r="2113">
          <cell r="A2113" t="str">
            <v/>
          </cell>
          <cell r="H2113">
            <v>9.43</v>
          </cell>
        </row>
        <row r="2114">
          <cell r="A2114">
            <v>1</v>
          </cell>
          <cell r="B2114" t="str">
            <v>EQUIPO DE SEGURIDAD (2% MANO DE OBRA)</v>
          </cell>
          <cell r="D2114" t="str">
            <v>%</v>
          </cell>
          <cell r="E2114">
            <v>0.02</v>
          </cell>
          <cell r="F2114">
            <v>9.43</v>
          </cell>
          <cell r="G2114">
            <v>0.19</v>
          </cell>
        </row>
        <row r="2115">
          <cell r="A2115">
            <v>2</v>
          </cell>
          <cell r="B2115" t="str">
            <v>HERRAMIENTAS (3% MANO DE OBRA)</v>
          </cell>
          <cell r="D2115" t="str">
            <v>%</v>
          </cell>
          <cell r="E2115">
            <v>0.03</v>
          </cell>
          <cell r="F2115">
            <v>9.43</v>
          </cell>
          <cell r="G2115">
            <v>0.28000000000000003</v>
          </cell>
        </row>
        <row r="2116">
          <cell r="H2116">
            <v>0.47</v>
          </cell>
        </row>
        <row r="2117">
          <cell r="G2117" t="str">
            <v>COSTO DIRECTO:</v>
          </cell>
          <cell r="H2117">
            <v>13.9</v>
          </cell>
        </row>
        <row r="2120">
          <cell r="A2120" t="str">
            <v>Partida:</v>
          </cell>
          <cell r="B2120" t="str">
            <v>Descripción:</v>
          </cell>
          <cell r="D2120" t="str">
            <v xml:space="preserve">Unidad  </v>
          </cell>
          <cell r="E2120" t="str">
            <v>Rendimiento</v>
          </cell>
          <cell r="G2120" t="str">
            <v xml:space="preserve">    Costo Directo</v>
          </cell>
        </row>
        <row r="2121">
          <cell r="A2121" t="str">
            <v>10.00</v>
          </cell>
          <cell r="B2121" t="str">
            <v>Instalacion de aisladores tipo PIN</v>
          </cell>
          <cell r="D2121" t="str">
            <v>Un</v>
          </cell>
          <cell r="E2121">
            <v>25</v>
          </cell>
          <cell r="F2121" t="str">
            <v>Un/Día</v>
          </cell>
          <cell r="G2121" t="str">
            <v>(S/.):</v>
          </cell>
          <cell r="H2121">
            <v>8.34</v>
          </cell>
        </row>
        <row r="2122">
          <cell r="B2122" t="str">
            <v>DETALLE PARTIDA</v>
          </cell>
        </row>
        <row r="2123">
          <cell r="A2123" t="str">
            <v>*</v>
          </cell>
          <cell r="B2123" t="str">
            <v>*</v>
          </cell>
          <cell r="C2123" t="str">
            <v>*</v>
          </cell>
          <cell r="D2123" t="str">
            <v>*</v>
          </cell>
          <cell r="E2123" t="str">
            <v>*</v>
          </cell>
          <cell r="F2123" t="str">
            <v>*</v>
          </cell>
          <cell r="G2123" t="str">
            <v>*</v>
          </cell>
          <cell r="H2123" t="str">
            <v>*</v>
          </cell>
        </row>
        <row r="2124">
          <cell r="A2124" t="str">
            <v>ITEM</v>
          </cell>
          <cell r="B2124" t="str">
            <v>R E C U R S O</v>
          </cell>
          <cell r="D2124" t="str">
            <v>UND.</v>
          </cell>
          <cell r="E2124" t="str">
            <v>CANTIDAD</v>
          </cell>
          <cell r="F2124" t="str">
            <v>P.UNIT.</v>
          </cell>
          <cell r="G2124" t="str">
            <v>SUBTOTAL</v>
          </cell>
          <cell r="H2124" t="str">
            <v>TOTAL</v>
          </cell>
        </row>
        <row r="2125">
          <cell r="A2125" t="str">
            <v>*</v>
          </cell>
          <cell r="B2125" t="str">
            <v>*</v>
          </cell>
          <cell r="C2125" t="str">
            <v>*</v>
          </cell>
          <cell r="D2125" t="str">
            <v>*</v>
          </cell>
          <cell r="E2125" t="str">
            <v>*</v>
          </cell>
          <cell r="F2125" t="str">
            <v>*</v>
          </cell>
          <cell r="G2125" t="str">
            <v>*</v>
          </cell>
          <cell r="H2125" t="str">
            <v>*</v>
          </cell>
        </row>
        <row r="2126">
          <cell r="A2126">
            <v>1</v>
          </cell>
          <cell r="B2126" t="str">
            <v>CAMIONETA 4x4 (130 HP)</v>
          </cell>
          <cell r="C2126">
            <v>0.5</v>
          </cell>
          <cell r="D2126" t="str">
            <v>HM</v>
          </cell>
          <cell r="E2126">
            <v>0.16</v>
          </cell>
          <cell r="F2126">
            <v>15</v>
          </cell>
          <cell r="G2126">
            <v>2.4</v>
          </cell>
        </row>
        <row r="2127">
          <cell r="A2127" t="str">
            <v/>
          </cell>
          <cell r="D2127" t="str">
            <v/>
          </cell>
          <cell r="F2127" t="str">
            <v/>
          </cell>
          <cell r="H2127">
            <v>2.4</v>
          </cell>
        </row>
        <row r="2128">
          <cell r="A2128">
            <v>1</v>
          </cell>
          <cell r="B2128" t="str">
            <v>OPERARIO</v>
          </cell>
          <cell r="C2128">
            <v>1</v>
          </cell>
          <cell r="D2128" t="str">
            <v>HH</v>
          </cell>
          <cell r="E2128">
            <v>0.32</v>
          </cell>
          <cell r="F2128">
            <v>7.15</v>
          </cell>
          <cell r="G2128">
            <v>2.29</v>
          </cell>
        </row>
        <row r="2129">
          <cell r="A2129">
            <v>2</v>
          </cell>
          <cell r="B2129" t="str">
            <v>OFICIAL</v>
          </cell>
          <cell r="C2129">
            <v>1</v>
          </cell>
          <cell r="D2129" t="str">
            <v>HH</v>
          </cell>
          <cell r="E2129">
            <v>0.32</v>
          </cell>
          <cell r="F2129">
            <v>6.75</v>
          </cell>
          <cell r="G2129">
            <v>2.16</v>
          </cell>
        </row>
        <row r="2130">
          <cell r="A2130">
            <v>3</v>
          </cell>
          <cell r="B2130" t="str">
            <v>PEON</v>
          </cell>
          <cell r="C2130">
            <v>1</v>
          </cell>
          <cell r="D2130" t="str">
            <v>HH</v>
          </cell>
          <cell r="E2130">
            <v>0.32</v>
          </cell>
          <cell r="F2130">
            <v>3.78</v>
          </cell>
          <cell r="G2130">
            <v>1.21</v>
          </cell>
        </row>
        <row r="2131">
          <cell r="A2131" t="str">
            <v/>
          </cell>
          <cell r="H2131">
            <v>5.66</v>
          </cell>
        </row>
        <row r="2132">
          <cell r="A2132">
            <v>1</v>
          </cell>
          <cell r="B2132" t="str">
            <v>EQUIPO DE SEGURIDAD (2% MANO DE OBRA)</v>
          </cell>
          <cell r="D2132" t="str">
            <v>%</v>
          </cell>
          <cell r="E2132">
            <v>0.02</v>
          </cell>
          <cell r="F2132">
            <v>5.66</v>
          </cell>
          <cell r="G2132">
            <v>0.11</v>
          </cell>
        </row>
        <row r="2133">
          <cell r="A2133">
            <v>2</v>
          </cell>
          <cell r="B2133" t="str">
            <v>HERRAMIENTAS (3% MANO DE OBRA)</v>
          </cell>
          <cell r="D2133" t="str">
            <v>%</v>
          </cell>
          <cell r="E2133">
            <v>0.03</v>
          </cell>
          <cell r="F2133">
            <v>5.66</v>
          </cell>
          <cell r="G2133">
            <v>0.17</v>
          </cell>
        </row>
        <row r="2134">
          <cell r="H2134">
            <v>0.28000000000000003</v>
          </cell>
        </row>
        <row r="2135">
          <cell r="G2135" t="str">
            <v>COSTO DIRECTO:</v>
          </cell>
          <cell r="H2135">
            <v>8.34</v>
          </cell>
        </row>
        <row r="2138">
          <cell r="A2138" t="str">
            <v>Partida:</v>
          </cell>
          <cell r="B2138" t="str">
            <v>Descripción:</v>
          </cell>
          <cell r="D2138" t="str">
            <v xml:space="preserve">Unidad  </v>
          </cell>
          <cell r="E2138" t="str">
            <v>Rendimiento</v>
          </cell>
          <cell r="G2138" t="str">
            <v xml:space="preserve">    Costo Directo</v>
          </cell>
        </row>
        <row r="2139">
          <cell r="A2139" t="str">
            <v>11.00</v>
          </cell>
          <cell r="B2139" t="str">
            <v>Instalacion de aisladores de supension RPP25</v>
          </cell>
          <cell r="D2139" t="str">
            <v>Un</v>
          </cell>
          <cell r="E2139">
            <v>15</v>
          </cell>
          <cell r="F2139" t="str">
            <v>Un/Día</v>
          </cell>
          <cell r="G2139" t="str">
            <v>(S/.):</v>
          </cell>
          <cell r="H2139">
            <v>16.010000000000002</v>
          </cell>
        </row>
        <row r="2140">
          <cell r="B2140" t="str">
            <v>DETALLE PARTIDA</v>
          </cell>
        </row>
        <row r="2141">
          <cell r="A2141" t="str">
            <v>*</v>
          </cell>
          <cell r="B2141" t="str">
            <v>*</v>
          </cell>
          <cell r="C2141" t="str">
            <v>*</v>
          </cell>
          <cell r="D2141" t="str">
            <v>*</v>
          </cell>
          <cell r="E2141" t="str">
            <v>*</v>
          </cell>
          <cell r="F2141" t="str">
            <v>*</v>
          </cell>
          <cell r="G2141" t="str">
            <v>*</v>
          </cell>
          <cell r="H2141" t="str">
            <v>*</v>
          </cell>
        </row>
        <row r="2142">
          <cell r="A2142" t="str">
            <v>ITEM</v>
          </cell>
          <cell r="B2142" t="str">
            <v>R E C U R S O</v>
          </cell>
          <cell r="D2142" t="str">
            <v>UND.</v>
          </cell>
          <cell r="E2142" t="str">
            <v>CANTIDAD</v>
          </cell>
          <cell r="F2142" t="str">
            <v>P.UNIT.</v>
          </cell>
          <cell r="G2142" t="str">
            <v>SUBTOTAL</v>
          </cell>
          <cell r="H2142" t="str">
            <v>TOTAL</v>
          </cell>
        </row>
        <row r="2143">
          <cell r="A2143" t="str">
            <v>*</v>
          </cell>
          <cell r="B2143" t="str">
            <v>*</v>
          </cell>
          <cell r="C2143" t="str">
            <v>*</v>
          </cell>
          <cell r="D2143" t="str">
            <v>*</v>
          </cell>
          <cell r="E2143" t="str">
            <v>*</v>
          </cell>
          <cell r="F2143" t="str">
            <v>*</v>
          </cell>
          <cell r="G2143" t="str">
            <v>*</v>
          </cell>
          <cell r="H2143" t="str">
            <v>*</v>
          </cell>
        </row>
        <row r="2144">
          <cell r="A2144">
            <v>1</v>
          </cell>
          <cell r="B2144" t="str">
            <v>CAMIONETA 4x4 (130 HP)</v>
          </cell>
          <cell r="C2144">
            <v>0.5</v>
          </cell>
          <cell r="D2144" t="str">
            <v>HM</v>
          </cell>
          <cell r="E2144">
            <v>0.26669999999999999</v>
          </cell>
          <cell r="F2144">
            <v>15</v>
          </cell>
          <cell r="G2144">
            <v>4</v>
          </cell>
        </row>
        <row r="2145">
          <cell r="A2145" t="str">
            <v/>
          </cell>
          <cell r="D2145" t="str">
            <v/>
          </cell>
          <cell r="F2145" t="str">
            <v/>
          </cell>
          <cell r="H2145">
            <v>4</v>
          </cell>
        </row>
        <row r="2146">
          <cell r="A2146">
            <v>1</v>
          </cell>
          <cell r="B2146" t="str">
            <v>OPERARIO</v>
          </cell>
          <cell r="C2146">
            <v>1</v>
          </cell>
          <cell r="D2146" t="str">
            <v>HH</v>
          </cell>
          <cell r="E2146">
            <v>0.5333</v>
          </cell>
          <cell r="F2146">
            <v>7.15</v>
          </cell>
          <cell r="G2146">
            <v>3.81</v>
          </cell>
        </row>
        <row r="2147">
          <cell r="A2147">
            <v>2</v>
          </cell>
          <cell r="B2147" t="str">
            <v>OFICIAL</v>
          </cell>
          <cell r="C2147">
            <v>1</v>
          </cell>
          <cell r="D2147" t="str">
            <v>HH</v>
          </cell>
          <cell r="E2147">
            <v>0.5333</v>
          </cell>
          <cell r="F2147">
            <v>6.75</v>
          </cell>
          <cell r="G2147">
            <v>3.6</v>
          </cell>
        </row>
        <row r="2148">
          <cell r="A2148">
            <v>3</v>
          </cell>
          <cell r="B2148" t="str">
            <v>PEON</v>
          </cell>
          <cell r="C2148">
            <v>2</v>
          </cell>
          <cell r="D2148" t="str">
            <v>HH</v>
          </cell>
          <cell r="E2148">
            <v>1.0667</v>
          </cell>
          <cell r="F2148">
            <v>3.78</v>
          </cell>
          <cell r="G2148">
            <v>4.03</v>
          </cell>
        </row>
        <row r="2149">
          <cell r="A2149" t="str">
            <v/>
          </cell>
          <cell r="F2149" t="str">
            <v/>
          </cell>
          <cell r="H2149">
            <v>11.44</v>
          </cell>
        </row>
        <row r="2150">
          <cell r="A2150">
            <v>1</v>
          </cell>
          <cell r="B2150" t="str">
            <v>EQUIPO DE SEGURIDAD (2% MANO DE OBRA)</v>
          </cell>
          <cell r="D2150" t="str">
            <v>%</v>
          </cell>
          <cell r="E2150">
            <v>0.02</v>
          </cell>
          <cell r="F2150">
            <v>11.44</v>
          </cell>
          <cell r="G2150">
            <v>0.23</v>
          </cell>
        </row>
        <row r="2151">
          <cell r="A2151">
            <v>2</v>
          </cell>
          <cell r="B2151" t="str">
            <v>HERRAMIENTAS (3% MANO DE OBRA)</v>
          </cell>
          <cell r="D2151" t="str">
            <v>%</v>
          </cell>
          <cell r="E2151">
            <v>0.03</v>
          </cell>
          <cell r="F2151">
            <v>11.44</v>
          </cell>
          <cell r="G2151">
            <v>0.34</v>
          </cell>
        </row>
        <row r="2152">
          <cell r="H2152">
            <v>0.56999999999999995</v>
          </cell>
        </row>
        <row r="2153">
          <cell r="G2153" t="str">
            <v>COSTO DIRECTO:</v>
          </cell>
          <cell r="H2153">
            <v>16.010000000000002</v>
          </cell>
        </row>
      </sheetData>
      <sheetData sheetId="3">
        <row r="583">
          <cell r="S583" t="str">
            <v>1.00</v>
          </cell>
          <cell r="T583">
            <v>1</v>
          </cell>
          <cell r="V583" t="str">
            <v xml:space="preserve">Replanteo topografico, Ubicación de estructuras e Ingenieria de Detalle </v>
          </cell>
          <cell r="X583" t="str">
            <v>Km.</v>
          </cell>
          <cell r="AJ583">
            <v>0.24</v>
          </cell>
          <cell r="AR583">
            <v>0.35</v>
          </cell>
          <cell r="AT583">
            <v>0.2</v>
          </cell>
          <cell r="AV583">
            <v>0.39</v>
          </cell>
          <cell r="AW583">
            <v>0.02</v>
          </cell>
          <cell r="AX583">
            <v>0.17</v>
          </cell>
          <cell r="AY583">
            <v>0.49</v>
          </cell>
          <cell r="AZ583">
            <v>0.26</v>
          </cell>
          <cell r="BB583">
            <v>0.13</v>
          </cell>
          <cell r="BF583">
            <v>0.27</v>
          </cell>
          <cell r="BI583">
            <v>0.21</v>
          </cell>
          <cell r="BW583">
            <v>398</v>
          </cell>
          <cell r="CI583">
            <v>95.52</v>
          </cell>
          <cell r="CQ583">
            <v>139.30000000000001</v>
          </cell>
          <cell r="CS583">
            <v>79.599999999999994</v>
          </cell>
          <cell r="CU583">
            <v>155.22</v>
          </cell>
          <cell r="CV583">
            <v>7.96</v>
          </cell>
          <cell r="CW583">
            <v>67.66</v>
          </cell>
          <cell r="CX583">
            <v>195.02</v>
          </cell>
          <cell r="CY583">
            <v>103.48</v>
          </cell>
          <cell r="DA583">
            <v>51.74</v>
          </cell>
          <cell r="DE583">
            <v>107.46</v>
          </cell>
          <cell r="DH583">
            <v>83.58</v>
          </cell>
          <cell r="DV583">
            <v>2.73</v>
          </cell>
          <cell r="DW583">
            <v>1086.54</v>
          </cell>
        </row>
        <row r="584">
          <cell r="S584" t="str">
            <v>2.00</v>
          </cell>
          <cell r="T584">
            <v>2</v>
          </cell>
          <cell r="V584" t="str">
            <v xml:space="preserve">Izaje de poste de Cº Aº Cº de 8 a 9 m, incluye excavación de hoyo y vaciado con concreto ciclópeo </v>
          </cell>
          <cell r="X584" t="str">
            <v>Un</v>
          </cell>
          <cell r="AJ584">
            <v>0</v>
          </cell>
          <cell r="AR584">
            <v>2</v>
          </cell>
          <cell r="AT584">
            <v>2</v>
          </cell>
          <cell r="AV584">
            <v>0</v>
          </cell>
          <cell r="AW584">
            <v>0</v>
          </cell>
          <cell r="AX584">
            <v>1</v>
          </cell>
          <cell r="AY584">
            <v>0</v>
          </cell>
          <cell r="AZ584">
            <v>0</v>
          </cell>
          <cell r="BB584">
            <v>0</v>
          </cell>
          <cell r="BF584">
            <v>1</v>
          </cell>
          <cell r="BI584">
            <v>0</v>
          </cell>
          <cell r="BW584">
            <v>234.92</v>
          </cell>
          <cell r="CI584">
            <v>0</v>
          </cell>
          <cell r="CQ584">
            <v>469.84</v>
          </cell>
          <cell r="CS584">
            <v>469.84</v>
          </cell>
          <cell r="CU584">
            <v>0</v>
          </cell>
          <cell r="CV584">
            <v>0</v>
          </cell>
          <cell r="CW584">
            <v>234.92</v>
          </cell>
          <cell r="CX584">
            <v>0</v>
          </cell>
          <cell r="CY584">
            <v>0</v>
          </cell>
          <cell r="DA584">
            <v>0</v>
          </cell>
          <cell r="DE584">
            <v>234.92</v>
          </cell>
          <cell r="DH584">
            <v>0</v>
          </cell>
          <cell r="DV584">
            <v>6</v>
          </cell>
          <cell r="DW584">
            <v>1409.52</v>
          </cell>
        </row>
        <row r="585">
          <cell r="S585" t="str">
            <v>3.00</v>
          </cell>
          <cell r="T585">
            <v>3</v>
          </cell>
          <cell r="V585" t="str">
            <v xml:space="preserve">Izaje de poste de Cº Aº Cº de 10 a 13 m, incluye excavación de hoyo y vaciado con concreto ciclópeo </v>
          </cell>
          <cell r="X585" t="str">
            <v>Un</v>
          </cell>
          <cell r="AJ585">
            <v>0</v>
          </cell>
          <cell r="AR585">
            <v>1</v>
          </cell>
          <cell r="AT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6</v>
          </cell>
          <cell r="AZ585">
            <v>1</v>
          </cell>
          <cell r="BB585">
            <v>2</v>
          </cell>
          <cell r="BF585">
            <v>0</v>
          </cell>
          <cell r="BI585">
            <v>5</v>
          </cell>
          <cell r="BW585">
            <v>389.77</v>
          </cell>
          <cell r="CI585">
            <v>0</v>
          </cell>
          <cell r="CQ585">
            <v>389.77</v>
          </cell>
          <cell r="CS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2338.62</v>
          </cell>
          <cell r="CY585">
            <v>389.77</v>
          </cell>
          <cell r="DA585">
            <v>779.54</v>
          </cell>
          <cell r="DE585">
            <v>0</v>
          </cell>
          <cell r="DH585">
            <v>1948.85</v>
          </cell>
          <cell r="DV585">
            <v>15</v>
          </cell>
          <cell r="DW585">
            <v>5846.55</v>
          </cell>
        </row>
        <row r="586">
          <cell r="S586" t="str">
            <v>4.00</v>
          </cell>
          <cell r="T586">
            <v>4</v>
          </cell>
          <cell r="V586" t="str">
            <v xml:space="preserve">Izaje de poste de Cº Aº Cº de 15 m, incluye excavación de hoyo y vaciado con concreto ciclópeo </v>
          </cell>
          <cell r="X586" t="str">
            <v>Un</v>
          </cell>
          <cell r="AJ586">
            <v>4</v>
          </cell>
          <cell r="AR586">
            <v>7</v>
          </cell>
          <cell r="AT586">
            <v>4</v>
          </cell>
          <cell r="AV586">
            <v>5</v>
          </cell>
          <cell r="AW586">
            <v>0</v>
          </cell>
          <cell r="AX586">
            <v>1</v>
          </cell>
          <cell r="AY586">
            <v>1</v>
          </cell>
          <cell r="AZ586">
            <v>5</v>
          </cell>
          <cell r="BB586">
            <v>0</v>
          </cell>
          <cell r="BF586">
            <v>3</v>
          </cell>
          <cell r="BI586">
            <v>0</v>
          </cell>
          <cell r="BW586">
            <v>428.79</v>
          </cell>
          <cell r="CI586">
            <v>1715.16</v>
          </cell>
          <cell r="CQ586">
            <v>3001.53</v>
          </cell>
          <cell r="CS586">
            <v>1715.16</v>
          </cell>
          <cell r="CU586">
            <v>2143.9499999999998</v>
          </cell>
          <cell r="CV586">
            <v>0</v>
          </cell>
          <cell r="CW586">
            <v>428.79</v>
          </cell>
          <cell r="CX586">
            <v>428.79</v>
          </cell>
          <cell r="CY586">
            <v>2143.9499999999998</v>
          </cell>
          <cell r="DA586">
            <v>0</v>
          </cell>
          <cell r="DE586">
            <v>1286.3699999999999</v>
          </cell>
          <cell r="DH586">
            <v>0</v>
          </cell>
          <cell r="DV586">
            <v>30</v>
          </cell>
          <cell r="DW586">
            <v>12863.7</v>
          </cell>
        </row>
        <row r="587">
          <cell r="S587" t="str">
            <v>5.00</v>
          </cell>
          <cell r="T587">
            <v>5</v>
          </cell>
          <cell r="V587" t="str">
            <v>Montaje de Armados AT1 ,  AT1-M,  AT1-A, AB1</v>
          </cell>
          <cell r="X587" t="str">
            <v>Jgo</v>
          </cell>
          <cell r="AJ587">
            <v>0</v>
          </cell>
          <cell r="AR587">
            <v>0</v>
          </cell>
          <cell r="AT587">
            <v>0</v>
          </cell>
          <cell r="AV587">
            <v>1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B587">
            <v>1</v>
          </cell>
          <cell r="BF587">
            <v>3</v>
          </cell>
          <cell r="BI587">
            <v>0</v>
          </cell>
          <cell r="BW587">
            <v>136.29</v>
          </cell>
          <cell r="CI587">
            <v>0</v>
          </cell>
          <cell r="CQ587">
            <v>0</v>
          </cell>
          <cell r="CS587">
            <v>0</v>
          </cell>
          <cell r="CU587">
            <v>136.29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DA587">
            <v>136.29</v>
          </cell>
          <cell r="DE587">
            <v>408.87</v>
          </cell>
          <cell r="DH587">
            <v>0</v>
          </cell>
          <cell r="DV587">
            <v>5</v>
          </cell>
          <cell r="DW587">
            <v>681.45</v>
          </cell>
        </row>
        <row r="588">
          <cell r="V588" t="str">
            <v>Montaje de Armados AB1 ,  AB1-A</v>
          </cell>
          <cell r="X588" t="str">
            <v>Jgo</v>
          </cell>
          <cell r="AJ588">
            <v>0</v>
          </cell>
          <cell r="AR588">
            <v>0</v>
          </cell>
          <cell r="AT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B588">
            <v>0</v>
          </cell>
          <cell r="BF588">
            <v>0</v>
          </cell>
          <cell r="BI588">
            <v>0</v>
          </cell>
          <cell r="CI588">
            <v>0</v>
          </cell>
          <cell r="CQ588">
            <v>0</v>
          </cell>
          <cell r="CS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DA588">
            <v>0</v>
          </cell>
          <cell r="DE588">
            <v>0</v>
          </cell>
          <cell r="DH588">
            <v>0</v>
          </cell>
          <cell r="DV588">
            <v>0</v>
          </cell>
        </row>
        <row r="589">
          <cell r="S589" t="str">
            <v>6.00</v>
          </cell>
          <cell r="T589">
            <v>6</v>
          </cell>
          <cell r="V589" t="str">
            <v>Montaje de Armados AT2,  AT3, AT4,  AT5, SECC</v>
          </cell>
          <cell r="X589" t="str">
            <v>Jgo</v>
          </cell>
          <cell r="AJ589">
            <v>0</v>
          </cell>
          <cell r="AR589">
            <v>2</v>
          </cell>
          <cell r="AT589">
            <v>0</v>
          </cell>
          <cell r="AV589">
            <v>3</v>
          </cell>
          <cell r="AW589">
            <v>0</v>
          </cell>
          <cell r="AX589">
            <v>1</v>
          </cell>
          <cell r="AY589">
            <v>0</v>
          </cell>
          <cell r="AZ589">
            <v>4</v>
          </cell>
          <cell r="BB589">
            <v>1</v>
          </cell>
          <cell r="BF589">
            <v>1</v>
          </cell>
          <cell r="BI589">
            <v>1</v>
          </cell>
          <cell r="BW589">
            <v>215.62</v>
          </cell>
          <cell r="CI589">
            <v>0</v>
          </cell>
          <cell r="CQ589">
            <v>431.24</v>
          </cell>
          <cell r="CS589">
            <v>0</v>
          </cell>
          <cell r="CU589">
            <v>646.86</v>
          </cell>
          <cell r="CV589">
            <v>0</v>
          </cell>
          <cell r="CW589">
            <v>215.62</v>
          </cell>
          <cell r="CX589">
            <v>0</v>
          </cell>
          <cell r="CY589">
            <v>862.48</v>
          </cell>
          <cell r="DA589">
            <v>215.62</v>
          </cell>
          <cell r="DE589">
            <v>215.62</v>
          </cell>
          <cell r="DH589">
            <v>215.62</v>
          </cell>
          <cell r="DV589">
            <v>13</v>
          </cell>
          <cell r="DW589">
            <v>2803.06</v>
          </cell>
        </row>
        <row r="590">
          <cell r="S590" t="str">
            <v>7.00</v>
          </cell>
          <cell r="T590">
            <v>7</v>
          </cell>
          <cell r="V590" t="str">
            <v>Montaje de Armados AT2-A, AT3-A, AT5-A</v>
          </cell>
          <cell r="X590" t="str">
            <v>Jgo</v>
          </cell>
          <cell r="AJ590">
            <v>0</v>
          </cell>
          <cell r="AR590">
            <v>0</v>
          </cell>
          <cell r="AT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B590">
            <v>0</v>
          </cell>
          <cell r="BF590">
            <v>2</v>
          </cell>
          <cell r="BI590">
            <v>0</v>
          </cell>
          <cell r="BW590">
            <v>258.76</v>
          </cell>
          <cell r="CI590">
            <v>0</v>
          </cell>
          <cell r="CQ590">
            <v>0</v>
          </cell>
          <cell r="CS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DA590">
            <v>0</v>
          </cell>
          <cell r="DE590">
            <v>517.52</v>
          </cell>
          <cell r="DH590">
            <v>0</v>
          </cell>
          <cell r="DV590">
            <v>2</v>
          </cell>
          <cell r="DW590">
            <v>517.52</v>
          </cell>
        </row>
        <row r="591">
          <cell r="V591" t="str">
            <v>Montaje de Armados AB2,  AB3, AB4,  AB5</v>
          </cell>
          <cell r="X591" t="str">
            <v>Jgo</v>
          </cell>
          <cell r="AJ591">
            <v>0</v>
          </cell>
          <cell r="AR591">
            <v>0</v>
          </cell>
          <cell r="AT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B591">
            <v>0</v>
          </cell>
          <cell r="BF591">
            <v>0</v>
          </cell>
          <cell r="BI591">
            <v>0</v>
          </cell>
          <cell r="CI591">
            <v>0</v>
          </cell>
          <cell r="CQ591">
            <v>0</v>
          </cell>
          <cell r="CS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DA591">
            <v>0</v>
          </cell>
          <cell r="DE591">
            <v>0</v>
          </cell>
          <cell r="DH591">
            <v>0</v>
          </cell>
          <cell r="DV591">
            <v>0</v>
          </cell>
        </row>
        <row r="592">
          <cell r="S592" t="str">
            <v>8.00</v>
          </cell>
          <cell r="T592">
            <v>8</v>
          </cell>
          <cell r="V592" t="str">
            <v>Montaje de Armados ATV3, ATV4</v>
          </cell>
          <cell r="X592" t="str">
            <v>Jgo</v>
          </cell>
          <cell r="AJ592">
            <v>0</v>
          </cell>
          <cell r="AR592">
            <v>0</v>
          </cell>
          <cell r="AT592">
            <v>2</v>
          </cell>
          <cell r="AV592">
            <v>0</v>
          </cell>
          <cell r="AW592">
            <v>1</v>
          </cell>
          <cell r="AX592">
            <v>0</v>
          </cell>
          <cell r="AY592">
            <v>1</v>
          </cell>
          <cell r="AZ592">
            <v>0</v>
          </cell>
          <cell r="BB592">
            <v>0</v>
          </cell>
          <cell r="BF592">
            <v>0</v>
          </cell>
          <cell r="BI592">
            <v>0</v>
          </cell>
          <cell r="BW592">
            <v>117.61</v>
          </cell>
          <cell r="CI592">
            <v>0</v>
          </cell>
          <cell r="CQ592">
            <v>0</v>
          </cell>
          <cell r="CS592">
            <v>235.22</v>
          </cell>
          <cell r="CU592">
            <v>0</v>
          </cell>
          <cell r="CV592">
            <v>117.61</v>
          </cell>
          <cell r="CW592">
            <v>0</v>
          </cell>
          <cell r="CX592">
            <v>117.61</v>
          </cell>
          <cell r="CY592">
            <v>0</v>
          </cell>
          <cell r="DA592">
            <v>0</v>
          </cell>
          <cell r="DE592">
            <v>0</v>
          </cell>
          <cell r="DH592">
            <v>0</v>
          </cell>
          <cell r="DV592">
            <v>4</v>
          </cell>
          <cell r="DW592">
            <v>470.44</v>
          </cell>
        </row>
        <row r="593">
          <cell r="S593" t="str">
            <v>9.00</v>
          </cell>
          <cell r="T593">
            <v>9</v>
          </cell>
          <cell r="V593" t="str">
            <v>Montaje de Armados ABV3; ABV4</v>
          </cell>
          <cell r="X593" t="str">
            <v>Jgo</v>
          </cell>
          <cell r="AJ593">
            <v>0</v>
          </cell>
          <cell r="AR593">
            <v>0</v>
          </cell>
          <cell r="AT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B593">
            <v>0</v>
          </cell>
          <cell r="BF593">
            <v>0</v>
          </cell>
          <cell r="BI593">
            <v>0</v>
          </cell>
          <cell r="BW593">
            <v>35.97</v>
          </cell>
          <cell r="CI593">
            <v>0</v>
          </cell>
          <cell r="CQ593">
            <v>0</v>
          </cell>
          <cell r="CS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DA593">
            <v>0</v>
          </cell>
          <cell r="DE593">
            <v>0</v>
          </cell>
          <cell r="DH593">
            <v>0</v>
          </cell>
          <cell r="DV593">
            <v>0</v>
          </cell>
          <cell r="DW593">
            <v>0</v>
          </cell>
        </row>
        <row r="594">
          <cell r="S594" t="str">
            <v>10.00</v>
          </cell>
          <cell r="T594">
            <v>10</v>
          </cell>
          <cell r="V594" t="str">
            <v>Montaje de Armado ATXE, ATV5</v>
          </cell>
          <cell r="X594" t="str">
            <v>Jgo</v>
          </cell>
          <cell r="AJ594">
            <v>2</v>
          </cell>
          <cell r="AR594">
            <v>4</v>
          </cell>
          <cell r="AT594">
            <v>3</v>
          </cell>
          <cell r="AV594">
            <v>4</v>
          </cell>
          <cell r="AW594">
            <v>0</v>
          </cell>
          <cell r="AX594">
            <v>3</v>
          </cell>
          <cell r="AY594">
            <v>5</v>
          </cell>
          <cell r="AZ594">
            <v>0</v>
          </cell>
          <cell r="BB594">
            <v>1</v>
          </cell>
          <cell r="BF594">
            <v>0</v>
          </cell>
          <cell r="BI594">
            <v>0</v>
          </cell>
          <cell r="BW594">
            <v>215.62</v>
          </cell>
          <cell r="CI594">
            <v>431.24</v>
          </cell>
          <cell r="CQ594">
            <v>862.48</v>
          </cell>
          <cell r="CS594">
            <v>646.86</v>
          </cell>
          <cell r="CU594">
            <v>862.48</v>
          </cell>
          <cell r="CV594">
            <v>0</v>
          </cell>
          <cell r="CW594">
            <v>646.86</v>
          </cell>
          <cell r="CX594">
            <v>1078.0999999999999</v>
          </cell>
          <cell r="CY594">
            <v>0</v>
          </cell>
          <cell r="DA594">
            <v>215.62</v>
          </cell>
          <cell r="DE594">
            <v>0</v>
          </cell>
          <cell r="DH594">
            <v>0</v>
          </cell>
          <cell r="DV594">
            <v>22</v>
          </cell>
          <cell r="DW594">
            <v>4743.6400000000003</v>
          </cell>
        </row>
        <row r="595">
          <cell r="S595" t="str">
            <v>11.00</v>
          </cell>
          <cell r="T595">
            <v>11</v>
          </cell>
          <cell r="V595" t="str">
            <v>Montaje de Armado ATV1</v>
          </cell>
          <cell r="X595" t="str">
            <v>Jgo</v>
          </cell>
          <cell r="AJ595">
            <v>0</v>
          </cell>
          <cell r="AR595">
            <v>0</v>
          </cell>
          <cell r="AT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B595">
            <v>0</v>
          </cell>
          <cell r="BF595">
            <v>0</v>
          </cell>
          <cell r="BI595">
            <v>0</v>
          </cell>
          <cell r="BW595">
            <v>55.53</v>
          </cell>
          <cell r="CI595">
            <v>0</v>
          </cell>
          <cell r="CQ595">
            <v>0</v>
          </cell>
          <cell r="CS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DA595">
            <v>0</v>
          </cell>
          <cell r="DE595">
            <v>0</v>
          </cell>
          <cell r="DH595">
            <v>0</v>
          </cell>
          <cell r="DV595">
            <v>0</v>
          </cell>
          <cell r="DW595">
            <v>0</v>
          </cell>
        </row>
        <row r="596">
          <cell r="V596" t="str">
            <v>Montaje de Armado ABV5</v>
          </cell>
          <cell r="X596" t="str">
            <v>Jgo</v>
          </cell>
          <cell r="AJ596">
            <v>0</v>
          </cell>
          <cell r="AR596">
            <v>0</v>
          </cell>
          <cell r="AT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B596">
            <v>0</v>
          </cell>
          <cell r="BF596">
            <v>0</v>
          </cell>
          <cell r="BI596">
            <v>0</v>
          </cell>
          <cell r="CI596">
            <v>0</v>
          </cell>
          <cell r="CQ596">
            <v>0</v>
          </cell>
          <cell r="CS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DA596">
            <v>0</v>
          </cell>
          <cell r="DE596">
            <v>0</v>
          </cell>
          <cell r="DH596">
            <v>0</v>
          </cell>
          <cell r="DV596">
            <v>0</v>
          </cell>
        </row>
        <row r="597">
          <cell r="S597" t="str">
            <v>12.00</v>
          </cell>
          <cell r="T597">
            <v>12</v>
          </cell>
          <cell r="V597" t="str">
            <v>Montaje de Armados ATV6, ATV7,  ATV8, ATV9</v>
          </cell>
          <cell r="X597" t="str">
            <v>Jgo</v>
          </cell>
          <cell r="AJ597">
            <v>2</v>
          </cell>
          <cell r="AR597">
            <v>0</v>
          </cell>
          <cell r="AT597">
            <v>1</v>
          </cell>
          <cell r="AV597">
            <v>3</v>
          </cell>
          <cell r="AW597">
            <v>0</v>
          </cell>
          <cell r="AX597">
            <v>1</v>
          </cell>
          <cell r="AY597">
            <v>2</v>
          </cell>
          <cell r="AZ597">
            <v>0</v>
          </cell>
          <cell r="BB597">
            <v>0</v>
          </cell>
          <cell r="BF597">
            <v>0</v>
          </cell>
          <cell r="BI597">
            <v>0</v>
          </cell>
          <cell r="BW597">
            <v>458.14</v>
          </cell>
          <cell r="CI597">
            <v>916.28</v>
          </cell>
          <cell r="CQ597">
            <v>0</v>
          </cell>
          <cell r="CS597">
            <v>458.14</v>
          </cell>
          <cell r="CU597">
            <v>1374.42</v>
          </cell>
          <cell r="CV597">
            <v>0</v>
          </cell>
          <cell r="CW597">
            <v>458.14</v>
          </cell>
          <cell r="CX597">
            <v>916.28</v>
          </cell>
          <cell r="CY597">
            <v>0</v>
          </cell>
          <cell r="DA597">
            <v>0</v>
          </cell>
          <cell r="DE597">
            <v>0</v>
          </cell>
          <cell r="DH597">
            <v>0</v>
          </cell>
          <cell r="DV597">
            <v>9</v>
          </cell>
          <cell r="DW597">
            <v>4123.26</v>
          </cell>
        </row>
        <row r="598">
          <cell r="S598" t="str">
            <v>13.00</v>
          </cell>
          <cell r="T598">
            <v>13</v>
          </cell>
          <cell r="V598" t="str">
            <v>Montaje de Armados ATP1, ATP2-B, ATP3-B</v>
          </cell>
          <cell r="X598" t="str">
            <v>Jgo</v>
          </cell>
          <cell r="AJ598">
            <v>0</v>
          </cell>
          <cell r="AR598">
            <v>2</v>
          </cell>
          <cell r="AT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3</v>
          </cell>
          <cell r="BB598">
            <v>0</v>
          </cell>
          <cell r="BF598">
            <v>0</v>
          </cell>
          <cell r="BI598">
            <v>4</v>
          </cell>
          <cell r="BW598">
            <v>121.31</v>
          </cell>
          <cell r="CI598">
            <v>0</v>
          </cell>
          <cell r="CQ598">
            <v>242.62</v>
          </cell>
          <cell r="CS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363.93</v>
          </cell>
          <cell r="DA598">
            <v>0</v>
          </cell>
          <cell r="DE598">
            <v>0</v>
          </cell>
          <cell r="DH598">
            <v>485.24</v>
          </cell>
          <cell r="DV598">
            <v>9</v>
          </cell>
          <cell r="DW598">
            <v>1091.79</v>
          </cell>
        </row>
        <row r="599">
          <cell r="S599" t="str">
            <v>14.00</v>
          </cell>
          <cell r="T599">
            <v>14</v>
          </cell>
          <cell r="V599" t="str">
            <v>Montaje de Armados ATP2</v>
          </cell>
          <cell r="X599" t="str">
            <v>Jgo</v>
          </cell>
          <cell r="AJ599">
            <v>0</v>
          </cell>
          <cell r="AR599">
            <v>0</v>
          </cell>
          <cell r="AT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B599">
            <v>0</v>
          </cell>
          <cell r="BF599">
            <v>0</v>
          </cell>
          <cell r="BI599">
            <v>0</v>
          </cell>
          <cell r="BW599">
            <v>27.67</v>
          </cell>
          <cell r="CI599">
            <v>0</v>
          </cell>
          <cell r="CQ599">
            <v>0</v>
          </cell>
          <cell r="CS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DA599">
            <v>0</v>
          </cell>
          <cell r="DE599">
            <v>0</v>
          </cell>
          <cell r="DH599">
            <v>0</v>
          </cell>
          <cell r="DV599">
            <v>0</v>
          </cell>
          <cell r="DW599">
            <v>0</v>
          </cell>
        </row>
        <row r="600">
          <cell r="S600" t="str">
            <v>15.00</v>
          </cell>
          <cell r="T600">
            <v>15</v>
          </cell>
          <cell r="V600" t="str">
            <v xml:space="preserve">Montaje de Armados ATP3 </v>
          </cell>
          <cell r="X600" t="str">
            <v>Jgo</v>
          </cell>
          <cell r="AJ600">
            <v>0</v>
          </cell>
          <cell r="AR600">
            <v>3</v>
          </cell>
          <cell r="AT600">
            <v>0</v>
          </cell>
          <cell r="AV600">
            <v>0</v>
          </cell>
          <cell r="AW600">
            <v>2</v>
          </cell>
          <cell r="AX600">
            <v>0</v>
          </cell>
          <cell r="AY600">
            <v>0</v>
          </cell>
          <cell r="AZ600">
            <v>3</v>
          </cell>
          <cell r="BB600">
            <v>0</v>
          </cell>
          <cell r="BF600">
            <v>0</v>
          </cell>
          <cell r="BI600">
            <v>2</v>
          </cell>
          <cell r="BW600">
            <v>95.5</v>
          </cell>
          <cell r="CI600">
            <v>0</v>
          </cell>
          <cell r="CQ600">
            <v>286.5</v>
          </cell>
          <cell r="CS600">
            <v>0</v>
          </cell>
          <cell r="CU600">
            <v>0</v>
          </cell>
          <cell r="CV600">
            <v>191</v>
          </cell>
          <cell r="CW600">
            <v>0</v>
          </cell>
          <cell r="CX600">
            <v>0</v>
          </cell>
          <cell r="CY600">
            <v>286.5</v>
          </cell>
          <cell r="DA600">
            <v>0</v>
          </cell>
          <cell r="DE600">
            <v>0</v>
          </cell>
          <cell r="DH600">
            <v>191</v>
          </cell>
          <cell r="DV600">
            <v>10</v>
          </cell>
          <cell r="DW600">
            <v>955</v>
          </cell>
        </row>
        <row r="601">
          <cell r="S601" t="str">
            <v>16.00</v>
          </cell>
          <cell r="T601">
            <v>16</v>
          </cell>
          <cell r="V601" t="str">
            <v>Montaje de Armados ATP5</v>
          </cell>
          <cell r="X601" t="str">
            <v>Jgo</v>
          </cell>
          <cell r="AJ601">
            <v>0</v>
          </cell>
          <cell r="AR601">
            <v>0</v>
          </cell>
          <cell r="AT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B601">
            <v>0</v>
          </cell>
          <cell r="BF601">
            <v>0</v>
          </cell>
          <cell r="BI601">
            <v>0</v>
          </cell>
          <cell r="BW601">
            <v>93.05</v>
          </cell>
          <cell r="CI601">
            <v>0</v>
          </cell>
          <cell r="CQ601">
            <v>0</v>
          </cell>
          <cell r="CS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DA601">
            <v>0</v>
          </cell>
          <cell r="DE601">
            <v>0</v>
          </cell>
          <cell r="DH601">
            <v>0</v>
          </cell>
          <cell r="DV601">
            <v>0</v>
          </cell>
          <cell r="DW601">
            <v>0</v>
          </cell>
        </row>
        <row r="602">
          <cell r="V602" t="str">
            <v>Montaje de Armados ATH1</v>
          </cell>
          <cell r="X602" t="str">
            <v>Jgo</v>
          </cell>
          <cell r="AJ602">
            <v>0</v>
          </cell>
          <cell r="AR602">
            <v>0</v>
          </cell>
          <cell r="AT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B602">
            <v>0</v>
          </cell>
          <cell r="BF602">
            <v>0</v>
          </cell>
          <cell r="BI602">
            <v>0</v>
          </cell>
          <cell r="CI602">
            <v>0</v>
          </cell>
          <cell r="CQ602">
            <v>0</v>
          </cell>
          <cell r="CS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DA602">
            <v>0</v>
          </cell>
          <cell r="DE602">
            <v>0</v>
          </cell>
          <cell r="DH602">
            <v>0</v>
          </cell>
          <cell r="DV602">
            <v>0</v>
          </cell>
        </row>
        <row r="603">
          <cell r="V603" t="str">
            <v>Montaje de Armados ATH3</v>
          </cell>
          <cell r="X603" t="str">
            <v>Jgo</v>
          </cell>
          <cell r="AJ603">
            <v>0</v>
          </cell>
          <cell r="AR603">
            <v>0</v>
          </cell>
          <cell r="AT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B603">
            <v>0</v>
          </cell>
          <cell r="BF603">
            <v>0</v>
          </cell>
          <cell r="BI603">
            <v>0</v>
          </cell>
          <cell r="CI603">
            <v>0</v>
          </cell>
          <cell r="CQ603">
            <v>0</v>
          </cell>
          <cell r="CS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DA603">
            <v>0</v>
          </cell>
          <cell r="DE603">
            <v>0</v>
          </cell>
          <cell r="DH603">
            <v>0</v>
          </cell>
          <cell r="DV603">
            <v>0</v>
          </cell>
        </row>
        <row r="604">
          <cell r="V604" t="str">
            <v>Montaje de Armados A2TV1</v>
          </cell>
          <cell r="X604" t="str">
            <v>Jgo</v>
          </cell>
          <cell r="AJ604">
            <v>0</v>
          </cell>
          <cell r="AR604">
            <v>0</v>
          </cell>
          <cell r="AT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B604">
            <v>0</v>
          </cell>
          <cell r="BF604">
            <v>0</v>
          </cell>
          <cell r="BI604">
            <v>0</v>
          </cell>
          <cell r="CI604">
            <v>0</v>
          </cell>
          <cell r="CQ604">
            <v>0</v>
          </cell>
          <cell r="CS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DA604">
            <v>0</v>
          </cell>
          <cell r="DE604">
            <v>0</v>
          </cell>
          <cell r="DH604">
            <v>0</v>
          </cell>
          <cell r="DV604">
            <v>0</v>
          </cell>
        </row>
        <row r="605">
          <cell r="V605" t="str">
            <v>Montaje de Armados A2TV2</v>
          </cell>
          <cell r="X605" t="str">
            <v>Jgo</v>
          </cell>
          <cell r="AJ605">
            <v>0</v>
          </cell>
          <cell r="AR605">
            <v>0</v>
          </cell>
          <cell r="AT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B605">
            <v>0</v>
          </cell>
          <cell r="BF605">
            <v>0</v>
          </cell>
          <cell r="BI605">
            <v>0</v>
          </cell>
          <cell r="CI605">
            <v>0</v>
          </cell>
          <cell r="CQ605">
            <v>0</v>
          </cell>
          <cell r="CS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DA605">
            <v>0</v>
          </cell>
          <cell r="DE605">
            <v>0</v>
          </cell>
          <cell r="DH605">
            <v>0</v>
          </cell>
          <cell r="DV605">
            <v>0</v>
          </cell>
        </row>
        <row r="606">
          <cell r="S606" t="str">
            <v>17.00</v>
          </cell>
          <cell r="T606">
            <v>17</v>
          </cell>
          <cell r="V606" t="str">
            <v>Montaje de INTERRUPTOR DE ACCIONAMIENTO Y COMANDO MECANICO IACM</v>
          </cell>
          <cell r="X606" t="str">
            <v>Un</v>
          </cell>
          <cell r="AJ606">
            <v>0</v>
          </cell>
          <cell r="AR606">
            <v>0</v>
          </cell>
          <cell r="AT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B606">
            <v>0</v>
          </cell>
          <cell r="BF606">
            <v>0</v>
          </cell>
          <cell r="BI606">
            <v>0</v>
          </cell>
          <cell r="BW606">
            <v>454.36</v>
          </cell>
          <cell r="CI606">
            <v>0</v>
          </cell>
          <cell r="CQ606">
            <v>0</v>
          </cell>
          <cell r="CS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DA606">
            <v>0</v>
          </cell>
          <cell r="DE606">
            <v>0</v>
          </cell>
          <cell r="DH606">
            <v>0</v>
          </cell>
          <cell r="DV606">
            <v>0</v>
          </cell>
          <cell r="DW606">
            <v>0</v>
          </cell>
        </row>
        <row r="607">
          <cell r="S607" t="str">
            <v>18.00</v>
          </cell>
          <cell r="T607">
            <v>18</v>
          </cell>
          <cell r="V607" t="str">
            <v>Desmontaje y Montaje de INTERRUPTOR DE ACCIONAMIENTO Y COMANDO MECANICO IACM</v>
          </cell>
          <cell r="X607" t="str">
            <v>Un</v>
          </cell>
          <cell r="AJ607">
            <v>0</v>
          </cell>
          <cell r="AR607">
            <v>0</v>
          </cell>
          <cell r="AT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B607">
            <v>0</v>
          </cell>
          <cell r="BF607">
            <v>0</v>
          </cell>
          <cell r="BI607">
            <v>0</v>
          </cell>
          <cell r="BW607">
            <v>908.72</v>
          </cell>
          <cell r="CI607">
            <v>0</v>
          </cell>
          <cell r="CQ607">
            <v>0</v>
          </cell>
          <cell r="CS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DA607">
            <v>0</v>
          </cell>
          <cell r="DE607">
            <v>0</v>
          </cell>
          <cell r="DH607">
            <v>0</v>
          </cell>
          <cell r="DV607">
            <v>0</v>
          </cell>
          <cell r="DW607">
            <v>0</v>
          </cell>
        </row>
        <row r="608">
          <cell r="S608" t="str">
            <v>19.00</v>
          </cell>
          <cell r="T608">
            <v>19</v>
          </cell>
          <cell r="V608" t="str">
            <v>Instalación de retenida oblicua, incluye excavación de hoyo y material de relleno</v>
          </cell>
          <cell r="X608" t="str">
            <v>Un</v>
          </cell>
          <cell r="AJ608">
            <v>1</v>
          </cell>
          <cell r="AR608">
            <v>3</v>
          </cell>
          <cell r="AT608">
            <v>1</v>
          </cell>
          <cell r="AV608">
            <v>2</v>
          </cell>
          <cell r="AW608">
            <v>0</v>
          </cell>
          <cell r="AX608">
            <v>0</v>
          </cell>
          <cell r="AY608">
            <v>3</v>
          </cell>
          <cell r="AZ608">
            <v>2</v>
          </cell>
          <cell r="BB608">
            <v>1</v>
          </cell>
          <cell r="BF608">
            <v>1</v>
          </cell>
          <cell r="BI608">
            <v>0</v>
          </cell>
          <cell r="BW608">
            <v>215.62</v>
          </cell>
          <cell r="CI608">
            <v>215.62</v>
          </cell>
          <cell r="CQ608">
            <v>646.86</v>
          </cell>
          <cell r="CS608">
            <v>215.62</v>
          </cell>
          <cell r="CU608">
            <v>431.24</v>
          </cell>
          <cell r="CV608">
            <v>0</v>
          </cell>
          <cell r="CW608">
            <v>0</v>
          </cell>
          <cell r="CX608">
            <v>646.86</v>
          </cell>
          <cell r="CY608">
            <v>431.24</v>
          </cell>
          <cell r="DA608">
            <v>215.62</v>
          </cell>
          <cell r="DE608">
            <v>215.62</v>
          </cell>
          <cell r="DH608">
            <v>0</v>
          </cell>
          <cell r="DV608">
            <v>14</v>
          </cell>
          <cell r="DW608">
            <v>3018.68</v>
          </cell>
        </row>
        <row r="609">
          <cell r="S609" t="str">
            <v>20.00</v>
          </cell>
          <cell r="T609">
            <v>20</v>
          </cell>
          <cell r="V609" t="str">
            <v>Instalación de retenida oblicua CON RIEL incluye excavación de hoyo y material de relleno</v>
          </cell>
          <cell r="X609" t="str">
            <v>Un</v>
          </cell>
          <cell r="AJ609">
            <v>0</v>
          </cell>
          <cell r="AR609">
            <v>0</v>
          </cell>
          <cell r="AT609">
            <v>1</v>
          </cell>
          <cell r="AV609">
            <v>1</v>
          </cell>
          <cell r="AW609">
            <v>0</v>
          </cell>
          <cell r="AX609">
            <v>1</v>
          </cell>
          <cell r="AY609">
            <v>0</v>
          </cell>
          <cell r="AZ609">
            <v>0</v>
          </cell>
          <cell r="BB609">
            <v>0</v>
          </cell>
          <cell r="BF609">
            <v>0</v>
          </cell>
          <cell r="BI609">
            <v>0</v>
          </cell>
          <cell r="BW609">
            <v>258.76</v>
          </cell>
          <cell r="CI609">
            <v>0</v>
          </cell>
          <cell r="CQ609">
            <v>0</v>
          </cell>
          <cell r="CS609">
            <v>258.76</v>
          </cell>
          <cell r="CU609">
            <v>258.76</v>
          </cell>
          <cell r="CV609">
            <v>0</v>
          </cell>
          <cell r="CW609">
            <v>258.76</v>
          </cell>
          <cell r="CX609">
            <v>0</v>
          </cell>
          <cell r="CY609">
            <v>0</v>
          </cell>
          <cell r="DA609">
            <v>0</v>
          </cell>
          <cell r="DE609">
            <v>0</v>
          </cell>
          <cell r="DH609">
            <v>0</v>
          </cell>
          <cell r="DV609">
            <v>3</v>
          </cell>
          <cell r="DW609">
            <v>776.28</v>
          </cell>
        </row>
        <row r="610">
          <cell r="V610" t="str">
            <v>Instalación de Retenida Para ARMADO incluye excavación de hoyo y material de relleno</v>
          </cell>
          <cell r="X610" t="str">
            <v>Un</v>
          </cell>
          <cell r="AJ610">
            <v>0</v>
          </cell>
          <cell r="AR610">
            <v>0</v>
          </cell>
          <cell r="AT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B610">
            <v>0</v>
          </cell>
          <cell r="BF610">
            <v>0</v>
          </cell>
          <cell r="BI610">
            <v>0</v>
          </cell>
          <cell r="CI610">
            <v>0</v>
          </cell>
          <cell r="CQ610">
            <v>0</v>
          </cell>
          <cell r="CS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DA610">
            <v>0</v>
          </cell>
          <cell r="DE610">
            <v>0</v>
          </cell>
          <cell r="DH610">
            <v>0</v>
          </cell>
          <cell r="DV610">
            <v>0</v>
          </cell>
        </row>
        <row r="611">
          <cell r="S611" t="str">
            <v>21.00</v>
          </cell>
          <cell r="T611">
            <v>21</v>
          </cell>
          <cell r="V611" t="str">
            <v>Instalación de retenida vertical, incluye excavación de hoyo y material de relleno</v>
          </cell>
          <cell r="X611" t="str">
            <v>Un</v>
          </cell>
          <cell r="AJ611">
            <v>0</v>
          </cell>
          <cell r="AR611">
            <v>0</v>
          </cell>
          <cell r="AT611">
            <v>1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B611">
            <v>0</v>
          </cell>
          <cell r="BF611">
            <v>0</v>
          </cell>
          <cell r="BI611">
            <v>2</v>
          </cell>
          <cell r="BW611">
            <v>245.31</v>
          </cell>
          <cell r="CI611">
            <v>0</v>
          </cell>
          <cell r="CQ611">
            <v>0</v>
          </cell>
          <cell r="CS611">
            <v>245.31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DA611">
            <v>0</v>
          </cell>
          <cell r="DE611">
            <v>0</v>
          </cell>
          <cell r="DH611">
            <v>490.62</v>
          </cell>
          <cell r="DV611">
            <v>3</v>
          </cell>
          <cell r="DW611">
            <v>735.93</v>
          </cell>
        </row>
        <row r="612">
          <cell r="S612" t="str">
            <v>22.00</v>
          </cell>
          <cell r="T612">
            <v>22</v>
          </cell>
          <cell r="V612" t="str">
            <v>Instalación de retenida vertical CON RIEL , incluye excavación de hoyo y material de relleno</v>
          </cell>
          <cell r="X612" t="str">
            <v>Un</v>
          </cell>
          <cell r="AJ612">
            <v>0</v>
          </cell>
          <cell r="AR612">
            <v>0</v>
          </cell>
          <cell r="AT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B612">
            <v>0</v>
          </cell>
          <cell r="BF612">
            <v>0</v>
          </cell>
          <cell r="BI612">
            <v>0</v>
          </cell>
          <cell r="BW612">
            <v>120.99</v>
          </cell>
          <cell r="CI612">
            <v>0</v>
          </cell>
          <cell r="CQ612">
            <v>0</v>
          </cell>
          <cell r="CS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DA612">
            <v>0</v>
          </cell>
          <cell r="DE612">
            <v>0</v>
          </cell>
          <cell r="DH612">
            <v>0</v>
          </cell>
          <cell r="DV612">
            <v>0</v>
          </cell>
          <cell r="DW612">
            <v>0</v>
          </cell>
        </row>
        <row r="613">
          <cell r="S613" t="str">
            <v>23.00</v>
          </cell>
          <cell r="T613">
            <v>23</v>
          </cell>
          <cell r="V613" t="str">
            <v>Instalación de retenida vertical tipo violin, incluye excavación de hoyo y material de relleno</v>
          </cell>
          <cell r="X613" t="str">
            <v>Un</v>
          </cell>
          <cell r="AJ613">
            <v>0</v>
          </cell>
          <cell r="AR613">
            <v>1</v>
          </cell>
          <cell r="AT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B613">
            <v>0</v>
          </cell>
          <cell r="BF613">
            <v>0</v>
          </cell>
          <cell r="BI613">
            <v>0</v>
          </cell>
          <cell r="BW613">
            <v>245.31</v>
          </cell>
          <cell r="CI613">
            <v>0</v>
          </cell>
          <cell r="CQ613">
            <v>245.31</v>
          </cell>
          <cell r="CS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DA613">
            <v>0</v>
          </cell>
          <cell r="DE613">
            <v>0</v>
          </cell>
          <cell r="DH613">
            <v>0</v>
          </cell>
          <cell r="DV613">
            <v>1</v>
          </cell>
          <cell r="DW613">
            <v>245.31</v>
          </cell>
        </row>
        <row r="614">
          <cell r="S614" t="str">
            <v>24.00</v>
          </cell>
          <cell r="T614">
            <v>24</v>
          </cell>
          <cell r="V614" t="str">
            <v>Instalación de retenida aérea</v>
          </cell>
          <cell r="X614" t="str">
            <v>Un</v>
          </cell>
          <cell r="AJ614">
            <v>0</v>
          </cell>
          <cell r="AR614">
            <v>1</v>
          </cell>
          <cell r="AT614">
            <v>2</v>
          </cell>
          <cell r="AV614">
            <v>0</v>
          </cell>
          <cell r="AW614">
            <v>0</v>
          </cell>
          <cell r="AX614">
            <v>0</v>
          </cell>
          <cell r="AY614">
            <v>1</v>
          </cell>
          <cell r="AZ614">
            <v>0</v>
          </cell>
          <cell r="BB614">
            <v>0</v>
          </cell>
          <cell r="BF614">
            <v>0</v>
          </cell>
          <cell r="BI614">
            <v>0</v>
          </cell>
          <cell r="BW614">
            <v>144.91999999999999</v>
          </cell>
          <cell r="CI614">
            <v>0</v>
          </cell>
          <cell r="CQ614">
            <v>144.91999999999999</v>
          </cell>
          <cell r="CS614">
            <v>289.83999999999997</v>
          </cell>
          <cell r="CU614">
            <v>0</v>
          </cell>
          <cell r="CV614">
            <v>0</v>
          </cell>
          <cell r="CW614">
            <v>0</v>
          </cell>
          <cell r="CX614">
            <v>144.91999999999999</v>
          </cell>
          <cell r="CY614">
            <v>0</v>
          </cell>
          <cell r="DA614">
            <v>0</v>
          </cell>
          <cell r="DE614">
            <v>0</v>
          </cell>
          <cell r="DH614">
            <v>0</v>
          </cell>
          <cell r="DV614">
            <v>4</v>
          </cell>
          <cell r="DW614">
            <v>579.67999999999995</v>
          </cell>
        </row>
        <row r="615">
          <cell r="S615" t="str">
            <v>25.00</v>
          </cell>
          <cell r="T615">
            <v>25</v>
          </cell>
          <cell r="V615" t="str">
            <v>Instalación del sistema de puesta a tierra MT incluye  material de relleno y conexionado de ferreteria al SPT.</v>
          </cell>
          <cell r="X615" t="str">
            <v>Un</v>
          </cell>
          <cell r="AJ615">
            <v>0</v>
          </cell>
          <cell r="AR615">
            <v>3</v>
          </cell>
          <cell r="AT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2</v>
          </cell>
          <cell r="AZ615">
            <v>4</v>
          </cell>
          <cell r="BB615">
            <v>0</v>
          </cell>
          <cell r="BF615">
            <v>1</v>
          </cell>
          <cell r="BI615">
            <v>1</v>
          </cell>
          <cell r="BW615">
            <v>229.19</v>
          </cell>
          <cell r="CI615">
            <v>0</v>
          </cell>
          <cell r="CQ615">
            <v>687.57</v>
          </cell>
          <cell r="CS615">
            <v>229.19</v>
          </cell>
          <cell r="CU615">
            <v>229.19</v>
          </cell>
          <cell r="CV615">
            <v>229.19</v>
          </cell>
          <cell r="CW615">
            <v>229.19</v>
          </cell>
          <cell r="CX615">
            <v>458.38</v>
          </cell>
          <cell r="CY615">
            <v>916.76</v>
          </cell>
          <cell r="DA615">
            <v>0</v>
          </cell>
          <cell r="DE615">
            <v>229.19</v>
          </cell>
          <cell r="DH615">
            <v>229.19</v>
          </cell>
          <cell r="DV615">
            <v>15</v>
          </cell>
          <cell r="DW615">
            <v>3437.85</v>
          </cell>
        </row>
        <row r="616">
          <cell r="S616" t="str">
            <v>26.00</v>
          </cell>
          <cell r="T616">
            <v>26</v>
          </cell>
          <cell r="V616" t="str">
            <v>Instalación del sistema de puesta a tierra BT incluye  material de relleno y conexionado de ferreteria al SPT.</v>
          </cell>
          <cell r="X616" t="str">
            <v>Un</v>
          </cell>
          <cell r="AJ616">
            <v>0</v>
          </cell>
          <cell r="AR616">
            <v>0</v>
          </cell>
          <cell r="AT616">
            <v>0</v>
          </cell>
          <cell r="AV616">
            <v>1</v>
          </cell>
          <cell r="AW616">
            <v>0</v>
          </cell>
          <cell r="AX616">
            <v>1</v>
          </cell>
          <cell r="AY616">
            <v>0</v>
          </cell>
          <cell r="AZ616">
            <v>0</v>
          </cell>
          <cell r="BB616">
            <v>0</v>
          </cell>
          <cell r="BF616">
            <v>0</v>
          </cell>
          <cell r="BI616">
            <v>0</v>
          </cell>
          <cell r="BW616">
            <v>229.19</v>
          </cell>
          <cell r="CI616">
            <v>0</v>
          </cell>
          <cell r="CQ616">
            <v>0</v>
          </cell>
          <cell r="CS616">
            <v>0</v>
          </cell>
          <cell r="CU616">
            <v>229.19</v>
          </cell>
          <cell r="CV616">
            <v>0</v>
          </cell>
          <cell r="CW616">
            <v>229.19</v>
          </cell>
          <cell r="CX616">
            <v>0</v>
          </cell>
          <cell r="CY616">
            <v>0</v>
          </cell>
          <cell r="DA616">
            <v>0</v>
          </cell>
          <cell r="DE616">
            <v>0</v>
          </cell>
          <cell r="DH616">
            <v>0</v>
          </cell>
          <cell r="DV616">
            <v>2</v>
          </cell>
          <cell r="DW616">
            <v>458.38</v>
          </cell>
        </row>
        <row r="617">
          <cell r="S617" t="str">
            <v>27.00</v>
          </cell>
          <cell r="T617">
            <v>27</v>
          </cell>
          <cell r="V617" t="str">
            <v>Tendido de conductores de AAAC  35- 50 mm2</v>
          </cell>
          <cell r="X617" t="str">
            <v>Km</v>
          </cell>
          <cell r="AJ617">
            <v>0</v>
          </cell>
          <cell r="AR617">
            <v>0.28999999999999998</v>
          </cell>
          <cell r="AT617">
            <v>0</v>
          </cell>
          <cell r="AV617">
            <v>0</v>
          </cell>
          <cell r="AW617">
            <v>0</v>
          </cell>
          <cell r="AX617">
            <v>0.59</v>
          </cell>
          <cell r="AY617">
            <v>0</v>
          </cell>
          <cell r="AZ617">
            <v>0.27</v>
          </cell>
          <cell r="BB617">
            <v>0.43</v>
          </cell>
          <cell r="BF617">
            <v>0</v>
          </cell>
          <cell r="BI617">
            <v>0</v>
          </cell>
          <cell r="BW617">
            <v>1000.61</v>
          </cell>
          <cell r="CI617">
            <v>0</v>
          </cell>
          <cell r="CQ617">
            <v>290.18</v>
          </cell>
          <cell r="CS617">
            <v>0</v>
          </cell>
          <cell r="CU617">
            <v>0</v>
          </cell>
          <cell r="CV617">
            <v>0</v>
          </cell>
          <cell r="CW617">
            <v>590.36</v>
          </cell>
          <cell r="CX617">
            <v>0</v>
          </cell>
          <cell r="CY617">
            <v>270.16000000000003</v>
          </cell>
          <cell r="DA617">
            <v>430.26</v>
          </cell>
          <cell r="DE617">
            <v>0</v>
          </cell>
          <cell r="DH617">
            <v>0</v>
          </cell>
          <cell r="DV617">
            <v>1.58</v>
          </cell>
          <cell r="DW617">
            <v>1580.96</v>
          </cell>
        </row>
        <row r="618">
          <cell r="S618" t="str">
            <v>28.00</v>
          </cell>
          <cell r="T618">
            <v>28</v>
          </cell>
          <cell r="V618" t="str">
            <v>Tendido de conductores de AAAC  70 120 mm2</v>
          </cell>
          <cell r="X618" t="str">
            <v>Km</v>
          </cell>
          <cell r="AJ618">
            <v>0</v>
          </cell>
          <cell r="AR618">
            <v>0</v>
          </cell>
          <cell r="AT618">
            <v>0</v>
          </cell>
          <cell r="AV618">
            <v>1.26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B618">
            <v>0</v>
          </cell>
          <cell r="BF618">
            <v>0</v>
          </cell>
          <cell r="BI618">
            <v>0</v>
          </cell>
          <cell r="BW618">
            <v>1391.24</v>
          </cell>
          <cell r="CI618">
            <v>0</v>
          </cell>
          <cell r="CQ618">
            <v>0</v>
          </cell>
          <cell r="CS618">
            <v>0</v>
          </cell>
          <cell r="CU618">
            <v>1752.96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DA618">
            <v>0</v>
          </cell>
          <cell r="DE618">
            <v>0</v>
          </cell>
          <cell r="DH618">
            <v>0</v>
          </cell>
          <cell r="DV618">
            <v>1.26</v>
          </cell>
          <cell r="DW618">
            <v>1752.96</v>
          </cell>
        </row>
        <row r="619">
          <cell r="S619" t="str">
            <v>29.00</v>
          </cell>
          <cell r="T619">
            <v>29</v>
          </cell>
          <cell r="V619" t="str">
            <v>Tendido de cable autoportante de MT tipo NA2XS2Y 3x35 mm2 15kV</v>
          </cell>
          <cell r="X619" t="str">
            <v>Km</v>
          </cell>
          <cell r="AJ619">
            <v>0</v>
          </cell>
          <cell r="AR619">
            <v>0.13</v>
          </cell>
          <cell r="AT619">
            <v>0</v>
          </cell>
          <cell r="AV619">
            <v>0</v>
          </cell>
          <cell r="AW619">
            <v>0.02</v>
          </cell>
          <cell r="AX619">
            <v>0</v>
          </cell>
          <cell r="AY619">
            <v>0</v>
          </cell>
          <cell r="AZ619">
            <v>0.19</v>
          </cell>
          <cell r="BB619">
            <v>0</v>
          </cell>
          <cell r="BF619">
            <v>0</v>
          </cell>
          <cell r="BI619">
            <v>0.16</v>
          </cell>
          <cell r="BW619">
            <v>2110.96</v>
          </cell>
          <cell r="CI619">
            <v>0</v>
          </cell>
          <cell r="CQ619">
            <v>274.42</v>
          </cell>
          <cell r="CS619">
            <v>0</v>
          </cell>
          <cell r="CU619">
            <v>0</v>
          </cell>
          <cell r="CV619">
            <v>42.22</v>
          </cell>
          <cell r="CW619">
            <v>0</v>
          </cell>
          <cell r="CX619">
            <v>0</v>
          </cell>
          <cell r="CY619">
            <v>401.08</v>
          </cell>
          <cell r="DA619">
            <v>0</v>
          </cell>
          <cell r="DE619">
            <v>0</v>
          </cell>
          <cell r="DH619">
            <v>337.75</v>
          </cell>
          <cell r="DV619">
            <v>0.5</v>
          </cell>
          <cell r="DW619">
            <v>1055.47</v>
          </cell>
        </row>
        <row r="620">
          <cell r="V620" t="str">
            <v>Tendido de cable autoportante de MT tipo NA2XS2Y 3x50 mm2 15kV</v>
          </cell>
          <cell r="X620" t="str">
            <v>Km</v>
          </cell>
          <cell r="AJ620">
            <v>0</v>
          </cell>
          <cell r="AR620">
            <v>0</v>
          </cell>
          <cell r="AT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B620">
            <v>0</v>
          </cell>
          <cell r="BF620">
            <v>0</v>
          </cell>
          <cell r="BI620">
            <v>0</v>
          </cell>
          <cell r="CI620">
            <v>0</v>
          </cell>
          <cell r="CQ620">
            <v>0</v>
          </cell>
          <cell r="CS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DA620">
            <v>0</v>
          </cell>
          <cell r="DE620">
            <v>0</v>
          </cell>
          <cell r="DH620">
            <v>0</v>
          </cell>
          <cell r="DV620">
            <v>0</v>
          </cell>
        </row>
        <row r="621">
          <cell r="S621" t="str">
            <v>30.00</v>
          </cell>
          <cell r="T621">
            <v>30</v>
          </cell>
          <cell r="V621" t="str">
            <v>Tendido de cable autoportante de MT tipo NA2XS2Y 3x70 mm2 15kV</v>
          </cell>
          <cell r="X621" t="str">
            <v>Km</v>
          </cell>
          <cell r="AJ621">
            <v>0</v>
          </cell>
          <cell r="AR621">
            <v>0</v>
          </cell>
          <cell r="AT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B621">
            <v>0</v>
          </cell>
          <cell r="BF621">
            <v>0</v>
          </cell>
          <cell r="BI621">
            <v>0</v>
          </cell>
          <cell r="BW621">
            <v>1914.92</v>
          </cell>
          <cell r="CI621">
            <v>0</v>
          </cell>
          <cell r="CQ621">
            <v>0</v>
          </cell>
          <cell r="CS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DA621">
            <v>0</v>
          </cell>
          <cell r="DE621">
            <v>0</v>
          </cell>
          <cell r="DH621">
            <v>0</v>
          </cell>
          <cell r="DV621">
            <v>0</v>
          </cell>
          <cell r="DW621">
            <v>0</v>
          </cell>
        </row>
        <row r="622">
          <cell r="S622" t="str">
            <v>31.00</v>
          </cell>
          <cell r="T622">
            <v>31</v>
          </cell>
          <cell r="V622" t="str">
            <v>Instalación de Terminación exterior unipolar para conductor de 35 mm2 Al.</v>
          </cell>
          <cell r="X622" t="str">
            <v>Un.</v>
          </cell>
          <cell r="AJ622">
            <v>0</v>
          </cell>
          <cell r="AR622">
            <v>6</v>
          </cell>
          <cell r="AT622">
            <v>0</v>
          </cell>
          <cell r="AV622">
            <v>0</v>
          </cell>
          <cell r="AW622">
            <v>6</v>
          </cell>
          <cell r="AX622">
            <v>0</v>
          </cell>
          <cell r="AY622">
            <v>0</v>
          </cell>
          <cell r="AZ622">
            <v>12</v>
          </cell>
          <cell r="BB622">
            <v>0</v>
          </cell>
          <cell r="BF622">
            <v>0</v>
          </cell>
          <cell r="BI622">
            <v>6</v>
          </cell>
          <cell r="BW622">
            <v>71.819999999999993</v>
          </cell>
          <cell r="CI622">
            <v>0</v>
          </cell>
          <cell r="CQ622">
            <v>430.92</v>
          </cell>
          <cell r="CS622">
            <v>0</v>
          </cell>
          <cell r="CU622">
            <v>0</v>
          </cell>
          <cell r="CV622">
            <v>430.92</v>
          </cell>
          <cell r="CW622">
            <v>0</v>
          </cell>
          <cell r="CX622">
            <v>0</v>
          </cell>
          <cell r="CY622">
            <v>861.84</v>
          </cell>
          <cell r="DA622">
            <v>0</v>
          </cell>
          <cell r="DE622">
            <v>0</v>
          </cell>
          <cell r="DH622">
            <v>430.92</v>
          </cell>
          <cell r="DV622">
            <v>30</v>
          </cell>
          <cell r="DW622">
            <v>2154.6</v>
          </cell>
        </row>
        <row r="623">
          <cell r="V623" t="str">
            <v>Instalación de Terminación exterior unipolar para conductor de 50 mm2 Al.</v>
          </cell>
          <cell r="X623" t="str">
            <v>Un.</v>
          </cell>
          <cell r="AJ623">
            <v>0</v>
          </cell>
          <cell r="AR623">
            <v>0</v>
          </cell>
          <cell r="AT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B623">
            <v>0</v>
          </cell>
          <cell r="BF623">
            <v>0</v>
          </cell>
          <cell r="BI623">
            <v>0</v>
          </cell>
          <cell r="CI623">
            <v>0</v>
          </cell>
          <cell r="CQ623">
            <v>0</v>
          </cell>
          <cell r="CS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DA623">
            <v>0</v>
          </cell>
          <cell r="DE623">
            <v>0</v>
          </cell>
          <cell r="DH623">
            <v>0</v>
          </cell>
          <cell r="DV623">
            <v>0</v>
          </cell>
        </row>
        <row r="624">
          <cell r="S624" t="str">
            <v>32.00</v>
          </cell>
          <cell r="T624">
            <v>32</v>
          </cell>
          <cell r="V624" t="str">
            <v>Instalación de Terminación exterior unipolar para conductor de 70 mm2 Al.</v>
          </cell>
          <cell r="X624" t="str">
            <v>Un.</v>
          </cell>
          <cell r="AJ624">
            <v>0</v>
          </cell>
          <cell r="AR624">
            <v>0</v>
          </cell>
          <cell r="AT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B624">
            <v>0</v>
          </cell>
          <cell r="BF624">
            <v>0</v>
          </cell>
          <cell r="BI624">
            <v>0</v>
          </cell>
          <cell r="BW624">
            <v>26.86</v>
          </cell>
          <cell r="CI624">
            <v>0</v>
          </cell>
          <cell r="CQ624">
            <v>0</v>
          </cell>
          <cell r="CS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DA624">
            <v>0</v>
          </cell>
          <cell r="DE624">
            <v>0</v>
          </cell>
          <cell r="DH624">
            <v>0</v>
          </cell>
          <cell r="DV624">
            <v>0</v>
          </cell>
          <cell r="DW624">
            <v>0</v>
          </cell>
        </row>
        <row r="625">
          <cell r="V625" t="str">
            <v>Instalacion de subestacion aerea monoposte tipo SAM. Incluye sistema de proteccion.</v>
          </cell>
          <cell r="X625" t="str">
            <v>Un</v>
          </cell>
          <cell r="AJ625">
            <v>0</v>
          </cell>
          <cell r="AR625">
            <v>0</v>
          </cell>
          <cell r="AT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B625">
            <v>0</v>
          </cell>
          <cell r="BF625">
            <v>0</v>
          </cell>
          <cell r="BI625">
            <v>0</v>
          </cell>
          <cell r="CI625">
            <v>0</v>
          </cell>
          <cell r="CQ625">
            <v>0</v>
          </cell>
          <cell r="CS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DA625">
            <v>0</v>
          </cell>
          <cell r="DE625">
            <v>0</v>
          </cell>
          <cell r="DH625">
            <v>0</v>
          </cell>
          <cell r="DV625">
            <v>0</v>
          </cell>
        </row>
        <row r="626">
          <cell r="V626" t="str">
            <v>Instalacion de subestacion aerea monoposte tipo SAB. Incluye sistema de proteccion.</v>
          </cell>
          <cell r="X626" t="str">
            <v>Un</v>
          </cell>
          <cell r="AJ626">
            <v>0</v>
          </cell>
          <cell r="AR626">
            <v>0</v>
          </cell>
          <cell r="AT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B626">
            <v>0</v>
          </cell>
          <cell r="BF626">
            <v>0</v>
          </cell>
          <cell r="BI626">
            <v>0</v>
          </cell>
          <cell r="CI626">
            <v>0</v>
          </cell>
          <cell r="CQ626">
            <v>0</v>
          </cell>
          <cell r="CS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DA626">
            <v>0</v>
          </cell>
          <cell r="DE626">
            <v>0</v>
          </cell>
          <cell r="DH626">
            <v>0</v>
          </cell>
          <cell r="DV626">
            <v>0</v>
          </cell>
        </row>
        <row r="627">
          <cell r="S627" t="str">
            <v>33.00</v>
          </cell>
          <cell r="T627">
            <v>33</v>
          </cell>
          <cell r="V627" t="str">
            <v>Reubicación (Desmontaje y Montaje) de S.E. Biposte incluye montaje armado, trafo, tablero, cut out, pararrayos  y conexionado</v>
          </cell>
          <cell r="X627" t="str">
            <v>Gbl</v>
          </cell>
          <cell r="AJ627">
            <v>0</v>
          </cell>
          <cell r="AR627">
            <v>1</v>
          </cell>
          <cell r="AT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1</v>
          </cell>
          <cell r="AZ627">
            <v>1</v>
          </cell>
          <cell r="BB627">
            <v>0</v>
          </cell>
          <cell r="BF627">
            <v>1</v>
          </cell>
          <cell r="BI627">
            <v>0</v>
          </cell>
          <cell r="BW627">
            <v>2338.41</v>
          </cell>
          <cell r="CI627">
            <v>0</v>
          </cell>
          <cell r="CQ627">
            <v>2338.41</v>
          </cell>
          <cell r="CS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2338.41</v>
          </cell>
          <cell r="CY627">
            <v>2338.41</v>
          </cell>
          <cell r="DA627">
            <v>0</v>
          </cell>
          <cell r="DE627">
            <v>2338.41</v>
          </cell>
          <cell r="DH627">
            <v>0</v>
          </cell>
          <cell r="DV627">
            <v>4</v>
          </cell>
          <cell r="DW627">
            <v>9353.64</v>
          </cell>
        </row>
        <row r="628">
          <cell r="S628" t="str">
            <v>34.00</v>
          </cell>
          <cell r="T628">
            <v>34</v>
          </cell>
          <cell r="V628" t="str">
            <v>Reubicación (Desmontaje y Montaje) de S.E. Monoposte incluye montaje armado, trafo, tablero, cut out, pararrayos  y conexionado</v>
          </cell>
          <cell r="X628" t="str">
            <v>Gbl</v>
          </cell>
          <cell r="AJ628">
            <v>0</v>
          </cell>
          <cell r="AR628">
            <v>0</v>
          </cell>
          <cell r="AT628">
            <v>0</v>
          </cell>
          <cell r="AV628">
            <v>1</v>
          </cell>
          <cell r="AW628">
            <v>1</v>
          </cell>
          <cell r="AX628">
            <v>1</v>
          </cell>
          <cell r="AY628">
            <v>0</v>
          </cell>
          <cell r="AZ628">
            <v>0</v>
          </cell>
          <cell r="BB628">
            <v>0</v>
          </cell>
          <cell r="BF628">
            <v>0</v>
          </cell>
          <cell r="BI628">
            <v>0</v>
          </cell>
          <cell r="BW628">
            <v>959.2</v>
          </cell>
          <cell r="CI628">
            <v>0</v>
          </cell>
          <cell r="CQ628">
            <v>0</v>
          </cell>
          <cell r="CS628">
            <v>0</v>
          </cell>
          <cell r="CU628">
            <v>959.2</v>
          </cell>
          <cell r="CV628">
            <v>959.2</v>
          </cell>
          <cell r="CW628">
            <v>959.2</v>
          </cell>
          <cell r="CX628">
            <v>0</v>
          </cell>
          <cell r="CY628">
            <v>0</v>
          </cell>
          <cell r="DA628">
            <v>0</v>
          </cell>
          <cell r="DE628">
            <v>0</v>
          </cell>
          <cell r="DH628">
            <v>0</v>
          </cell>
          <cell r="DV628">
            <v>3</v>
          </cell>
          <cell r="DW628">
            <v>2877.6</v>
          </cell>
        </row>
        <row r="629">
          <cell r="S629" t="str">
            <v>35.00</v>
          </cell>
          <cell r="T629">
            <v>35</v>
          </cell>
          <cell r="V629" t="str">
            <v>Reubicación de Poste CAC de MT 12,13,15 m</v>
          </cell>
          <cell r="X629" t="str">
            <v>Un</v>
          </cell>
          <cell r="AJ629">
            <v>0</v>
          </cell>
          <cell r="AR629">
            <v>0</v>
          </cell>
          <cell r="AT629">
            <v>0</v>
          </cell>
          <cell r="AV629">
            <v>1</v>
          </cell>
          <cell r="AW629">
            <v>0</v>
          </cell>
          <cell r="AX629">
            <v>2</v>
          </cell>
          <cell r="AY629">
            <v>0</v>
          </cell>
          <cell r="AZ629">
            <v>0</v>
          </cell>
          <cell r="BB629">
            <v>0</v>
          </cell>
          <cell r="BF629">
            <v>0</v>
          </cell>
          <cell r="BI629">
            <v>0</v>
          </cell>
          <cell r="BW629">
            <v>636.13</v>
          </cell>
          <cell r="CI629">
            <v>0</v>
          </cell>
          <cell r="CQ629">
            <v>0</v>
          </cell>
          <cell r="CS629">
            <v>0</v>
          </cell>
          <cell r="CU629">
            <v>636.13</v>
          </cell>
          <cell r="CV629">
            <v>0</v>
          </cell>
          <cell r="CW629">
            <v>1272.26</v>
          </cell>
          <cell r="CX629">
            <v>0</v>
          </cell>
          <cell r="CY629">
            <v>0</v>
          </cell>
          <cell r="DA629">
            <v>0</v>
          </cell>
          <cell r="DE629">
            <v>0</v>
          </cell>
          <cell r="DH629">
            <v>0</v>
          </cell>
          <cell r="DV629">
            <v>3</v>
          </cell>
          <cell r="DW629">
            <v>1908.39</v>
          </cell>
        </row>
        <row r="630">
          <cell r="S630" t="str">
            <v>36.00</v>
          </cell>
          <cell r="T630">
            <v>36</v>
          </cell>
          <cell r="V630" t="str">
            <v>Pruebas y puesta en servicio</v>
          </cell>
          <cell r="X630" t="str">
            <v>km</v>
          </cell>
          <cell r="AJ630">
            <v>0.24</v>
          </cell>
          <cell r="AR630">
            <v>0.35</v>
          </cell>
          <cell r="AT630">
            <v>0.2</v>
          </cell>
          <cell r="AV630">
            <v>0.39</v>
          </cell>
          <cell r="AW630">
            <v>0.02</v>
          </cell>
          <cell r="AX630">
            <v>0.17</v>
          </cell>
          <cell r="AY630">
            <v>0.49</v>
          </cell>
          <cell r="AZ630">
            <v>0.26</v>
          </cell>
          <cell r="BB630">
            <v>0.13</v>
          </cell>
          <cell r="BF630">
            <v>0.27</v>
          </cell>
          <cell r="BI630">
            <v>0.21</v>
          </cell>
          <cell r="BW630">
            <v>529.94000000000005</v>
          </cell>
          <cell r="CI630">
            <v>127.19</v>
          </cell>
          <cell r="CQ630">
            <v>185.48</v>
          </cell>
          <cell r="CS630">
            <v>105.99</v>
          </cell>
          <cell r="CU630">
            <v>206.68</v>
          </cell>
          <cell r="CV630">
            <v>10.6</v>
          </cell>
          <cell r="CW630">
            <v>90.09</v>
          </cell>
          <cell r="CX630">
            <v>259.67</v>
          </cell>
          <cell r="CY630">
            <v>137.78</v>
          </cell>
          <cell r="DA630">
            <v>68.89</v>
          </cell>
          <cell r="DE630">
            <v>143.08000000000001</v>
          </cell>
          <cell r="DH630">
            <v>111.29</v>
          </cell>
          <cell r="DV630">
            <v>2.73</v>
          </cell>
          <cell r="DW630">
            <v>1446.74</v>
          </cell>
        </row>
        <row r="631">
          <cell r="S631" t="str">
            <v/>
          </cell>
          <cell r="T631" t="str">
            <v/>
          </cell>
          <cell r="V631" t="str">
            <v>MONTAJE RED SUBTERANEA</v>
          </cell>
        </row>
        <row r="632">
          <cell r="S632" t="str">
            <v>37.00</v>
          </cell>
          <cell r="V632" t="str">
            <v>Empalme de Red Aérea con Red Subterranea</v>
          </cell>
          <cell r="X632" t="str">
            <v>Un</v>
          </cell>
          <cell r="AJ632">
            <v>0</v>
          </cell>
          <cell r="AR632">
            <v>0</v>
          </cell>
          <cell r="AT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B632">
            <v>0</v>
          </cell>
          <cell r="BF632">
            <v>0</v>
          </cell>
          <cell r="BI632">
            <v>0</v>
          </cell>
          <cell r="BW632">
            <v>237.75</v>
          </cell>
          <cell r="CI632">
            <v>0</v>
          </cell>
          <cell r="CQ632">
            <v>0</v>
          </cell>
          <cell r="CS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DA632">
            <v>0</v>
          </cell>
          <cell r="DE632">
            <v>0</v>
          </cell>
          <cell r="DH632">
            <v>0</v>
          </cell>
          <cell r="DV632">
            <v>0</v>
          </cell>
          <cell r="DW632">
            <v>0</v>
          </cell>
        </row>
        <row r="633">
          <cell r="S633" t="str">
            <v>38.00</v>
          </cell>
          <cell r="V633" t="str">
            <v>Intalacion del Tubo de F°G° de (Bajada/Subida) Hacia/Desde Red Subterranea</v>
          </cell>
          <cell r="X633" t="str">
            <v>Un</v>
          </cell>
          <cell r="AJ633">
            <v>0</v>
          </cell>
          <cell r="AR633">
            <v>0</v>
          </cell>
          <cell r="AT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B633">
            <v>0</v>
          </cell>
          <cell r="BF633">
            <v>0</v>
          </cell>
          <cell r="BI633">
            <v>0</v>
          </cell>
          <cell r="BW633">
            <v>31.59</v>
          </cell>
          <cell r="CI633">
            <v>0</v>
          </cell>
          <cell r="CQ633">
            <v>0</v>
          </cell>
          <cell r="CS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DA633">
            <v>0</v>
          </cell>
          <cell r="DE633">
            <v>0</v>
          </cell>
          <cell r="DH633">
            <v>0</v>
          </cell>
          <cell r="DV633">
            <v>0</v>
          </cell>
          <cell r="DW633">
            <v>0</v>
          </cell>
        </row>
        <row r="634">
          <cell r="S634" t="str">
            <v>39.00</v>
          </cell>
          <cell r="V634" t="str">
            <v>Demolicion de pista</v>
          </cell>
          <cell r="X634" t="str">
            <v>m2</v>
          </cell>
          <cell r="AJ634">
            <v>0</v>
          </cell>
          <cell r="AR634">
            <v>0</v>
          </cell>
          <cell r="AT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B634">
            <v>0</v>
          </cell>
          <cell r="BF634">
            <v>0</v>
          </cell>
          <cell r="BI634">
            <v>0</v>
          </cell>
          <cell r="BW634">
            <v>178.32</v>
          </cell>
          <cell r="CI634">
            <v>0</v>
          </cell>
          <cell r="CQ634">
            <v>0</v>
          </cell>
          <cell r="CS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DA634">
            <v>0</v>
          </cell>
          <cell r="DE634">
            <v>0</v>
          </cell>
          <cell r="DH634">
            <v>0</v>
          </cell>
          <cell r="DV634">
            <v>0</v>
          </cell>
          <cell r="DW634">
            <v>0</v>
          </cell>
        </row>
        <row r="635">
          <cell r="S635" t="str">
            <v>40.00</v>
          </cell>
          <cell r="V635" t="str">
            <v>Demolicion de Vereda</v>
          </cell>
          <cell r="X635" t="str">
            <v>m2</v>
          </cell>
          <cell r="AJ635">
            <v>0</v>
          </cell>
          <cell r="AR635">
            <v>0</v>
          </cell>
          <cell r="AT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B635">
            <v>0</v>
          </cell>
          <cell r="BF635">
            <v>0</v>
          </cell>
          <cell r="BI635">
            <v>0</v>
          </cell>
          <cell r="BW635">
            <v>47.21</v>
          </cell>
          <cell r="CI635">
            <v>0</v>
          </cell>
          <cell r="CQ635">
            <v>0</v>
          </cell>
          <cell r="CS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DA635">
            <v>0</v>
          </cell>
          <cell r="DE635">
            <v>0</v>
          </cell>
          <cell r="DH635">
            <v>0</v>
          </cell>
          <cell r="DV635">
            <v>0</v>
          </cell>
          <cell r="DW635">
            <v>0</v>
          </cell>
        </row>
        <row r="636">
          <cell r="S636" t="str">
            <v>41.00</v>
          </cell>
          <cell r="V636" t="str">
            <v>Retiro de Empedrado</v>
          </cell>
          <cell r="X636" t="str">
            <v>m2</v>
          </cell>
          <cell r="AJ636">
            <v>0</v>
          </cell>
          <cell r="AR636">
            <v>0</v>
          </cell>
          <cell r="AT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B636">
            <v>0</v>
          </cell>
          <cell r="BF636">
            <v>0</v>
          </cell>
          <cell r="BI636">
            <v>0</v>
          </cell>
          <cell r="BW636">
            <v>71.92</v>
          </cell>
          <cell r="CI636">
            <v>0</v>
          </cell>
          <cell r="CQ636">
            <v>0</v>
          </cell>
          <cell r="CS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DA636">
            <v>0</v>
          </cell>
          <cell r="DE636">
            <v>0</v>
          </cell>
          <cell r="DH636">
            <v>0</v>
          </cell>
          <cell r="DV636">
            <v>0</v>
          </cell>
          <cell r="DW636">
            <v>0</v>
          </cell>
        </row>
        <row r="637">
          <cell r="S637" t="str">
            <v>42.00</v>
          </cell>
          <cell r="V637" t="str">
            <v>Excavación Manual y Refine de Zanja de 0.6m. Ancho x 1.20m. Profundidad</v>
          </cell>
          <cell r="X637" t="str">
            <v>m.</v>
          </cell>
          <cell r="AJ637">
            <v>0</v>
          </cell>
          <cell r="AR637">
            <v>0</v>
          </cell>
          <cell r="AT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B637">
            <v>0</v>
          </cell>
          <cell r="BF637">
            <v>0</v>
          </cell>
          <cell r="BI637">
            <v>0</v>
          </cell>
          <cell r="BW637">
            <v>362.41</v>
          </cell>
          <cell r="CI637">
            <v>0</v>
          </cell>
          <cell r="CQ637">
            <v>0</v>
          </cell>
          <cell r="CS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DA637">
            <v>0</v>
          </cell>
          <cell r="DE637">
            <v>0</v>
          </cell>
          <cell r="DH637">
            <v>0</v>
          </cell>
          <cell r="DV637">
            <v>0</v>
          </cell>
          <cell r="DW637">
            <v>0</v>
          </cell>
        </row>
        <row r="638">
          <cell r="S638" t="str">
            <v>43.00</v>
          </cell>
          <cell r="V638" t="str">
            <v>Excavación Manual y Refine de Zanja de 0.6m. Ancho x 0.7m. Profundidad</v>
          </cell>
          <cell r="X638" t="str">
            <v>m.</v>
          </cell>
          <cell r="AJ638">
            <v>0</v>
          </cell>
          <cell r="AR638">
            <v>0</v>
          </cell>
          <cell r="AT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B638">
            <v>0</v>
          </cell>
          <cell r="BF638">
            <v>0</v>
          </cell>
          <cell r="BI638">
            <v>0</v>
          </cell>
          <cell r="BW638">
            <v>702.2</v>
          </cell>
          <cell r="CI638">
            <v>0</v>
          </cell>
          <cell r="CQ638">
            <v>0</v>
          </cell>
          <cell r="CS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DA638">
            <v>0</v>
          </cell>
          <cell r="DE638">
            <v>0</v>
          </cell>
          <cell r="DH638">
            <v>0</v>
          </cell>
          <cell r="DV638">
            <v>0</v>
          </cell>
          <cell r="DW638">
            <v>0</v>
          </cell>
        </row>
        <row r="639">
          <cell r="S639" t="str">
            <v>44.00</v>
          </cell>
          <cell r="V639" t="str">
            <v>Colocacion de Ductos de Concreto</v>
          </cell>
          <cell r="X639" t="str">
            <v>Un.</v>
          </cell>
          <cell r="AJ639">
            <v>0</v>
          </cell>
          <cell r="AR639">
            <v>0</v>
          </cell>
          <cell r="AT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B639">
            <v>0</v>
          </cell>
          <cell r="BF639">
            <v>0</v>
          </cell>
          <cell r="BI639">
            <v>0</v>
          </cell>
          <cell r="BW639">
            <v>56.03</v>
          </cell>
          <cell r="CI639">
            <v>0</v>
          </cell>
          <cell r="CQ639">
            <v>0</v>
          </cell>
          <cell r="CS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DA639">
            <v>0</v>
          </cell>
          <cell r="DE639">
            <v>0</v>
          </cell>
          <cell r="DH639">
            <v>0</v>
          </cell>
          <cell r="DV639">
            <v>0</v>
          </cell>
          <cell r="DW639">
            <v>0</v>
          </cell>
        </row>
        <row r="640">
          <cell r="S640" t="str">
            <v>45.00</v>
          </cell>
          <cell r="V640" t="str">
            <v>Lecho de arena Fina</v>
          </cell>
          <cell r="X640" t="str">
            <v>m3</v>
          </cell>
          <cell r="AJ640">
            <v>0</v>
          </cell>
          <cell r="AR640">
            <v>0</v>
          </cell>
          <cell r="AT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B640">
            <v>0</v>
          </cell>
          <cell r="BF640">
            <v>0</v>
          </cell>
          <cell r="BI640">
            <v>0</v>
          </cell>
          <cell r="BW640">
            <v>62.95</v>
          </cell>
          <cell r="CI640">
            <v>0</v>
          </cell>
          <cell r="CQ640">
            <v>0</v>
          </cell>
          <cell r="CS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DA640">
            <v>0</v>
          </cell>
          <cell r="DE640">
            <v>0</v>
          </cell>
          <cell r="DH640">
            <v>0</v>
          </cell>
          <cell r="DV640">
            <v>0</v>
          </cell>
          <cell r="DW640">
            <v>0</v>
          </cell>
        </row>
        <row r="641">
          <cell r="S641" t="str">
            <v>46.00</v>
          </cell>
          <cell r="V641" t="str">
            <v>Tendido de Cond. Tipo N2XSY (XLPE) - Subterraneo Cobre, Unipolar de 50 mm2 ó 70 mm2</v>
          </cell>
          <cell r="X641" t="str">
            <v>m.</v>
          </cell>
          <cell r="AJ641">
            <v>0</v>
          </cell>
          <cell r="AR641">
            <v>0</v>
          </cell>
          <cell r="AT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B641">
            <v>0</v>
          </cell>
          <cell r="BF641">
            <v>0</v>
          </cell>
          <cell r="BI641">
            <v>0</v>
          </cell>
          <cell r="BW641">
            <v>20.9</v>
          </cell>
          <cell r="CI641">
            <v>0</v>
          </cell>
          <cell r="CQ641">
            <v>0</v>
          </cell>
          <cell r="CS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DA641">
            <v>0</v>
          </cell>
          <cell r="DE641">
            <v>0</v>
          </cell>
          <cell r="DH641">
            <v>0</v>
          </cell>
          <cell r="DV641">
            <v>0</v>
          </cell>
          <cell r="DW641">
            <v>0</v>
          </cell>
        </row>
        <row r="642">
          <cell r="S642" t="str">
            <v>47.00</v>
          </cell>
          <cell r="V642" t="str">
            <v>Tendido de Cond. Tipo N2XSY (XLPE) - Subterraneo Cobre, Unipolar de 120 mm2</v>
          </cell>
          <cell r="X642" t="str">
            <v>m.</v>
          </cell>
          <cell r="AJ642">
            <v>0</v>
          </cell>
          <cell r="AR642">
            <v>0</v>
          </cell>
          <cell r="AT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B642">
            <v>0</v>
          </cell>
          <cell r="BF642">
            <v>0</v>
          </cell>
          <cell r="BI642">
            <v>0</v>
          </cell>
          <cell r="BW642">
            <v>418.86</v>
          </cell>
          <cell r="CI642">
            <v>0</v>
          </cell>
          <cell r="CQ642">
            <v>0</v>
          </cell>
          <cell r="CS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DA642">
            <v>0</v>
          </cell>
          <cell r="DE642">
            <v>0</v>
          </cell>
          <cell r="DH642">
            <v>0</v>
          </cell>
          <cell r="DV642">
            <v>0</v>
          </cell>
          <cell r="DW642">
            <v>0</v>
          </cell>
        </row>
        <row r="643">
          <cell r="S643" t="str">
            <v>48.00</v>
          </cell>
          <cell r="V643" t="str">
            <v>Conexión de Empalme-Derivación Cond. Subt. M.T. N2XSY(Cobre) de 50 mm2. ó  70 mm2</v>
          </cell>
          <cell r="X643" t="str">
            <v>m.</v>
          </cell>
          <cell r="AJ643">
            <v>0</v>
          </cell>
          <cell r="AR643">
            <v>0</v>
          </cell>
          <cell r="AT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B643">
            <v>0</v>
          </cell>
          <cell r="BF643">
            <v>0</v>
          </cell>
          <cell r="BI643">
            <v>0</v>
          </cell>
          <cell r="BW643">
            <v>628.29</v>
          </cell>
          <cell r="CI643">
            <v>0</v>
          </cell>
          <cell r="CQ643">
            <v>0</v>
          </cell>
          <cell r="CS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DA643">
            <v>0</v>
          </cell>
          <cell r="DE643">
            <v>0</v>
          </cell>
          <cell r="DH643">
            <v>0</v>
          </cell>
          <cell r="DV643">
            <v>0</v>
          </cell>
          <cell r="DW643">
            <v>0</v>
          </cell>
        </row>
        <row r="644">
          <cell r="S644" t="str">
            <v>49.00</v>
          </cell>
          <cell r="V644" t="str">
            <v>Conexión de Empalme-Derivación Cond. Subt. M.T. N2XSY(Cobre) de 120 mm2</v>
          </cell>
          <cell r="X644" t="str">
            <v>m.</v>
          </cell>
          <cell r="AJ644">
            <v>0</v>
          </cell>
          <cell r="AR644">
            <v>0</v>
          </cell>
          <cell r="AT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B644">
            <v>0</v>
          </cell>
          <cell r="BF644">
            <v>0</v>
          </cell>
          <cell r="BI644">
            <v>0</v>
          </cell>
          <cell r="BW644">
            <v>89.22</v>
          </cell>
          <cell r="CI644">
            <v>0</v>
          </cell>
          <cell r="CQ644">
            <v>0</v>
          </cell>
          <cell r="CS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DA644">
            <v>0</v>
          </cell>
          <cell r="DE644">
            <v>0</v>
          </cell>
          <cell r="DH644">
            <v>0</v>
          </cell>
          <cell r="DV644">
            <v>0</v>
          </cell>
          <cell r="DW644">
            <v>0</v>
          </cell>
        </row>
        <row r="645">
          <cell r="S645" t="str">
            <v>50.00</v>
          </cell>
          <cell r="V645" t="str">
            <v>Colocacion de Cinta Plastica Señalizadora de Red Subterranea M.T.</v>
          </cell>
          <cell r="X645" t="str">
            <v>m.</v>
          </cell>
          <cell r="AJ645">
            <v>0</v>
          </cell>
          <cell r="AR645">
            <v>0</v>
          </cell>
          <cell r="AT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B645">
            <v>0</v>
          </cell>
          <cell r="BF645">
            <v>0</v>
          </cell>
          <cell r="BI645">
            <v>0</v>
          </cell>
          <cell r="BW645">
            <v>47.1</v>
          </cell>
          <cell r="CI645">
            <v>0</v>
          </cell>
          <cell r="CQ645">
            <v>0</v>
          </cell>
          <cell r="CS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DA645">
            <v>0</v>
          </cell>
          <cell r="DE645">
            <v>0</v>
          </cell>
          <cell r="DH645">
            <v>0</v>
          </cell>
          <cell r="DV645">
            <v>0</v>
          </cell>
          <cell r="DW645">
            <v>0</v>
          </cell>
        </row>
        <row r="646">
          <cell r="S646" t="str">
            <v>51.00</v>
          </cell>
          <cell r="V646" t="str">
            <v>Colocacion de Ladrillos de Proteccion Mecánica de Red Subterranea M.T.</v>
          </cell>
          <cell r="X646" t="str">
            <v>m.</v>
          </cell>
          <cell r="AJ646">
            <v>0</v>
          </cell>
          <cell r="AR646">
            <v>0</v>
          </cell>
          <cell r="AT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B646">
            <v>0</v>
          </cell>
          <cell r="BF646">
            <v>0</v>
          </cell>
          <cell r="BI646">
            <v>0</v>
          </cell>
          <cell r="CI646">
            <v>0</v>
          </cell>
          <cell r="CQ646">
            <v>0</v>
          </cell>
          <cell r="CS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DA646">
            <v>0</v>
          </cell>
          <cell r="DE646">
            <v>0</v>
          </cell>
          <cell r="DH646">
            <v>0</v>
          </cell>
          <cell r="DV646">
            <v>0</v>
          </cell>
          <cell r="DW646">
            <v>0</v>
          </cell>
        </row>
        <row r="647">
          <cell r="S647" t="str">
            <v>52.00</v>
          </cell>
          <cell r="V647" t="str">
            <v>Relleno y Compactado de Zanja</v>
          </cell>
          <cell r="X647" t="str">
            <v>m3</v>
          </cell>
          <cell r="AJ647">
            <v>0</v>
          </cell>
          <cell r="AR647">
            <v>0</v>
          </cell>
          <cell r="AT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B647">
            <v>0</v>
          </cell>
          <cell r="BF647">
            <v>0</v>
          </cell>
          <cell r="BI647">
            <v>0</v>
          </cell>
          <cell r="CI647">
            <v>0</v>
          </cell>
          <cell r="CQ647">
            <v>0</v>
          </cell>
          <cell r="CS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DA647">
            <v>0</v>
          </cell>
          <cell r="DE647">
            <v>0</v>
          </cell>
          <cell r="DH647">
            <v>0</v>
          </cell>
          <cell r="DV647">
            <v>0</v>
          </cell>
          <cell r="DW647">
            <v>0</v>
          </cell>
        </row>
        <row r="648">
          <cell r="S648" t="str">
            <v>53.00</v>
          </cell>
          <cell r="V648" t="str">
            <v>Resane de Pista</v>
          </cell>
          <cell r="X648" t="str">
            <v>m2.</v>
          </cell>
          <cell r="AJ648">
            <v>0</v>
          </cell>
          <cell r="AR648">
            <v>0</v>
          </cell>
          <cell r="AT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B648">
            <v>0</v>
          </cell>
          <cell r="BF648">
            <v>0</v>
          </cell>
          <cell r="BI648">
            <v>0</v>
          </cell>
          <cell r="BW648">
            <v>34.15</v>
          </cell>
          <cell r="CI648">
            <v>0</v>
          </cell>
          <cell r="CQ648">
            <v>0</v>
          </cell>
          <cell r="CS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DA648">
            <v>0</v>
          </cell>
          <cell r="DE648">
            <v>0</v>
          </cell>
          <cell r="DH648">
            <v>0</v>
          </cell>
          <cell r="DV648">
            <v>0</v>
          </cell>
          <cell r="DW648">
            <v>0</v>
          </cell>
        </row>
        <row r="649">
          <cell r="S649" t="str">
            <v>54.00</v>
          </cell>
          <cell r="V649" t="str">
            <v>Resane de Vereda</v>
          </cell>
          <cell r="X649" t="str">
            <v>m2.</v>
          </cell>
          <cell r="AJ649">
            <v>0</v>
          </cell>
          <cell r="AR649">
            <v>0</v>
          </cell>
          <cell r="AT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B649">
            <v>0</v>
          </cell>
          <cell r="BF649">
            <v>0</v>
          </cell>
          <cell r="BI649">
            <v>0</v>
          </cell>
          <cell r="BW649">
            <v>48.77</v>
          </cell>
          <cell r="CI649">
            <v>0</v>
          </cell>
          <cell r="CQ649">
            <v>0</v>
          </cell>
          <cell r="CS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DA649">
            <v>0</v>
          </cell>
          <cell r="DE649">
            <v>0</v>
          </cell>
          <cell r="DH649">
            <v>0</v>
          </cell>
          <cell r="DV649">
            <v>0</v>
          </cell>
          <cell r="DW649">
            <v>0</v>
          </cell>
        </row>
        <row r="650">
          <cell r="S650" t="str">
            <v>55.00</v>
          </cell>
          <cell r="V650" t="str">
            <v>Eliminación de material excedente (solo trabajos red subterranea)</v>
          </cell>
          <cell r="X650" t="str">
            <v>m3.</v>
          </cell>
          <cell r="AJ650">
            <v>0</v>
          </cell>
          <cell r="AR650">
            <v>0</v>
          </cell>
          <cell r="AT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B650">
            <v>0</v>
          </cell>
          <cell r="BF650">
            <v>0</v>
          </cell>
          <cell r="BI650">
            <v>0</v>
          </cell>
          <cell r="CI650">
            <v>0</v>
          </cell>
          <cell r="CQ650">
            <v>0</v>
          </cell>
          <cell r="CS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DA650">
            <v>0</v>
          </cell>
          <cell r="DE650">
            <v>0</v>
          </cell>
          <cell r="DH650">
            <v>0</v>
          </cell>
          <cell r="DV650">
            <v>0</v>
          </cell>
          <cell r="DW650">
            <v>0</v>
          </cell>
        </row>
        <row r="651">
          <cell r="S651" t="str">
            <v/>
          </cell>
          <cell r="T651" t="str">
            <v/>
          </cell>
          <cell r="V651" t="str">
            <v>DESMONTAJE</v>
          </cell>
        </row>
        <row r="652">
          <cell r="S652" t="str">
            <v>37.00</v>
          </cell>
          <cell r="T652">
            <v>37</v>
          </cell>
          <cell r="V652" t="str">
            <v>Desmontaje de postes de CAC de 8,11,12,13 m, y entrega a almacen ELSE.</v>
          </cell>
          <cell r="X652" t="str">
            <v>Un</v>
          </cell>
          <cell r="AJ652">
            <v>4</v>
          </cell>
          <cell r="AR652">
            <v>8</v>
          </cell>
          <cell r="AT652">
            <v>3</v>
          </cell>
          <cell r="AV652">
            <v>2</v>
          </cell>
          <cell r="AW652">
            <v>0</v>
          </cell>
          <cell r="AX652">
            <v>4</v>
          </cell>
          <cell r="AY652">
            <v>7</v>
          </cell>
          <cell r="AZ652">
            <v>4</v>
          </cell>
          <cell r="BB652">
            <v>0</v>
          </cell>
          <cell r="BF652">
            <v>3</v>
          </cell>
          <cell r="BI652">
            <v>1</v>
          </cell>
          <cell r="BW652">
            <v>237.75</v>
          </cell>
          <cell r="CI652">
            <v>951</v>
          </cell>
          <cell r="CQ652">
            <v>1902</v>
          </cell>
          <cell r="CS652">
            <v>713.25</v>
          </cell>
          <cell r="CU652">
            <v>475.5</v>
          </cell>
          <cell r="CV652">
            <v>0</v>
          </cell>
          <cell r="CW652">
            <v>951</v>
          </cell>
          <cell r="CX652">
            <v>1664.25</v>
          </cell>
          <cell r="CY652">
            <v>951</v>
          </cell>
          <cell r="DA652">
            <v>0</v>
          </cell>
          <cell r="DE652">
            <v>713.25</v>
          </cell>
          <cell r="DH652">
            <v>237.75</v>
          </cell>
          <cell r="DV652">
            <v>36</v>
          </cell>
          <cell r="DW652">
            <v>8559</v>
          </cell>
        </row>
        <row r="653">
          <cell r="S653" t="str">
            <v>38.00</v>
          </cell>
          <cell r="T653">
            <v>38</v>
          </cell>
          <cell r="V653" t="str">
            <v>Desmontaje de postes de Madera desde 9 hasta 12 mt. con entrega a almacen ELSE.</v>
          </cell>
          <cell r="X653" t="str">
            <v>Un</v>
          </cell>
          <cell r="AJ653">
            <v>0</v>
          </cell>
          <cell r="AR653">
            <v>0</v>
          </cell>
          <cell r="AT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B653">
            <v>0</v>
          </cell>
          <cell r="BF653">
            <v>0</v>
          </cell>
          <cell r="BI653">
            <v>0</v>
          </cell>
          <cell r="BW653">
            <v>31.59</v>
          </cell>
          <cell r="CI653">
            <v>0</v>
          </cell>
          <cell r="CQ653">
            <v>0</v>
          </cell>
          <cell r="CS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DA653">
            <v>0</v>
          </cell>
          <cell r="DE653">
            <v>0</v>
          </cell>
          <cell r="DH653">
            <v>0</v>
          </cell>
          <cell r="DV653">
            <v>0</v>
          </cell>
          <cell r="DW653">
            <v>0</v>
          </cell>
        </row>
        <row r="654">
          <cell r="S654" t="str">
            <v>39.00</v>
          </cell>
          <cell r="T654">
            <v>39</v>
          </cell>
          <cell r="V654" t="str">
            <v>Desmontaje de postes de Fierro desde 9 hasta 12 mt. con entrega a almacen ELSE.</v>
          </cell>
          <cell r="X654" t="str">
            <v>Un</v>
          </cell>
          <cell r="AJ654">
            <v>0</v>
          </cell>
          <cell r="AR654">
            <v>0</v>
          </cell>
          <cell r="AT654">
            <v>1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B654">
            <v>2</v>
          </cell>
          <cell r="BF654">
            <v>0</v>
          </cell>
          <cell r="BI654">
            <v>0</v>
          </cell>
          <cell r="BW654">
            <v>178.32</v>
          </cell>
          <cell r="CI654">
            <v>0</v>
          </cell>
          <cell r="CQ654">
            <v>0</v>
          </cell>
          <cell r="CS654">
            <v>178.32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DA654">
            <v>356.64</v>
          </cell>
          <cell r="DE654">
            <v>0</v>
          </cell>
          <cell r="DH654">
            <v>0</v>
          </cell>
          <cell r="DV654">
            <v>3</v>
          </cell>
          <cell r="DW654">
            <v>534.96</v>
          </cell>
        </row>
        <row r="655">
          <cell r="S655" t="str">
            <v>40.00</v>
          </cell>
          <cell r="T655">
            <v>40</v>
          </cell>
          <cell r="V655" t="str">
            <v>Desmontaje de armados monoposte de alineamiento, con entrega a almacen ELSE.</v>
          </cell>
          <cell r="X655" t="str">
            <v>Jgo</v>
          </cell>
          <cell r="AJ655">
            <v>3</v>
          </cell>
          <cell r="AR655">
            <v>7</v>
          </cell>
          <cell r="AT655">
            <v>0</v>
          </cell>
          <cell r="AV655">
            <v>5</v>
          </cell>
          <cell r="AW655">
            <v>1</v>
          </cell>
          <cell r="AX655">
            <v>3</v>
          </cell>
          <cell r="AY655">
            <v>4</v>
          </cell>
          <cell r="AZ655">
            <v>2</v>
          </cell>
          <cell r="BB655">
            <v>1</v>
          </cell>
          <cell r="BF655">
            <v>5</v>
          </cell>
          <cell r="BI655">
            <v>5</v>
          </cell>
          <cell r="BW655">
            <v>47.21</v>
          </cell>
          <cell r="CI655">
            <v>141.63</v>
          </cell>
          <cell r="CQ655">
            <v>330.47</v>
          </cell>
          <cell r="CS655">
            <v>0</v>
          </cell>
          <cell r="CU655">
            <v>236.05</v>
          </cell>
          <cell r="CV655">
            <v>47.21</v>
          </cell>
          <cell r="CW655">
            <v>141.63</v>
          </cell>
          <cell r="CX655">
            <v>188.84</v>
          </cell>
          <cell r="CY655">
            <v>94.42</v>
          </cell>
          <cell r="DA655">
            <v>47.21</v>
          </cell>
          <cell r="DE655">
            <v>236.05</v>
          </cell>
          <cell r="DH655">
            <v>236.05</v>
          </cell>
          <cell r="DV655">
            <v>36</v>
          </cell>
          <cell r="DW655">
            <v>1699.56</v>
          </cell>
        </row>
        <row r="656">
          <cell r="S656" t="str">
            <v>41.00</v>
          </cell>
          <cell r="T656">
            <v>41</v>
          </cell>
          <cell r="V656" t="str">
            <v>Desmontaje de armados monoposte de anclaje y/o ángulo con entrega a almacen ELSE.</v>
          </cell>
          <cell r="X656" t="str">
            <v>Jgo</v>
          </cell>
          <cell r="AJ656">
            <v>1</v>
          </cell>
          <cell r="AR656">
            <v>1</v>
          </cell>
          <cell r="AT656">
            <v>4</v>
          </cell>
          <cell r="AV656">
            <v>5</v>
          </cell>
          <cell r="AW656">
            <v>0</v>
          </cell>
          <cell r="AX656">
            <v>2</v>
          </cell>
          <cell r="AY656">
            <v>2</v>
          </cell>
          <cell r="AZ656">
            <v>1</v>
          </cell>
          <cell r="BB656">
            <v>2</v>
          </cell>
          <cell r="BF656">
            <v>1</v>
          </cell>
          <cell r="BI656">
            <v>0</v>
          </cell>
          <cell r="BW656">
            <v>71.92</v>
          </cell>
          <cell r="CI656">
            <v>71.92</v>
          </cell>
          <cell r="CQ656">
            <v>71.92</v>
          </cell>
          <cell r="CS656">
            <v>287.68</v>
          </cell>
          <cell r="CU656">
            <v>359.6</v>
          </cell>
          <cell r="CV656">
            <v>0</v>
          </cell>
          <cell r="CW656">
            <v>143.84</v>
          </cell>
          <cell r="CX656">
            <v>143.84</v>
          </cell>
          <cell r="CY656">
            <v>71.92</v>
          </cell>
          <cell r="DA656">
            <v>143.84</v>
          </cell>
          <cell r="DE656">
            <v>71.92</v>
          </cell>
          <cell r="DH656">
            <v>0</v>
          </cell>
          <cell r="DV656">
            <v>19</v>
          </cell>
          <cell r="DW656">
            <v>1366.48</v>
          </cell>
        </row>
        <row r="657">
          <cell r="S657" t="str">
            <v>42.00</v>
          </cell>
          <cell r="T657">
            <v>42</v>
          </cell>
          <cell r="V657" t="str">
            <v xml:space="preserve">Desmontaje de armados SE Monoposte, incl. sistema protección y seccionamiento con entrega almacen ELSE </v>
          </cell>
          <cell r="X657" t="str">
            <v>Jgo</v>
          </cell>
          <cell r="AJ657">
            <v>0</v>
          </cell>
          <cell r="AR657">
            <v>0</v>
          </cell>
          <cell r="AT657">
            <v>0</v>
          </cell>
          <cell r="AV657">
            <v>0</v>
          </cell>
          <cell r="AW657">
            <v>0</v>
          </cell>
          <cell r="AX657">
            <v>1</v>
          </cell>
          <cell r="AY657">
            <v>0</v>
          </cell>
          <cell r="AZ657">
            <v>0</v>
          </cell>
          <cell r="BB657">
            <v>0</v>
          </cell>
          <cell r="BF657">
            <v>0</v>
          </cell>
          <cell r="BI657">
            <v>0</v>
          </cell>
          <cell r="BW657">
            <v>362.41</v>
          </cell>
          <cell r="CI657">
            <v>0</v>
          </cell>
          <cell r="CQ657">
            <v>0</v>
          </cell>
          <cell r="CS657">
            <v>0</v>
          </cell>
          <cell r="CU657">
            <v>0</v>
          </cell>
          <cell r="CV657">
            <v>0</v>
          </cell>
          <cell r="CW657">
            <v>362.41</v>
          </cell>
          <cell r="CX657">
            <v>0</v>
          </cell>
          <cell r="CY657">
            <v>0</v>
          </cell>
          <cell r="DA657">
            <v>0</v>
          </cell>
          <cell r="DE657">
            <v>0</v>
          </cell>
          <cell r="DH657">
            <v>0</v>
          </cell>
          <cell r="DV657">
            <v>1</v>
          </cell>
          <cell r="DW657">
            <v>362.41</v>
          </cell>
        </row>
        <row r="658">
          <cell r="V658" t="str">
            <v>Desmontaje de armados SE Biposte, incl. sistema de protección y seccionamiento con entrega a almacen ELSE.</v>
          </cell>
          <cell r="X658" t="str">
            <v>Jgo</v>
          </cell>
          <cell r="AJ658">
            <v>0</v>
          </cell>
          <cell r="AR658">
            <v>0</v>
          </cell>
          <cell r="AT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B658">
            <v>0</v>
          </cell>
          <cell r="BF658">
            <v>0</v>
          </cell>
          <cell r="BI658">
            <v>0</v>
          </cell>
          <cell r="CI658">
            <v>0</v>
          </cell>
          <cell r="CQ658">
            <v>0</v>
          </cell>
          <cell r="CS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DA658">
            <v>0</v>
          </cell>
          <cell r="DE658">
            <v>0</v>
          </cell>
          <cell r="DH658">
            <v>0</v>
          </cell>
          <cell r="DV658">
            <v>0</v>
          </cell>
        </row>
        <row r="659">
          <cell r="S659" t="str">
            <v>43.00</v>
          </cell>
          <cell r="T659">
            <v>43</v>
          </cell>
          <cell r="V659" t="str">
            <v>Desmontaje de  conductor de AL y/o Cu  16 mm² hasta 70mm2 y entrega a almacen ELSE.</v>
          </cell>
          <cell r="X659" t="str">
            <v>km</v>
          </cell>
          <cell r="AJ659">
            <v>0</v>
          </cell>
          <cell r="AR659">
            <v>0.34</v>
          </cell>
          <cell r="AT659">
            <v>0</v>
          </cell>
          <cell r="AV659">
            <v>0.88</v>
          </cell>
          <cell r="AW659">
            <v>0.05</v>
          </cell>
          <cell r="AX659">
            <v>0.63</v>
          </cell>
          <cell r="AY659">
            <v>0</v>
          </cell>
          <cell r="AZ659">
            <v>0.46</v>
          </cell>
          <cell r="BB659">
            <v>0.65</v>
          </cell>
          <cell r="BF659">
            <v>0</v>
          </cell>
          <cell r="BI659">
            <v>0.45</v>
          </cell>
          <cell r="BW659">
            <v>702.2</v>
          </cell>
          <cell r="CI659">
            <v>0</v>
          </cell>
          <cell r="CQ659">
            <v>238.75</v>
          </cell>
          <cell r="CS659">
            <v>0</v>
          </cell>
          <cell r="CU659">
            <v>617.94000000000005</v>
          </cell>
          <cell r="CV659">
            <v>35.11</v>
          </cell>
          <cell r="CW659">
            <v>442.39</v>
          </cell>
          <cell r="CX659">
            <v>0</v>
          </cell>
          <cell r="CY659">
            <v>323.01</v>
          </cell>
          <cell r="DA659">
            <v>456.43</v>
          </cell>
          <cell r="DE659">
            <v>0</v>
          </cell>
          <cell r="DH659">
            <v>315.99</v>
          </cell>
          <cell r="DV659">
            <v>3.46</v>
          </cell>
          <cell r="DW659">
            <v>2429.62</v>
          </cell>
        </row>
        <row r="660">
          <cell r="V660" t="str">
            <v>Desmontaje de  conductor de AL y/o Cu  120mm2 y entrega a almacen ELSE.</v>
          </cell>
          <cell r="X660" t="str">
            <v>km</v>
          </cell>
          <cell r="AJ660">
            <v>0</v>
          </cell>
          <cell r="AR660">
            <v>0</v>
          </cell>
          <cell r="AT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B660">
            <v>0</v>
          </cell>
          <cell r="BF660">
            <v>0</v>
          </cell>
          <cell r="BI660">
            <v>0</v>
          </cell>
          <cell r="CI660">
            <v>0</v>
          </cell>
          <cell r="CQ660">
            <v>0</v>
          </cell>
          <cell r="CS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DA660">
            <v>0</v>
          </cell>
          <cell r="DE660">
            <v>0</v>
          </cell>
          <cell r="DH660">
            <v>0</v>
          </cell>
          <cell r="DV660">
            <v>0</v>
          </cell>
        </row>
        <row r="661">
          <cell r="V661" t="str">
            <v>Demsontaje de conductor Autoportante MT, con entrega a almacen ELSE.</v>
          </cell>
          <cell r="X661" t="str">
            <v>km</v>
          </cell>
          <cell r="AJ661">
            <v>0</v>
          </cell>
          <cell r="AR661">
            <v>0</v>
          </cell>
          <cell r="AT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B661">
            <v>0</v>
          </cell>
          <cell r="BF661">
            <v>0</v>
          </cell>
          <cell r="BI661">
            <v>0</v>
          </cell>
          <cell r="CI661">
            <v>0</v>
          </cell>
          <cell r="CQ661">
            <v>0</v>
          </cell>
          <cell r="CS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DA661">
            <v>0</v>
          </cell>
          <cell r="DE661">
            <v>0</v>
          </cell>
          <cell r="DH661">
            <v>0</v>
          </cell>
          <cell r="DV661">
            <v>0</v>
          </cell>
        </row>
        <row r="662">
          <cell r="V662" t="str">
            <v>Desmontaje  conductor de BT: Convencional - CPI , por acondicionamiento y entrega a almacen ELSE.</v>
          </cell>
          <cell r="X662" t="str">
            <v>km</v>
          </cell>
          <cell r="AJ662">
            <v>0</v>
          </cell>
          <cell r="AR662">
            <v>0</v>
          </cell>
          <cell r="AT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B662">
            <v>0</v>
          </cell>
          <cell r="BF662">
            <v>0</v>
          </cell>
          <cell r="BI662">
            <v>0</v>
          </cell>
          <cell r="CI662">
            <v>0</v>
          </cell>
          <cell r="CQ662">
            <v>0</v>
          </cell>
          <cell r="CS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DA662">
            <v>0</v>
          </cell>
          <cell r="DE662">
            <v>0</v>
          </cell>
          <cell r="DH662">
            <v>0</v>
          </cell>
          <cell r="DV662">
            <v>0</v>
          </cell>
        </row>
        <row r="663">
          <cell r="V663" t="str">
            <v>Desmontaje  conductor de BT: Autoportante, por acondicionamiento y entrega a almacen ELSE.</v>
          </cell>
          <cell r="X663" t="str">
            <v>km</v>
          </cell>
          <cell r="AJ663">
            <v>0</v>
          </cell>
          <cell r="AR663">
            <v>0</v>
          </cell>
          <cell r="AT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B663">
            <v>0</v>
          </cell>
          <cell r="BF663">
            <v>0</v>
          </cell>
          <cell r="BI663">
            <v>0</v>
          </cell>
          <cell r="CI663">
            <v>0</v>
          </cell>
          <cell r="CQ663">
            <v>0</v>
          </cell>
          <cell r="CS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DA663">
            <v>0</v>
          </cell>
          <cell r="DE663">
            <v>0</v>
          </cell>
          <cell r="DH663">
            <v>0</v>
          </cell>
          <cell r="DV663">
            <v>0</v>
          </cell>
        </row>
        <row r="664">
          <cell r="S664" t="str">
            <v>44.00</v>
          </cell>
          <cell r="T664">
            <v>44</v>
          </cell>
          <cell r="V664" t="str">
            <v>Desmontaje (o Adecuación) de  retenida simple, contrapunta o aérea, incluye accesorios y entrega a almacen ELSE.</v>
          </cell>
          <cell r="X664" t="str">
            <v>Jgo</v>
          </cell>
          <cell r="AJ664">
            <v>1</v>
          </cell>
          <cell r="AR664">
            <v>0</v>
          </cell>
          <cell r="AT664">
            <v>4</v>
          </cell>
          <cell r="AV664">
            <v>2</v>
          </cell>
          <cell r="AW664">
            <v>1</v>
          </cell>
          <cell r="AX664">
            <v>1</v>
          </cell>
          <cell r="AY664">
            <v>0</v>
          </cell>
          <cell r="AZ664">
            <v>0</v>
          </cell>
          <cell r="BB664">
            <v>0</v>
          </cell>
          <cell r="BF664">
            <v>0</v>
          </cell>
          <cell r="BI664">
            <v>0</v>
          </cell>
          <cell r="BW664">
            <v>56.03</v>
          </cell>
          <cell r="CI664">
            <v>56.03</v>
          </cell>
          <cell r="CQ664">
            <v>0</v>
          </cell>
          <cell r="CS664">
            <v>224.12</v>
          </cell>
          <cell r="CU664">
            <v>112.06</v>
          </cell>
          <cell r="CV664">
            <v>56.03</v>
          </cell>
          <cell r="CW664">
            <v>56.03</v>
          </cell>
          <cell r="CX664">
            <v>0</v>
          </cell>
          <cell r="CY664">
            <v>0</v>
          </cell>
          <cell r="DA664">
            <v>0</v>
          </cell>
          <cell r="DE664">
            <v>0</v>
          </cell>
          <cell r="DH664">
            <v>0</v>
          </cell>
          <cell r="DV664">
            <v>9</v>
          </cell>
          <cell r="DW664">
            <v>504.27</v>
          </cell>
        </row>
        <row r="665">
          <cell r="S665" t="str">
            <v>45.00</v>
          </cell>
          <cell r="T665">
            <v>45</v>
          </cell>
          <cell r="V665" t="str">
            <v>Desmontaje de Nodos BT en poste y entrega a almacen ELSE.</v>
          </cell>
          <cell r="X665" t="str">
            <v>Nodo</v>
          </cell>
          <cell r="AJ665">
            <v>12</v>
          </cell>
          <cell r="AR665">
            <v>5</v>
          </cell>
          <cell r="AT665">
            <v>1</v>
          </cell>
          <cell r="AV665">
            <v>5</v>
          </cell>
          <cell r="AW665">
            <v>0</v>
          </cell>
          <cell r="AX665">
            <v>5</v>
          </cell>
          <cell r="AY665">
            <v>8</v>
          </cell>
          <cell r="AZ665">
            <v>1</v>
          </cell>
          <cell r="BB665">
            <v>0</v>
          </cell>
          <cell r="BF665">
            <v>0</v>
          </cell>
          <cell r="BI665">
            <v>1</v>
          </cell>
          <cell r="BW665">
            <v>62.95</v>
          </cell>
          <cell r="CI665">
            <v>755.4</v>
          </cell>
          <cell r="CQ665">
            <v>314.75</v>
          </cell>
          <cell r="CS665">
            <v>62.95</v>
          </cell>
          <cell r="CU665">
            <v>314.75</v>
          </cell>
          <cell r="CV665">
            <v>0</v>
          </cell>
          <cell r="CW665">
            <v>314.75</v>
          </cell>
          <cell r="CX665">
            <v>503.6</v>
          </cell>
          <cell r="CY665">
            <v>62.95</v>
          </cell>
          <cell r="DA665">
            <v>0</v>
          </cell>
          <cell r="DE665">
            <v>0</v>
          </cell>
          <cell r="DH665">
            <v>62.95</v>
          </cell>
          <cell r="DV665">
            <v>38</v>
          </cell>
          <cell r="DW665">
            <v>2392.1</v>
          </cell>
        </row>
        <row r="666">
          <cell r="S666" t="str">
            <v/>
          </cell>
          <cell r="T666" t="str">
            <v/>
          </cell>
          <cell r="V666" t="str">
            <v>TRABAJOS COMPLEMENTARIOS</v>
          </cell>
        </row>
        <row r="667">
          <cell r="V667" t="str">
            <v>Instalacion de tablero de distribucion trifasico</v>
          </cell>
          <cell r="X667" t="str">
            <v>Un.</v>
          </cell>
          <cell r="AJ667">
            <v>0</v>
          </cell>
          <cell r="AR667">
            <v>0</v>
          </cell>
          <cell r="AT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B667">
            <v>0</v>
          </cell>
          <cell r="BF667">
            <v>0</v>
          </cell>
          <cell r="BI667">
            <v>0</v>
          </cell>
          <cell r="CI667">
            <v>0</v>
          </cell>
          <cell r="CQ667">
            <v>0</v>
          </cell>
          <cell r="CS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DA667">
            <v>0</v>
          </cell>
          <cell r="DE667">
            <v>0</v>
          </cell>
          <cell r="DH667">
            <v>0</v>
          </cell>
          <cell r="DV667">
            <v>0</v>
          </cell>
        </row>
        <row r="668">
          <cell r="S668" t="str">
            <v>46.00</v>
          </cell>
          <cell r="T668">
            <v>46</v>
          </cell>
          <cell r="V668" t="str">
            <v xml:space="preserve">Señalización y pintado de: Estruct., Simbologia SPT caja de registro del electrodo y Codigo de  SED.(número otorgada por ELSE, código y número de alimentador, señal de peligro, fases) Altura = 4.0 m. </v>
          </cell>
          <cell r="X668" t="str">
            <v>Estr</v>
          </cell>
          <cell r="AJ668">
            <v>4</v>
          </cell>
          <cell r="AR668">
            <v>16</v>
          </cell>
          <cell r="AT668">
            <v>8</v>
          </cell>
          <cell r="AV668">
            <v>10</v>
          </cell>
          <cell r="AW668">
            <v>1</v>
          </cell>
          <cell r="AX668">
            <v>8</v>
          </cell>
          <cell r="AY668">
            <v>11</v>
          </cell>
          <cell r="AZ668">
            <v>14</v>
          </cell>
          <cell r="BB668">
            <v>2</v>
          </cell>
          <cell r="BF668">
            <v>6</v>
          </cell>
          <cell r="BI668">
            <v>7</v>
          </cell>
          <cell r="BW668">
            <v>20.9</v>
          </cell>
          <cell r="CI668">
            <v>83.6</v>
          </cell>
          <cell r="CQ668">
            <v>334.4</v>
          </cell>
          <cell r="CS668">
            <v>167.2</v>
          </cell>
          <cell r="CU668">
            <v>209</v>
          </cell>
          <cell r="CV668">
            <v>20.9</v>
          </cell>
          <cell r="CW668">
            <v>167.2</v>
          </cell>
          <cell r="CX668">
            <v>229.9</v>
          </cell>
          <cell r="CY668">
            <v>292.60000000000002</v>
          </cell>
          <cell r="DA668">
            <v>41.8</v>
          </cell>
          <cell r="DE668">
            <v>125.4</v>
          </cell>
          <cell r="DH668">
            <v>146.30000000000001</v>
          </cell>
          <cell r="DV668">
            <v>87</v>
          </cell>
          <cell r="DW668">
            <v>1818.3</v>
          </cell>
        </row>
        <row r="669">
          <cell r="S669" t="str">
            <v>47.00</v>
          </cell>
          <cell r="T669">
            <v>47</v>
          </cell>
          <cell r="V669" t="str">
            <v xml:space="preserve">Reflechado de  conductor de Al y/o Cu. hasta 35 mm² </v>
          </cell>
          <cell r="X669" t="str">
            <v>Km</v>
          </cell>
          <cell r="AJ669">
            <v>0.64</v>
          </cell>
          <cell r="AR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1.55</v>
          </cell>
          <cell r="AZ669">
            <v>0</v>
          </cell>
          <cell r="BB669">
            <v>0</v>
          </cell>
          <cell r="BF669">
            <v>0.88</v>
          </cell>
          <cell r="BI669">
            <v>0.21</v>
          </cell>
          <cell r="BW669">
            <v>418.86</v>
          </cell>
          <cell r="CI669">
            <v>268.07</v>
          </cell>
          <cell r="CQ669">
            <v>0</v>
          </cell>
          <cell r="CS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649.23</v>
          </cell>
          <cell r="CY669">
            <v>0</v>
          </cell>
          <cell r="DA669">
            <v>0</v>
          </cell>
          <cell r="DE669">
            <v>368.6</v>
          </cell>
          <cell r="DH669">
            <v>87.96</v>
          </cell>
          <cell r="DV669">
            <v>3.28</v>
          </cell>
          <cell r="DW669">
            <v>1373.86</v>
          </cell>
        </row>
        <row r="670">
          <cell r="T670">
            <v>48</v>
          </cell>
          <cell r="V670" t="str">
            <v>Reflechado de conductor de Al y/o Cu de 50-120mm2</v>
          </cell>
          <cell r="X670" t="str">
            <v>Km</v>
          </cell>
          <cell r="AJ670">
            <v>0</v>
          </cell>
          <cell r="AR670">
            <v>0</v>
          </cell>
          <cell r="AT670">
            <v>0.64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B670">
            <v>0</v>
          </cell>
          <cell r="BF670">
            <v>0</v>
          </cell>
          <cell r="BI670">
            <v>0</v>
          </cell>
          <cell r="BW670">
            <v>628.29</v>
          </cell>
          <cell r="CI670">
            <v>0</v>
          </cell>
          <cell r="CQ670">
            <v>0</v>
          </cell>
          <cell r="CS670">
            <v>402.11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DA670">
            <v>0</v>
          </cell>
          <cell r="DE670">
            <v>0</v>
          </cell>
          <cell r="DH670">
            <v>0</v>
          </cell>
          <cell r="DV670">
            <v>0.64</v>
          </cell>
          <cell r="DW670">
            <v>402.11</v>
          </cell>
        </row>
        <row r="671">
          <cell r="S671" t="str">
            <v>48.00</v>
          </cell>
          <cell r="T671">
            <v>49</v>
          </cell>
          <cell r="V671" t="str">
            <v>Rotura y reposición de vereda</v>
          </cell>
          <cell r="X671" t="str">
            <v>m2</v>
          </cell>
          <cell r="AJ671">
            <v>10</v>
          </cell>
          <cell r="AR671">
            <v>9.6</v>
          </cell>
          <cell r="AT671">
            <v>7</v>
          </cell>
          <cell r="AV671">
            <v>8</v>
          </cell>
          <cell r="AW671">
            <v>0</v>
          </cell>
          <cell r="AX671">
            <v>7</v>
          </cell>
          <cell r="AY671">
            <v>10</v>
          </cell>
          <cell r="AZ671">
            <v>0</v>
          </cell>
          <cell r="BB671">
            <v>0</v>
          </cell>
          <cell r="BF671">
            <v>0</v>
          </cell>
          <cell r="BI671">
            <v>2</v>
          </cell>
          <cell r="BW671">
            <v>89.22</v>
          </cell>
          <cell r="CI671">
            <v>892.2</v>
          </cell>
          <cell r="CQ671">
            <v>856.51</v>
          </cell>
          <cell r="CS671">
            <v>624.54</v>
          </cell>
          <cell r="CU671">
            <v>713.76</v>
          </cell>
          <cell r="CV671">
            <v>0</v>
          </cell>
          <cell r="CW671">
            <v>624.54</v>
          </cell>
          <cell r="CX671">
            <v>892.2</v>
          </cell>
          <cell r="CY671">
            <v>0</v>
          </cell>
          <cell r="DA671">
            <v>0</v>
          </cell>
          <cell r="DE671">
            <v>0</v>
          </cell>
          <cell r="DH671">
            <v>178.44</v>
          </cell>
          <cell r="DV671">
            <v>53.6</v>
          </cell>
          <cell r="DW671">
            <v>4782.1899999999996</v>
          </cell>
        </row>
        <row r="672">
          <cell r="S672" t="str">
            <v>49.00</v>
          </cell>
          <cell r="T672">
            <v>50</v>
          </cell>
          <cell r="V672" t="str">
            <v>Eliminación de material excedente</v>
          </cell>
          <cell r="X672" t="str">
            <v>m3</v>
          </cell>
          <cell r="AJ672">
            <v>4.25</v>
          </cell>
          <cell r="AR672">
            <v>6.25</v>
          </cell>
          <cell r="AT672">
            <v>6.15</v>
          </cell>
          <cell r="AV672">
            <v>6</v>
          </cell>
          <cell r="AW672">
            <v>0</v>
          </cell>
          <cell r="AX672">
            <v>2.8</v>
          </cell>
          <cell r="AY672">
            <v>7.25</v>
          </cell>
          <cell r="AZ672">
            <v>5</v>
          </cell>
          <cell r="BB672">
            <v>1</v>
          </cell>
          <cell r="BF672">
            <v>2.75</v>
          </cell>
          <cell r="BI672">
            <v>4.29</v>
          </cell>
          <cell r="BW672">
            <v>47.1</v>
          </cell>
          <cell r="CI672">
            <v>200.18</v>
          </cell>
          <cell r="CQ672">
            <v>294.38</v>
          </cell>
          <cell r="CS672">
            <v>289.67</v>
          </cell>
          <cell r="CU672">
            <v>282.60000000000002</v>
          </cell>
          <cell r="CV672">
            <v>0</v>
          </cell>
          <cell r="CW672">
            <v>131.88</v>
          </cell>
          <cell r="CX672">
            <v>341.48</v>
          </cell>
          <cell r="CY672">
            <v>235.5</v>
          </cell>
          <cell r="DA672">
            <v>47.1</v>
          </cell>
          <cell r="DE672">
            <v>129.53</v>
          </cell>
          <cell r="DH672">
            <v>202.06</v>
          </cell>
          <cell r="DV672">
            <v>45.74</v>
          </cell>
          <cell r="DW672">
            <v>2154.38</v>
          </cell>
        </row>
        <row r="673">
          <cell r="V673" t="str">
            <v>Corte y poda de arboles</v>
          </cell>
          <cell r="X673" t="str">
            <v>Un.</v>
          </cell>
          <cell r="AJ673">
            <v>0</v>
          </cell>
          <cell r="AR673">
            <v>0</v>
          </cell>
          <cell r="AT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B673">
            <v>0</v>
          </cell>
          <cell r="BF673">
            <v>0</v>
          </cell>
          <cell r="BI673">
            <v>0</v>
          </cell>
          <cell r="CI673">
            <v>0</v>
          </cell>
          <cell r="CQ673">
            <v>0</v>
          </cell>
          <cell r="CS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DA673">
            <v>0</v>
          </cell>
          <cell r="DE673">
            <v>0</v>
          </cell>
          <cell r="DH673">
            <v>0</v>
          </cell>
          <cell r="DV673">
            <v>0</v>
          </cell>
        </row>
        <row r="674">
          <cell r="T674">
            <v>51</v>
          </cell>
          <cell r="V674" t="str">
            <v>Coordinación con los dirigentes y/o propietarios de las zonas a intervenir</v>
          </cell>
          <cell r="X674" t="str">
            <v>Un.</v>
          </cell>
          <cell r="AJ674">
            <v>1</v>
          </cell>
          <cell r="AR674">
            <v>1</v>
          </cell>
          <cell r="AT674">
            <v>1</v>
          </cell>
          <cell r="AV674">
            <v>1</v>
          </cell>
          <cell r="AW674">
            <v>1</v>
          </cell>
          <cell r="AX674">
            <v>1</v>
          </cell>
          <cell r="AY674">
            <v>1</v>
          </cell>
          <cell r="AZ674">
            <v>1</v>
          </cell>
          <cell r="BB674">
            <v>1</v>
          </cell>
          <cell r="BF674">
            <v>1</v>
          </cell>
          <cell r="BI674">
            <v>1</v>
          </cell>
          <cell r="BW674">
            <v>95.68</v>
          </cell>
          <cell r="DV674">
            <v>11</v>
          </cell>
          <cell r="DW674">
            <v>1052.48</v>
          </cell>
        </row>
        <row r="675">
          <cell r="S675" t="str">
            <v>50.00</v>
          </cell>
          <cell r="T675">
            <v>52</v>
          </cell>
          <cell r="V675" t="str">
            <v>Expediente de Replanteo de Red Primaria (4 ejemplares)</v>
          </cell>
          <cell r="X675" t="str">
            <v>Un.</v>
          </cell>
          <cell r="AJ675">
            <v>1</v>
          </cell>
          <cell r="AR675">
            <v>1</v>
          </cell>
          <cell r="AT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  <cell r="BB675">
            <v>1</v>
          </cell>
          <cell r="BF675">
            <v>1</v>
          </cell>
          <cell r="BI675">
            <v>1</v>
          </cell>
          <cell r="BW675">
            <v>332.2</v>
          </cell>
          <cell r="CI675">
            <v>332.2</v>
          </cell>
          <cell r="CQ675">
            <v>332.2</v>
          </cell>
          <cell r="CS675">
            <v>332.2</v>
          </cell>
          <cell r="CU675">
            <v>332.2</v>
          </cell>
          <cell r="CV675">
            <v>332.2</v>
          </cell>
          <cell r="CW675">
            <v>332.2</v>
          </cell>
          <cell r="CX675">
            <v>332.2</v>
          </cell>
          <cell r="CY675">
            <v>332.2</v>
          </cell>
          <cell r="DA675">
            <v>332.2</v>
          </cell>
          <cell r="DE675">
            <v>332.2</v>
          </cell>
          <cell r="DH675">
            <v>332.2</v>
          </cell>
          <cell r="DV675">
            <v>11</v>
          </cell>
          <cell r="DW675">
            <v>3654.2</v>
          </cell>
        </row>
        <row r="676">
          <cell r="S676" t="str">
            <v/>
          </cell>
          <cell r="T676" t="str">
            <v/>
          </cell>
          <cell r="V676" t="str">
            <v>ACONDICIONAMIENTO DE BT</v>
          </cell>
        </row>
        <row r="677">
          <cell r="S677" t="str">
            <v>51.00</v>
          </cell>
          <cell r="T677">
            <v>53</v>
          </cell>
          <cell r="V677" t="str">
            <v>Acondicionamiento de Nodos BT por circuito : Montaje de grapas, mordazas, clevis, abrazaderas, etc (NUEVOS + Demont. Y Mont.. Exist..)</v>
          </cell>
          <cell r="X677" t="str">
            <v>Un</v>
          </cell>
          <cell r="AJ677">
            <v>12</v>
          </cell>
          <cell r="AR677">
            <v>7</v>
          </cell>
          <cell r="AT677">
            <v>1</v>
          </cell>
          <cell r="AV677">
            <v>5</v>
          </cell>
          <cell r="AW677">
            <v>1</v>
          </cell>
          <cell r="AX677">
            <v>6</v>
          </cell>
          <cell r="AY677">
            <v>5</v>
          </cell>
          <cell r="AZ677">
            <v>0</v>
          </cell>
          <cell r="BB677">
            <v>0</v>
          </cell>
          <cell r="BF677">
            <v>4</v>
          </cell>
          <cell r="BI677">
            <v>1</v>
          </cell>
          <cell r="BW677">
            <v>34.15</v>
          </cell>
          <cell r="CI677">
            <v>409.8</v>
          </cell>
          <cell r="CQ677">
            <v>239.05</v>
          </cell>
          <cell r="CS677">
            <v>34.15</v>
          </cell>
          <cell r="CU677">
            <v>170.75</v>
          </cell>
          <cell r="CV677">
            <v>34.15</v>
          </cell>
          <cell r="CW677">
            <v>204.9</v>
          </cell>
          <cell r="CX677">
            <v>170.75</v>
          </cell>
          <cell r="CY677">
            <v>0</v>
          </cell>
          <cell r="DA677">
            <v>0</v>
          </cell>
          <cell r="DE677">
            <v>136.6</v>
          </cell>
          <cell r="DH677">
            <v>34.15</v>
          </cell>
          <cell r="DV677">
            <v>42</v>
          </cell>
          <cell r="DW677">
            <v>1434.3</v>
          </cell>
        </row>
        <row r="678">
          <cell r="V678" t="str">
            <v>Desconexion y Conexión de Acometidas Domiciliarias</v>
          </cell>
          <cell r="X678" t="str">
            <v>Un</v>
          </cell>
          <cell r="AJ678">
            <v>0</v>
          </cell>
          <cell r="AR678">
            <v>0</v>
          </cell>
          <cell r="AT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B678">
            <v>0</v>
          </cell>
          <cell r="BF678">
            <v>0</v>
          </cell>
          <cell r="BI678">
            <v>0</v>
          </cell>
          <cell r="CI678">
            <v>0</v>
          </cell>
          <cell r="CQ678">
            <v>0</v>
          </cell>
          <cell r="CS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DA678">
            <v>0</v>
          </cell>
          <cell r="DE678">
            <v>0</v>
          </cell>
          <cell r="DH678">
            <v>0</v>
          </cell>
          <cell r="DV678">
            <v>0</v>
          </cell>
        </row>
        <row r="679">
          <cell r="S679" t="str">
            <v>52.00</v>
          </cell>
          <cell r="T679">
            <v>54</v>
          </cell>
          <cell r="V679" t="str">
            <v>Desmontaje y montaje de equipos de Alumbrado Público</v>
          </cell>
          <cell r="X679" t="str">
            <v>Un</v>
          </cell>
          <cell r="AJ679">
            <v>0</v>
          </cell>
          <cell r="AR679">
            <v>0</v>
          </cell>
          <cell r="AT679">
            <v>1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B679">
            <v>0</v>
          </cell>
          <cell r="BF679">
            <v>1</v>
          </cell>
          <cell r="BI679">
            <v>0</v>
          </cell>
          <cell r="BW679">
            <v>48.77</v>
          </cell>
          <cell r="CI679">
            <v>0</v>
          </cell>
          <cell r="CQ679">
            <v>0</v>
          </cell>
          <cell r="CS679">
            <v>48.77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DA679">
            <v>0</v>
          </cell>
          <cell r="DE679">
            <v>48.77</v>
          </cell>
          <cell r="DH679">
            <v>0</v>
          </cell>
          <cell r="DV679">
            <v>2</v>
          </cell>
          <cell r="DW679">
            <v>97.54</v>
          </cell>
        </row>
        <row r="680">
          <cell r="S680" t="str">
            <v>53.00</v>
          </cell>
          <cell r="T680">
            <v>55</v>
          </cell>
          <cell r="V680" t="str">
            <v>Tendido de conductor autoportante de BT de 3x25+ N25mm² - 3x35+n25mm², 3x25+16+ N25 mm² - 3x35+16+ N25 mm²</v>
          </cell>
          <cell r="X680" t="str">
            <v>Km</v>
          </cell>
          <cell r="AJ680">
            <v>0</v>
          </cell>
          <cell r="AR680">
            <v>0.41</v>
          </cell>
          <cell r="AT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0.05</v>
          </cell>
          <cell r="AZ680">
            <v>0</v>
          </cell>
          <cell r="BB680">
            <v>0</v>
          </cell>
          <cell r="BF680">
            <v>0</v>
          </cell>
          <cell r="BI680">
            <v>0</v>
          </cell>
          <cell r="BW680">
            <v>534.41999999999996</v>
          </cell>
          <cell r="CI680">
            <v>0</v>
          </cell>
          <cell r="CQ680">
            <v>219.11</v>
          </cell>
          <cell r="CS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26.72</v>
          </cell>
          <cell r="CY680">
            <v>0</v>
          </cell>
          <cell r="DA680">
            <v>0</v>
          </cell>
          <cell r="DE680">
            <v>0</v>
          </cell>
          <cell r="DH680">
            <v>0</v>
          </cell>
          <cell r="DV680">
            <v>0.46</v>
          </cell>
          <cell r="DW680">
            <v>245.83</v>
          </cell>
        </row>
        <row r="681">
          <cell r="S681" t="str">
            <v>54.00</v>
          </cell>
          <cell r="T681">
            <v>56</v>
          </cell>
          <cell r="V681" t="str">
            <v>Tendido de conductor autoportante de BT de 3x50+ N35 mm², 3x50+16+ N35 mm², 3x70+ N50 mm², 3x70+16+ N50 mm²</v>
          </cell>
          <cell r="X681" t="str">
            <v>Km</v>
          </cell>
          <cell r="AJ681">
            <v>0</v>
          </cell>
          <cell r="AR681">
            <v>0.41</v>
          </cell>
          <cell r="AT681">
            <v>0</v>
          </cell>
          <cell r="AV681">
            <v>0</v>
          </cell>
          <cell r="AW681">
            <v>0</v>
          </cell>
          <cell r="AX681">
            <v>0.12</v>
          </cell>
          <cell r="AY681">
            <v>0</v>
          </cell>
          <cell r="AZ681">
            <v>0</v>
          </cell>
          <cell r="BB681">
            <v>0</v>
          </cell>
          <cell r="BF681">
            <v>0</v>
          </cell>
          <cell r="BI681">
            <v>0</v>
          </cell>
          <cell r="BW681">
            <v>561.59</v>
          </cell>
          <cell r="CI681">
            <v>0</v>
          </cell>
          <cell r="CQ681">
            <v>230.25</v>
          </cell>
          <cell r="CS681">
            <v>0</v>
          </cell>
          <cell r="CU681">
            <v>0</v>
          </cell>
          <cell r="CV681">
            <v>0</v>
          </cell>
          <cell r="CW681">
            <v>67.39</v>
          </cell>
          <cell r="CX681">
            <v>0</v>
          </cell>
          <cell r="CY681">
            <v>0</v>
          </cell>
          <cell r="DA681">
            <v>0</v>
          </cell>
          <cell r="DE681">
            <v>0</v>
          </cell>
          <cell r="DH681">
            <v>0</v>
          </cell>
          <cell r="DV681">
            <v>0.53</v>
          </cell>
          <cell r="DW681">
            <v>297.64</v>
          </cell>
        </row>
        <row r="682">
          <cell r="V682" t="str">
            <v>Tendido de conductor autoportante de BT de 3x120+ N70 mm², 3x120+16+ N70 mm².</v>
          </cell>
          <cell r="X682" t="str">
            <v>Km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F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V682">
            <v>0</v>
          </cell>
          <cell r="DW68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>AT1</v>
          </cell>
          <cell r="B4">
            <v>3</v>
          </cell>
          <cell r="D4">
            <v>3</v>
          </cell>
          <cell r="M4">
            <v>3</v>
          </cell>
          <cell r="O4">
            <v>7.5</v>
          </cell>
        </row>
        <row r="5">
          <cell r="A5" t="str">
            <v>AT1-A</v>
          </cell>
          <cell r="B5">
            <v>3</v>
          </cell>
          <cell r="D5">
            <v>3</v>
          </cell>
          <cell r="M5">
            <v>3</v>
          </cell>
          <cell r="O5">
            <v>7.5</v>
          </cell>
        </row>
        <row r="6">
          <cell r="A6" t="str">
            <v>AT1-M</v>
          </cell>
          <cell r="B6">
            <v>3</v>
          </cell>
          <cell r="D6">
            <v>3</v>
          </cell>
          <cell r="M6">
            <v>3</v>
          </cell>
          <cell r="O6">
            <v>7.5</v>
          </cell>
        </row>
        <row r="7">
          <cell r="A7" t="str">
            <v>AT2</v>
          </cell>
          <cell r="B7">
            <v>6</v>
          </cell>
          <cell r="D7">
            <v>4</v>
          </cell>
          <cell r="E7">
            <v>2</v>
          </cell>
          <cell r="M7">
            <v>3</v>
          </cell>
          <cell r="O7">
            <v>15</v>
          </cell>
        </row>
        <row r="8">
          <cell r="A8" t="str">
            <v>AT3</v>
          </cell>
          <cell r="B8">
            <v>1</v>
          </cell>
          <cell r="C8">
            <v>6</v>
          </cell>
          <cell r="D8">
            <v>1</v>
          </cell>
          <cell r="F8">
            <v>6</v>
          </cell>
          <cell r="H8">
            <v>6</v>
          </cell>
          <cell r="L8">
            <v>3</v>
          </cell>
          <cell r="O8">
            <v>2.5</v>
          </cell>
          <cell r="Q8">
            <v>6</v>
          </cell>
        </row>
        <row r="9">
          <cell r="A9" t="str">
            <v>AT3-A</v>
          </cell>
          <cell r="B9">
            <v>1</v>
          </cell>
          <cell r="C9">
            <v>6</v>
          </cell>
          <cell r="D9">
            <v>1</v>
          </cell>
          <cell r="F9">
            <v>6</v>
          </cell>
          <cell r="H9">
            <v>6</v>
          </cell>
          <cell r="L9">
            <v>3</v>
          </cell>
          <cell r="O9">
            <v>2.5</v>
          </cell>
          <cell r="Q9">
            <v>6</v>
          </cell>
        </row>
        <row r="10">
          <cell r="A10" t="str">
            <v>AT4</v>
          </cell>
          <cell r="B10">
            <v>3</v>
          </cell>
          <cell r="C10">
            <v>3</v>
          </cell>
          <cell r="D10">
            <v>3</v>
          </cell>
          <cell r="F10">
            <v>3</v>
          </cell>
          <cell r="H10">
            <v>3</v>
          </cell>
          <cell r="M10">
            <v>3</v>
          </cell>
          <cell r="Q10">
            <v>3</v>
          </cell>
        </row>
        <row r="11">
          <cell r="A11" t="str">
            <v>AT5</v>
          </cell>
          <cell r="C11">
            <v>3</v>
          </cell>
          <cell r="F11">
            <v>3</v>
          </cell>
          <cell r="H11">
            <v>3</v>
          </cell>
          <cell r="Q11">
            <v>3</v>
          </cell>
        </row>
        <row r="12">
          <cell r="A12" t="str">
            <v>AT5.</v>
          </cell>
          <cell r="C12">
            <v>3</v>
          </cell>
          <cell r="F12">
            <v>3</v>
          </cell>
          <cell r="H12">
            <v>3</v>
          </cell>
          <cell r="L12">
            <v>3</v>
          </cell>
          <cell r="Q12">
            <v>3</v>
          </cell>
        </row>
        <row r="13">
          <cell r="A13" t="str">
            <v>AT5-A</v>
          </cell>
          <cell r="C13">
            <v>3</v>
          </cell>
          <cell r="F13">
            <v>3</v>
          </cell>
          <cell r="H13">
            <v>3</v>
          </cell>
          <cell r="Q13">
            <v>3</v>
          </cell>
        </row>
        <row r="14">
          <cell r="A14" t="str">
            <v>ATP1</v>
          </cell>
          <cell r="F14">
            <v>1</v>
          </cell>
          <cell r="I14">
            <v>1</v>
          </cell>
          <cell r="P14">
            <v>4</v>
          </cell>
        </row>
        <row r="15">
          <cell r="A15" t="str">
            <v>ATP1-A</v>
          </cell>
          <cell r="F15">
            <v>1</v>
          </cell>
          <cell r="I15">
            <v>1</v>
          </cell>
          <cell r="P15">
            <v>4</v>
          </cell>
        </row>
        <row r="16">
          <cell r="A16" t="str">
            <v>ATP2</v>
          </cell>
          <cell r="F16">
            <v>2</v>
          </cell>
          <cell r="G16">
            <v>2</v>
          </cell>
          <cell r="P16">
            <v>8</v>
          </cell>
        </row>
        <row r="17">
          <cell r="A17" t="str">
            <v>ATP2-A</v>
          </cell>
          <cell r="F17">
            <v>2</v>
          </cell>
          <cell r="G17">
            <v>2</v>
          </cell>
          <cell r="P17">
            <v>8</v>
          </cell>
        </row>
        <row r="18">
          <cell r="A18" t="str">
            <v>ATP3</v>
          </cell>
          <cell r="F18">
            <v>1</v>
          </cell>
          <cell r="G18">
            <v>1</v>
          </cell>
          <cell r="P18">
            <v>8</v>
          </cell>
          <cell r="R18">
            <v>3</v>
          </cell>
        </row>
        <row r="19">
          <cell r="A19" t="str">
            <v>ATP3-A</v>
          </cell>
          <cell r="F19">
            <v>1</v>
          </cell>
          <cell r="G19">
            <v>1</v>
          </cell>
          <cell r="P19">
            <v>8</v>
          </cell>
          <cell r="R19">
            <v>3</v>
          </cell>
        </row>
        <row r="20">
          <cell r="A20" t="str">
            <v>ATP5</v>
          </cell>
          <cell r="B20">
            <v>3</v>
          </cell>
          <cell r="D20">
            <v>3</v>
          </cell>
          <cell r="F20">
            <v>3</v>
          </cell>
          <cell r="G20">
            <v>2</v>
          </cell>
          <cell r="K20">
            <v>3</v>
          </cell>
          <cell r="M20">
            <v>3</v>
          </cell>
          <cell r="O20">
            <v>7.5</v>
          </cell>
          <cell r="P20">
            <v>19</v>
          </cell>
          <cell r="R20">
            <v>6</v>
          </cell>
        </row>
        <row r="21">
          <cell r="A21" t="str">
            <v>ATV1</v>
          </cell>
          <cell r="B21">
            <v>6</v>
          </cell>
          <cell r="D21">
            <v>6</v>
          </cell>
          <cell r="M21">
            <v>6</v>
          </cell>
          <cell r="O21">
            <v>15</v>
          </cell>
        </row>
        <row r="22">
          <cell r="A22" t="str">
            <v>ATV2</v>
          </cell>
          <cell r="C22">
            <v>12</v>
          </cell>
          <cell r="F22">
            <v>12</v>
          </cell>
          <cell r="G22">
            <v>12</v>
          </cell>
          <cell r="Q22">
            <v>12</v>
          </cell>
        </row>
        <row r="23">
          <cell r="A23" t="str">
            <v>ATV3</v>
          </cell>
          <cell r="C23">
            <v>3</v>
          </cell>
          <cell r="F23">
            <v>3</v>
          </cell>
          <cell r="J23">
            <v>3</v>
          </cell>
          <cell r="Q23">
            <v>3</v>
          </cell>
        </row>
        <row r="24">
          <cell r="A24" t="str">
            <v>ATV4</v>
          </cell>
          <cell r="C24">
            <v>6</v>
          </cell>
          <cell r="F24">
            <v>6</v>
          </cell>
          <cell r="H24">
            <v>6</v>
          </cell>
          <cell r="L24">
            <v>3</v>
          </cell>
          <cell r="Q24">
            <v>6</v>
          </cell>
        </row>
        <row r="25">
          <cell r="A25" t="str">
            <v>ATXE</v>
          </cell>
          <cell r="B25">
            <v>3</v>
          </cell>
          <cell r="D25">
            <v>3</v>
          </cell>
          <cell r="M25">
            <v>3</v>
          </cell>
          <cell r="O25">
            <v>7.5</v>
          </cell>
        </row>
        <row r="26">
          <cell r="A26" t="str">
            <v>ATV5</v>
          </cell>
          <cell r="B26">
            <v>3</v>
          </cell>
          <cell r="D26">
            <v>3</v>
          </cell>
          <cell r="M26">
            <v>3</v>
          </cell>
          <cell r="O26">
            <v>7.5</v>
          </cell>
        </row>
        <row r="27">
          <cell r="A27" t="str">
            <v>ATV6</v>
          </cell>
          <cell r="B27">
            <v>6</v>
          </cell>
          <cell r="D27">
            <v>6</v>
          </cell>
          <cell r="O27">
            <v>15</v>
          </cell>
        </row>
        <row r="28">
          <cell r="A28" t="str">
            <v>ATV7</v>
          </cell>
          <cell r="B28">
            <v>3</v>
          </cell>
          <cell r="C28">
            <v>3</v>
          </cell>
          <cell r="D28">
            <v>3</v>
          </cell>
          <cell r="F28">
            <v>3</v>
          </cell>
          <cell r="H28">
            <v>3</v>
          </cell>
          <cell r="O28">
            <v>7.5</v>
          </cell>
          <cell r="Q28">
            <v>3</v>
          </cell>
        </row>
        <row r="29">
          <cell r="A29" t="str">
            <v>ATV8</v>
          </cell>
          <cell r="B29">
            <v>3</v>
          </cell>
          <cell r="C29">
            <v>6</v>
          </cell>
          <cell r="D29">
            <v>3</v>
          </cell>
          <cell r="F29">
            <v>6</v>
          </cell>
          <cell r="H29">
            <v>6</v>
          </cell>
          <cell r="L29">
            <v>3</v>
          </cell>
          <cell r="O29">
            <v>7.5</v>
          </cell>
          <cell r="Q29">
            <v>6</v>
          </cell>
        </row>
        <row r="30">
          <cell r="A30" t="str">
            <v>ATV9</v>
          </cell>
          <cell r="C30">
            <v>3</v>
          </cell>
          <cell r="F30">
            <v>3</v>
          </cell>
          <cell r="H30">
            <v>3</v>
          </cell>
          <cell r="Q30">
            <v>3</v>
          </cell>
        </row>
        <row r="31">
          <cell r="A31" t="str">
            <v>ATH1</v>
          </cell>
          <cell r="B31">
            <v>3</v>
          </cell>
          <cell r="D31">
            <v>3</v>
          </cell>
          <cell r="M31">
            <v>3</v>
          </cell>
          <cell r="O31">
            <v>7.5</v>
          </cell>
        </row>
        <row r="32">
          <cell r="A32" t="str">
            <v>ATH3</v>
          </cell>
          <cell r="C32">
            <v>6</v>
          </cell>
          <cell r="F32">
            <v>6</v>
          </cell>
          <cell r="H32">
            <v>6</v>
          </cell>
          <cell r="L32">
            <v>3</v>
          </cell>
          <cell r="Q32">
            <v>6</v>
          </cell>
        </row>
        <row r="33">
          <cell r="A33" t="str">
            <v>KPU</v>
          </cell>
        </row>
        <row r="34">
          <cell r="A34" t="str">
            <v>SAB????</v>
          </cell>
          <cell r="L34">
            <v>3</v>
          </cell>
          <cell r="S34">
            <v>3</v>
          </cell>
          <cell r="T34">
            <v>3</v>
          </cell>
          <cell r="W34">
            <v>1</v>
          </cell>
          <cell r="Y34">
            <v>1</v>
          </cell>
        </row>
        <row r="35">
          <cell r="A35" t="str">
            <v>SAM????</v>
          </cell>
          <cell r="L35">
            <v>3</v>
          </cell>
          <cell r="S35">
            <v>3</v>
          </cell>
          <cell r="T35">
            <v>3</v>
          </cell>
          <cell r="V35">
            <v>1</v>
          </cell>
          <cell r="X35">
            <v>1</v>
          </cell>
        </row>
        <row r="36">
          <cell r="A36" t="str">
            <v>KPU</v>
          </cell>
        </row>
        <row r="37">
          <cell r="A37" t="str">
            <v>AB1</v>
          </cell>
          <cell r="B37">
            <v>2</v>
          </cell>
          <cell r="D37">
            <v>2</v>
          </cell>
          <cell r="M37">
            <v>2</v>
          </cell>
          <cell r="O37">
            <v>5</v>
          </cell>
        </row>
        <row r="38">
          <cell r="A38" t="str">
            <v>AB3</v>
          </cell>
          <cell r="C38">
            <v>4</v>
          </cell>
          <cell r="F38">
            <v>4</v>
          </cell>
          <cell r="H38">
            <v>4</v>
          </cell>
          <cell r="Q38">
            <v>4</v>
          </cell>
        </row>
        <row r="39">
          <cell r="A39" t="str">
            <v>AB5</v>
          </cell>
          <cell r="C39">
            <v>2</v>
          </cell>
          <cell r="F39">
            <v>2</v>
          </cell>
          <cell r="H39">
            <v>2</v>
          </cell>
          <cell r="Q39">
            <v>2</v>
          </cell>
        </row>
        <row r="40">
          <cell r="A40" t="str">
            <v>ABV3</v>
          </cell>
          <cell r="C40">
            <v>2</v>
          </cell>
          <cell r="F40">
            <v>2</v>
          </cell>
          <cell r="J40">
            <v>2</v>
          </cell>
          <cell r="Q40">
            <v>4</v>
          </cell>
        </row>
        <row r="41">
          <cell r="A41" t="str">
            <v>ABV4</v>
          </cell>
          <cell r="C41">
            <v>4</v>
          </cell>
          <cell r="F41">
            <v>4</v>
          </cell>
          <cell r="H41">
            <v>4</v>
          </cell>
          <cell r="L41">
            <v>2</v>
          </cell>
          <cell r="Q41">
            <v>4</v>
          </cell>
        </row>
        <row r="42">
          <cell r="A42" t="str">
            <v>ABV5</v>
          </cell>
          <cell r="B42">
            <v>2</v>
          </cell>
          <cell r="D42">
            <v>2</v>
          </cell>
          <cell r="M42">
            <v>2</v>
          </cell>
          <cell r="O42">
            <v>5</v>
          </cell>
        </row>
        <row r="43">
          <cell r="A43" t="str">
            <v>ABH1</v>
          </cell>
          <cell r="B43">
            <v>2</v>
          </cell>
          <cell r="D43">
            <v>2</v>
          </cell>
          <cell r="M43">
            <v>2</v>
          </cell>
          <cell r="O43">
            <v>5</v>
          </cell>
        </row>
        <row r="44">
          <cell r="A44" t="str">
            <v>SECC</v>
          </cell>
          <cell r="S44">
            <v>3</v>
          </cell>
        </row>
        <row r="45">
          <cell r="A45" t="str">
            <v>SECC-M</v>
          </cell>
          <cell r="V45">
            <v>1</v>
          </cell>
        </row>
        <row r="46">
          <cell r="A46" t="str">
            <v>SECC-B</v>
          </cell>
          <cell r="W46">
            <v>1</v>
          </cell>
        </row>
        <row r="47">
          <cell r="A47" t="str">
            <v>SAM-BR</v>
          </cell>
          <cell r="X47">
            <v>1</v>
          </cell>
        </row>
        <row r="48">
          <cell r="A48" t="str">
            <v>SAM-BR-B</v>
          </cell>
        </row>
        <row r="49">
          <cell r="A49" t="str">
            <v>SAB-MR</v>
          </cell>
          <cell r="Y49">
            <v>1</v>
          </cell>
        </row>
        <row r="50">
          <cell r="A50" t="str">
            <v>EMPALME</v>
          </cell>
          <cell r="N50">
            <v>1</v>
          </cell>
        </row>
        <row r="51">
          <cell r="A51" t="str">
            <v>DER-CONECT.</v>
          </cell>
          <cell r="L51">
            <v>3</v>
          </cell>
        </row>
        <row r="52">
          <cell r="A52" t="str">
            <v>EAS</v>
          </cell>
          <cell r="R52">
            <v>1</v>
          </cell>
          <cell r="AI52">
            <v>1</v>
          </cell>
        </row>
        <row r="53">
          <cell r="A53" t="str">
            <v>CSV</v>
          </cell>
          <cell r="AK53">
            <v>0.12</v>
          </cell>
          <cell r="AL53">
            <v>0.21</v>
          </cell>
          <cell r="AM53">
            <v>0.6</v>
          </cell>
          <cell r="AP53">
            <v>0.3</v>
          </cell>
        </row>
        <row r="54">
          <cell r="A54" t="str">
            <v>CSP</v>
          </cell>
          <cell r="AJ54">
            <v>1</v>
          </cell>
          <cell r="AK54">
            <v>0.3</v>
          </cell>
          <cell r="AL54">
            <v>0.39</v>
          </cell>
          <cell r="AN54">
            <v>0.6</v>
          </cell>
          <cell r="AP54">
            <v>0.39</v>
          </cell>
        </row>
        <row r="55">
          <cell r="A55" t="str">
            <v>CSE</v>
          </cell>
          <cell r="AK55">
            <v>0.12</v>
          </cell>
          <cell r="AL55">
            <v>0.21</v>
          </cell>
          <cell r="AO55">
            <v>0.6</v>
          </cell>
          <cell r="AP55">
            <v>0.21</v>
          </cell>
        </row>
        <row r="56">
          <cell r="A56" t="str">
            <v>EDS</v>
          </cell>
          <cell r="AH56">
            <v>1</v>
          </cell>
        </row>
        <row r="57">
          <cell r="A57" t="str">
            <v>TRF-(3Ø-25)</v>
          </cell>
          <cell r="AB57">
            <v>1</v>
          </cell>
        </row>
        <row r="58">
          <cell r="A58" t="str">
            <v>SAM-(3Ø-50)</v>
          </cell>
          <cell r="S58">
            <v>3</v>
          </cell>
          <cell r="V58">
            <v>1</v>
          </cell>
          <cell r="X58">
            <v>1</v>
          </cell>
          <cell r="Z58">
            <v>1</v>
          </cell>
          <cell r="AC58">
            <v>1</v>
          </cell>
        </row>
        <row r="59">
          <cell r="A59" t="str">
            <v>SAB-(3Ø-100)</v>
          </cell>
          <cell r="T59">
            <v>3</v>
          </cell>
          <cell r="W59">
            <v>1</v>
          </cell>
          <cell r="Y59">
            <v>1</v>
          </cell>
          <cell r="AA59">
            <v>1</v>
          </cell>
          <cell r="AD59">
            <v>1</v>
          </cell>
        </row>
        <row r="60">
          <cell r="A60" t="str">
            <v>SAB-(3Ø-160)</v>
          </cell>
          <cell r="T60">
            <v>3</v>
          </cell>
          <cell r="W60">
            <v>1</v>
          </cell>
          <cell r="Y60">
            <v>1</v>
          </cell>
          <cell r="AA60">
            <v>1</v>
          </cell>
          <cell r="AE60">
            <v>1</v>
          </cell>
        </row>
        <row r="61">
          <cell r="A61" t="str">
            <v>TD-3Ø-220</v>
          </cell>
          <cell r="AF61">
            <v>1</v>
          </cell>
        </row>
        <row r="62">
          <cell r="A62" t="str">
            <v>TD-3Ø-380</v>
          </cell>
          <cell r="AG62">
            <v>1</v>
          </cell>
        </row>
        <row r="63">
          <cell r="A63" t="str">
            <v>NUEVO!!!</v>
          </cell>
        </row>
        <row r="70">
          <cell r="AT70" t="str">
            <v>PAPEL BOND TAMAÑO A-1</v>
          </cell>
          <cell r="AU70" t="str">
            <v>MLL</v>
          </cell>
          <cell r="AV70">
            <v>160</v>
          </cell>
          <cell r="AW70">
            <v>160</v>
          </cell>
        </row>
        <row r="71">
          <cell r="AT71" t="str">
            <v>PAPEL BOND TAMAÑO A-4</v>
          </cell>
          <cell r="AU71" t="str">
            <v>MLL</v>
          </cell>
          <cell r="AV71">
            <v>20</v>
          </cell>
          <cell r="AW71">
            <v>20</v>
          </cell>
        </row>
        <row r="72">
          <cell r="AT72" t="str">
            <v>ESTACA DE MADERA</v>
          </cell>
          <cell r="AU72" t="str">
            <v>UND</v>
          </cell>
          <cell r="AV72">
            <v>0.1</v>
          </cell>
          <cell r="AW72">
            <v>0.1</v>
          </cell>
        </row>
        <row r="74">
          <cell r="AT74" t="str">
            <v>AGUA</v>
          </cell>
          <cell r="AU74" t="str">
            <v>M3</v>
          </cell>
          <cell r="AV74">
            <v>0.6</v>
          </cell>
          <cell r="AW74">
            <v>0.6</v>
          </cell>
        </row>
        <row r="75">
          <cell r="AT75" t="str">
            <v>PIEDRAS MEDIANAS y RELLENO</v>
          </cell>
          <cell r="AU75" t="str">
            <v>M3</v>
          </cell>
          <cell r="AV75">
            <v>25</v>
          </cell>
          <cell r="AW75">
            <v>25</v>
          </cell>
        </row>
        <row r="76">
          <cell r="AT76" t="str">
            <v>CEMENTO PORTLAND TIPO I</v>
          </cell>
          <cell r="AU76" t="str">
            <v>BLS</v>
          </cell>
          <cell r="AV76">
            <v>21</v>
          </cell>
          <cell r="AW76">
            <v>21</v>
          </cell>
        </row>
        <row r="77">
          <cell r="AT77" t="str">
            <v>HORMIGON</v>
          </cell>
          <cell r="AU77" t="str">
            <v>M3</v>
          </cell>
          <cell r="AV77">
            <v>40</v>
          </cell>
          <cell r="AW77">
            <v>40</v>
          </cell>
        </row>
        <row r="78">
          <cell r="AT78" t="str">
            <v>PIEDRA CHANCADA DE 1/2''</v>
          </cell>
          <cell r="AU78" t="str">
            <v>M3</v>
          </cell>
          <cell r="AV78">
            <v>40</v>
          </cell>
          <cell r="AW78">
            <v>40</v>
          </cell>
        </row>
        <row r="79">
          <cell r="AT79" t="str">
            <v>ARENA GRUESA</v>
          </cell>
          <cell r="AU79" t="str">
            <v>M3</v>
          </cell>
          <cell r="AV79">
            <v>40</v>
          </cell>
          <cell r="AW79">
            <v>40</v>
          </cell>
        </row>
        <row r="80">
          <cell r="AT80" t="str">
            <v>BREA</v>
          </cell>
          <cell r="AU80" t="str">
            <v>Kg.</v>
          </cell>
          <cell r="AV80">
            <v>2</v>
          </cell>
          <cell r="AW80">
            <v>2</v>
          </cell>
        </row>
        <row r="81">
          <cell r="AT81" t="str">
            <v>LEÑA</v>
          </cell>
          <cell r="AU81" t="str">
            <v>Kg.</v>
          </cell>
          <cell r="AV81">
            <v>2</v>
          </cell>
          <cell r="AW81">
            <v>2</v>
          </cell>
        </row>
        <row r="82">
          <cell r="AT82" t="str">
            <v>CAL</v>
          </cell>
          <cell r="AU82" t="str">
            <v>KG.</v>
          </cell>
          <cell r="AV82">
            <v>0.21</v>
          </cell>
          <cell r="AW82">
            <v>0.21</v>
          </cell>
        </row>
        <row r="83">
          <cell r="AT83" t="str">
            <v>YESO</v>
          </cell>
          <cell r="AU83" t="str">
            <v>KG.</v>
          </cell>
          <cell r="AV83">
            <v>0.08</v>
          </cell>
          <cell r="AW83">
            <v>0.08</v>
          </cell>
        </row>
        <row r="84">
          <cell r="AT84" t="str">
            <v>AGREGADOS</v>
          </cell>
          <cell r="AU84" t="str">
            <v>M3</v>
          </cell>
          <cell r="AV84">
            <v>35</v>
          </cell>
          <cell r="AW84">
            <v>35</v>
          </cell>
        </row>
        <row r="85">
          <cell r="AT85" t="str">
            <v>TIERRA CERNIDA</v>
          </cell>
          <cell r="AU85" t="str">
            <v>M3</v>
          </cell>
          <cell r="AV85">
            <v>15</v>
          </cell>
          <cell r="AW85">
            <v>15</v>
          </cell>
        </row>
        <row r="86">
          <cell r="AT86" t="str">
            <v>SAL INDUSTRIAL</v>
          </cell>
          <cell r="AU86" t="str">
            <v>KG.</v>
          </cell>
          <cell r="AV86">
            <v>0.4</v>
          </cell>
          <cell r="AW86">
            <v>0.4</v>
          </cell>
        </row>
        <row r="87">
          <cell r="AT87" t="str">
            <v>PINTURA ESM.</v>
          </cell>
          <cell r="AU87" t="str">
            <v>GL</v>
          </cell>
          <cell r="AV87">
            <v>35</v>
          </cell>
          <cell r="AW87">
            <v>35</v>
          </cell>
        </row>
        <row r="88">
          <cell r="AT88" t="str">
            <v>THINNER</v>
          </cell>
          <cell r="AU88" t="str">
            <v>LT</v>
          </cell>
          <cell r="AV88">
            <v>4</v>
          </cell>
          <cell r="AW88">
            <v>4</v>
          </cell>
        </row>
        <row r="90">
          <cell r="AT90" t="str">
            <v>COSTO DEL ARBOL</v>
          </cell>
          <cell r="AU90" t="str">
            <v>UND.</v>
          </cell>
          <cell r="AV90">
            <v>60</v>
          </cell>
          <cell r="AW90">
            <v>60</v>
          </cell>
        </row>
        <row r="92">
          <cell r="AT92" t="str">
            <v>EQUIPO DE COMPUTO</v>
          </cell>
          <cell r="AU92" t="str">
            <v>HM</v>
          </cell>
          <cell r="AV92">
            <v>2</v>
          </cell>
          <cell r="AW92">
            <v>2</v>
          </cell>
        </row>
        <row r="93">
          <cell r="AT93" t="str">
            <v>IMPRESORA LASER</v>
          </cell>
          <cell r="AU93" t="str">
            <v>HM</v>
          </cell>
          <cell r="AV93">
            <v>7</v>
          </cell>
          <cell r="AW93">
            <v>7</v>
          </cell>
        </row>
        <row r="94">
          <cell r="AT94" t="str">
            <v>PLOTTER</v>
          </cell>
          <cell r="AU94" t="str">
            <v>HM</v>
          </cell>
          <cell r="AV94">
            <v>10</v>
          </cell>
          <cell r="AW94">
            <v>10</v>
          </cell>
        </row>
        <row r="95">
          <cell r="AT95" t="str">
            <v>TEODOLITO</v>
          </cell>
          <cell r="AU95" t="str">
            <v>HM</v>
          </cell>
          <cell r="AV95">
            <v>6</v>
          </cell>
          <cell r="AW95">
            <v>6</v>
          </cell>
        </row>
        <row r="96">
          <cell r="AT96" t="str">
            <v>ESTACION TOTAL</v>
          </cell>
          <cell r="AU96" t="str">
            <v>HM</v>
          </cell>
          <cell r="AV96">
            <v>12</v>
          </cell>
          <cell r="AW96">
            <v>12</v>
          </cell>
        </row>
        <row r="97">
          <cell r="AT97" t="str">
            <v>JALON</v>
          </cell>
          <cell r="AU97" t="str">
            <v>HM</v>
          </cell>
          <cell r="AV97">
            <v>0.7</v>
          </cell>
          <cell r="AW97">
            <v>0.7</v>
          </cell>
        </row>
        <row r="98">
          <cell r="AT98" t="str">
            <v>JALON CON PRISMA</v>
          </cell>
          <cell r="AU98" t="str">
            <v>HM</v>
          </cell>
          <cell r="AV98">
            <v>2</v>
          </cell>
          <cell r="AW98">
            <v>2</v>
          </cell>
        </row>
        <row r="99">
          <cell r="AT99" t="str">
            <v>MIRA</v>
          </cell>
          <cell r="AU99" t="str">
            <v>HM</v>
          </cell>
          <cell r="AV99">
            <v>2</v>
          </cell>
          <cell r="AW99">
            <v>2</v>
          </cell>
        </row>
        <row r="100">
          <cell r="AT100" t="str">
            <v>RADIO DE MANO FM 2M MULTIBANDA</v>
          </cell>
          <cell r="AU100" t="str">
            <v>HM</v>
          </cell>
          <cell r="AV100">
            <v>0.7</v>
          </cell>
          <cell r="AW100">
            <v>0.7</v>
          </cell>
        </row>
        <row r="101">
          <cell r="AT101" t="str">
            <v>BINOCULARES</v>
          </cell>
          <cell r="AU101" t="str">
            <v>HM</v>
          </cell>
          <cell r="AV101">
            <v>0.5</v>
          </cell>
          <cell r="AW101">
            <v>0.5</v>
          </cell>
        </row>
        <row r="103">
          <cell r="AT103" t="str">
            <v>C. GRUA 6 TN.</v>
          </cell>
          <cell r="AU103" t="str">
            <v>HM</v>
          </cell>
          <cell r="AV103">
            <v>80</v>
          </cell>
          <cell r="AW103">
            <v>80</v>
          </cell>
        </row>
        <row r="104">
          <cell r="AT104" t="str">
            <v>CAMIONETA 4x4 (130 HP)</v>
          </cell>
          <cell r="AU104" t="str">
            <v>HM</v>
          </cell>
          <cell r="AV104">
            <v>15</v>
          </cell>
          <cell r="AW104">
            <v>15</v>
          </cell>
        </row>
        <row r="105">
          <cell r="AT105" t="str">
            <v>MEDIO CAMION</v>
          </cell>
          <cell r="AU105" t="str">
            <v>HM</v>
          </cell>
          <cell r="AV105">
            <v>30</v>
          </cell>
          <cell r="AW105">
            <v>30</v>
          </cell>
        </row>
        <row r="106">
          <cell r="AT106" t="str">
            <v>CAMION VOLQUETE</v>
          </cell>
          <cell r="AU106" t="str">
            <v>HM</v>
          </cell>
          <cell r="AV106">
            <v>80</v>
          </cell>
          <cell r="AW106">
            <v>80</v>
          </cell>
        </row>
        <row r="107">
          <cell r="AT107" t="str">
            <v>WINCHE ELECTRICO C/ FRENO MANUAL</v>
          </cell>
          <cell r="AU107" t="str">
            <v>HM</v>
          </cell>
          <cell r="AV107">
            <v>15</v>
          </cell>
          <cell r="AW107">
            <v>15</v>
          </cell>
        </row>
        <row r="108">
          <cell r="AT108" t="str">
            <v>FRENO MANUAL PARA TENDIDO DE CONDUCTOR</v>
          </cell>
          <cell r="AU108" t="str">
            <v>HM</v>
          </cell>
          <cell r="AV108">
            <v>10</v>
          </cell>
          <cell r="AW108">
            <v>10</v>
          </cell>
        </row>
        <row r="109">
          <cell r="AT109" t="str">
            <v>MANGA DE ARRASTRE</v>
          </cell>
          <cell r="AU109" t="str">
            <v>HM</v>
          </cell>
          <cell r="AV109">
            <v>5</v>
          </cell>
          <cell r="AW109">
            <v>5</v>
          </cell>
        </row>
        <row r="110">
          <cell r="AT110" t="str">
            <v>BRIDA DE ARRASTRE</v>
          </cell>
          <cell r="AU110" t="str">
            <v>HM</v>
          </cell>
          <cell r="AV110">
            <v>2.5</v>
          </cell>
          <cell r="AW110">
            <v>2.5</v>
          </cell>
        </row>
        <row r="111">
          <cell r="AT111" t="str">
            <v xml:space="preserve">POLEAS DE AL DE D=300 mm </v>
          </cell>
          <cell r="AU111" t="str">
            <v>HM</v>
          </cell>
          <cell r="AV111">
            <v>1.2</v>
          </cell>
          <cell r="AW111">
            <v>1.2</v>
          </cell>
        </row>
        <row r="112">
          <cell r="AT112" t="str">
            <v>POLEAS DE PVC PARA CABLES AUTOPORTANTES</v>
          </cell>
          <cell r="AU112" t="str">
            <v>HM</v>
          </cell>
          <cell r="AV112">
            <v>2.2000000000000002</v>
          </cell>
          <cell r="AW112">
            <v>2.2000000000000002</v>
          </cell>
        </row>
        <row r="113">
          <cell r="AT113" t="str">
            <v>TRICO DE 2 TON</v>
          </cell>
          <cell r="AU113" t="str">
            <v>HM</v>
          </cell>
          <cell r="AV113">
            <v>3</v>
          </cell>
          <cell r="AW113">
            <v>3</v>
          </cell>
        </row>
        <row r="114">
          <cell r="AT114" t="str">
            <v>EQUIPO DE PUESTA A TIERRA TEMPORAL</v>
          </cell>
          <cell r="AU114" t="str">
            <v>HM</v>
          </cell>
          <cell r="AV114">
            <v>0.5</v>
          </cell>
          <cell r="AW114">
            <v>0.5</v>
          </cell>
        </row>
        <row r="115">
          <cell r="AT115" t="str">
            <v>REVELADOR DE TENSION DE M.T. (10 kV)</v>
          </cell>
          <cell r="AU115" t="str">
            <v>HM</v>
          </cell>
          <cell r="AV115">
            <v>1</v>
          </cell>
          <cell r="AW115">
            <v>1</v>
          </cell>
        </row>
        <row r="116">
          <cell r="AT116" t="str">
            <v>DINAMOMETRO</v>
          </cell>
          <cell r="AU116" t="str">
            <v>HM</v>
          </cell>
          <cell r="AV116">
            <v>2.5</v>
          </cell>
          <cell r="AW116">
            <v>2.5</v>
          </cell>
        </row>
        <row r="117">
          <cell r="AT117" t="str">
            <v>METRATER</v>
          </cell>
          <cell r="AU117" t="str">
            <v>HM</v>
          </cell>
          <cell r="AV117">
            <v>2.5</v>
          </cell>
          <cell r="AW117">
            <v>2.5</v>
          </cell>
        </row>
        <row r="118">
          <cell r="AT118" t="str">
            <v>MEGOMETRO</v>
          </cell>
          <cell r="AU118" t="str">
            <v>HM</v>
          </cell>
          <cell r="AV118">
            <v>2.5</v>
          </cell>
          <cell r="AW118">
            <v>2.5</v>
          </cell>
        </row>
        <row r="120">
          <cell r="AT120" t="str">
            <v>CINTA AISLANTE (Rollo 20 m.)</v>
          </cell>
          <cell r="AU120" t="str">
            <v>HM</v>
          </cell>
          <cell r="AV120">
            <v>3.55</v>
          </cell>
          <cell r="AW120">
            <v>3.55</v>
          </cell>
        </row>
        <row r="121">
          <cell r="AT121" t="str">
            <v>ESCALERA</v>
          </cell>
          <cell r="AU121" t="str">
            <v>HM</v>
          </cell>
          <cell r="AV121">
            <v>0.1</v>
          </cell>
          <cell r="AW121">
            <v>0.1</v>
          </cell>
        </row>
        <row r="122">
          <cell r="AT122" t="str">
            <v>TALADRO</v>
          </cell>
          <cell r="AU122" t="str">
            <v>HM</v>
          </cell>
          <cell r="AV122">
            <v>2.2000000000000002</v>
          </cell>
          <cell r="AW122">
            <v>2.2000000000000002</v>
          </cell>
        </row>
        <row r="123">
          <cell r="AT123" t="str">
            <v>PALA, PICO ó BARRENAS</v>
          </cell>
          <cell r="AU123" t="str">
            <v>HM</v>
          </cell>
          <cell r="AV123">
            <v>0.5</v>
          </cell>
          <cell r="AW123">
            <v>0.5</v>
          </cell>
        </row>
        <row r="124">
          <cell r="AT124" t="str">
            <v>CINTA METRICA</v>
          </cell>
          <cell r="AU124" t="str">
            <v>HM</v>
          </cell>
          <cell r="AV124">
            <v>0.2</v>
          </cell>
          <cell r="AW124">
            <v>0.2</v>
          </cell>
        </row>
        <row r="125">
          <cell r="AT125" t="str">
            <v>SOGAS</v>
          </cell>
          <cell r="AU125" t="str">
            <v>HM</v>
          </cell>
          <cell r="AV125">
            <v>0.5</v>
          </cell>
          <cell r="AW125">
            <v>0.5</v>
          </cell>
        </row>
        <row r="126">
          <cell r="AT126" t="str">
            <v>CAJA DE HERRAMIENTAS</v>
          </cell>
          <cell r="AU126" t="str">
            <v>HM</v>
          </cell>
          <cell r="AV126">
            <v>1.5</v>
          </cell>
          <cell r="AW126">
            <v>1.5</v>
          </cell>
        </row>
        <row r="127">
          <cell r="AT127" t="str">
            <v>POLEAS</v>
          </cell>
          <cell r="AU127" t="str">
            <v>HM</v>
          </cell>
          <cell r="AV127">
            <v>0.08</v>
          </cell>
          <cell r="AW127">
            <v>0.08</v>
          </cell>
        </row>
        <row r="128">
          <cell r="AT128" t="str">
            <v>TECLE</v>
          </cell>
          <cell r="AU128" t="str">
            <v>HM</v>
          </cell>
          <cell r="AV128">
            <v>0.95</v>
          </cell>
          <cell r="AW128">
            <v>0.95</v>
          </cell>
        </row>
        <row r="129">
          <cell r="AT129" t="str">
            <v>PORTABOBINA</v>
          </cell>
          <cell r="AU129" t="str">
            <v>HM</v>
          </cell>
          <cell r="AV129">
            <v>0.3</v>
          </cell>
          <cell r="AW129">
            <v>0.3</v>
          </cell>
        </row>
        <row r="130">
          <cell r="AT130" t="str">
            <v>TIRALINEA</v>
          </cell>
          <cell r="AU130" t="str">
            <v>HM</v>
          </cell>
          <cell r="AV130">
            <v>0.08</v>
          </cell>
          <cell r="AW130">
            <v>0.08</v>
          </cell>
        </row>
        <row r="131">
          <cell r="AT131" t="str">
            <v>COMPACTADORA</v>
          </cell>
          <cell r="AU131" t="str">
            <v>HM</v>
          </cell>
          <cell r="AV131">
            <v>5</v>
          </cell>
          <cell r="AW131">
            <v>5</v>
          </cell>
        </row>
        <row r="133">
          <cell r="AT133" t="str">
            <v>DIBUJANTE CADISTA</v>
          </cell>
          <cell r="AU133" t="str">
            <v>HH</v>
          </cell>
          <cell r="AV133">
            <v>8.75</v>
          </cell>
          <cell r="AW133">
            <v>8.75</v>
          </cell>
        </row>
        <row r="134">
          <cell r="AT134" t="str">
            <v>TOPOGRAFO</v>
          </cell>
          <cell r="AU134" t="str">
            <v>HH</v>
          </cell>
          <cell r="AV134">
            <v>8.75</v>
          </cell>
          <cell r="AW134">
            <v>8.75</v>
          </cell>
        </row>
        <row r="135">
          <cell r="AT135" t="str">
            <v>CAPATAZ</v>
          </cell>
          <cell r="AU135" t="str">
            <v>HH</v>
          </cell>
          <cell r="AV135">
            <v>8.75</v>
          </cell>
          <cell r="AW135">
            <v>8.75</v>
          </cell>
        </row>
        <row r="136">
          <cell r="AT136" t="str">
            <v>OPERARIO</v>
          </cell>
          <cell r="AU136" t="str">
            <v>HH</v>
          </cell>
          <cell r="AV136">
            <v>7.15</v>
          </cell>
          <cell r="AW136">
            <v>7.15</v>
          </cell>
        </row>
        <row r="137">
          <cell r="AT137" t="str">
            <v>OFICIAL</v>
          </cell>
          <cell r="AU137" t="str">
            <v>HH</v>
          </cell>
          <cell r="AV137">
            <v>6.75</v>
          </cell>
          <cell r="AW137">
            <v>6.75</v>
          </cell>
        </row>
        <row r="138">
          <cell r="AT138" t="str">
            <v>PEON</v>
          </cell>
          <cell r="AU138" t="str">
            <v>HH</v>
          </cell>
          <cell r="AV138">
            <v>3.78</v>
          </cell>
          <cell r="AW138">
            <v>3.78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GG"/>
      <sheetName val="Polinomica"/>
      <sheetName val="F.Polinómica"/>
      <sheetName val="UNITARIOS"/>
      <sheetName val="COS-UNI"/>
      <sheetName val="PtoTotal"/>
      <sheetName val="OT"/>
      <sheetName val="Memoria"/>
      <sheetName val="TABLA UVIMA VII E"/>
      <sheetName val="TABLA UVIMA VII"/>
      <sheetName val="TABLA AUSARAY"/>
      <sheetName val="TABLA ESTRELLA"/>
      <sheetName val="TABLA HUANCARO"/>
      <sheetName val="TABLA J.PABLO"/>
      <sheetName val="TABLA-VIVA EL PERU"/>
      <sheetName val="TABLA MINKA"/>
      <sheetName val="TABLA COOSEMTAP"/>
      <sheetName val="TABLA PIMCHAPAMPA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METRADO Y 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>
        <row r="12">
          <cell r="A12" t="str">
            <v>RP-1</v>
          </cell>
          <cell r="B12" t="str">
            <v>MACHACMARCA 01 y 02</v>
          </cell>
        </row>
        <row r="13">
          <cell r="A13">
            <v>5601</v>
          </cell>
          <cell r="B13" t="str">
            <v>AT5</v>
          </cell>
          <cell r="E13">
            <v>1</v>
          </cell>
          <cell r="I13">
            <v>3</v>
          </cell>
          <cell r="J13">
            <v>3</v>
          </cell>
          <cell r="K13" t="str">
            <v>AL35</v>
          </cell>
          <cell r="L13">
            <v>0</v>
          </cell>
          <cell r="M13">
            <v>9</v>
          </cell>
          <cell r="N13">
            <v>0</v>
          </cell>
          <cell r="O13">
            <v>3</v>
          </cell>
          <cell r="P13">
            <v>0</v>
          </cell>
          <cell r="Q13">
            <v>0</v>
          </cell>
          <cell r="R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3</v>
          </cell>
          <cell r="AE13">
            <v>0</v>
          </cell>
          <cell r="AF13">
            <v>0</v>
          </cell>
          <cell r="AG13">
            <v>3</v>
          </cell>
          <cell r="AH13">
            <v>0</v>
          </cell>
          <cell r="AI13">
            <v>0</v>
          </cell>
          <cell r="AJ13">
            <v>3</v>
          </cell>
          <cell r="AK13">
            <v>0</v>
          </cell>
          <cell r="AL13">
            <v>0</v>
          </cell>
          <cell r="AM13">
            <v>0</v>
          </cell>
          <cell r="AN13">
            <v>3</v>
          </cell>
          <cell r="AO13">
            <v>0</v>
          </cell>
          <cell r="AP13">
            <v>0</v>
          </cell>
          <cell r="AQ13">
            <v>1</v>
          </cell>
          <cell r="AR13">
            <v>1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1.2</v>
          </cell>
          <cell r="BK13">
            <v>0</v>
          </cell>
          <cell r="BL13">
            <v>1.1200000000000001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1</v>
          </cell>
          <cell r="BX13">
            <v>0</v>
          </cell>
        </row>
        <row r="14">
          <cell r="B14" t="str">
            <v>AT5</v>
          </cell>
          <cell r="I14">
            <v>3</v>
          </cell>
          <cell r="J14">
            <v>1</v>
          </cell>
          <cell r="K14" t="str">
            <v>AUT50</v>
          </cell>
          <cell r="L14">
            <v>3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  <cell r="Q14">
            <v>0</v>
          </cell>
          <cell r="R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3</v>
          </cell>
          <cell r="AE14">
            <v>0</v>
          </cell>
          <cell r="AF14">
            <v>0</v>
          </cell>
          <cell r="AG14">
            <v>3</v>
          </cell>
          <cell r="AH14">
            <v>0</v>
          </cell>
          <cell r="AI14">
            <v>0</v>
          </cell>
          <cell r="AJ14">
            <v>3</v>
          </cell>
          <cell r="AK14">
            <v>0</v>
          </cell>
          <cell r="AL14">
            <v>0</v>
          </cell>
          <cell r="AM14">
            <v>0</v>
          </cell>
          <cell r="AN14">
            <v>3</v>
          </cell>
          <cell r="AO14">
            <v>0</v>
          </cell>
          <cell r="AP14">
            <v>0</v>
          </cell>
          <cell r="AQ14">
            <v>1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B15" t="str">
            <v>ATP5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0</v>
          </cell>
          <cell r="AG15">
            <v>1</v>
          </cell>
          <cell r="AH15">
            <v>6</v>
          </cell>
          <cell r="AI15">
            <v>3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</v>
          </cell>
          <cell r="AO15">
            <v>0</v>
          </cell>
          <cell r="AP15">
            <v>0</v>
          </cell>
          <cell r="AQ15">
            <v>1</v>
          </cell>
          <cell r="AR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</row>
        <row r="16">
          <cell r="B16" t="str">
            <v>1RV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1.1399999999999999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1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</row>
        <row r="17">
          <cell r="B17" t="str">
            <v>PAT1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18</v>
          </cell>
          <cell r="AP17">
            <v>0</v>
          </cell>
          <cell r="AQ17">
            <v>1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1.5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</row>
        <row r="18">
          <cell r="A18">
            <v>7909</v>
          </cell>
          <cell r="B18" t="str">
            <v>AT4</v>
          </cell>
          <cell r="C18">
            <v>1</v>
          </cell>
          <cell r="I18">
            <v>122.4</v>
          </cell>
          <cell r="J18">
            <v>3</v>
          </cell>
          <cell r="K18" t="str">
            <v>AL35</v>
          </cell>
          <cell r="L18">
            <v>0</v>
          </cell>
          <cell r="M18">
            <v>367.20000000000005</v>
          </cell>
          <cell r="N18">
            <v>3</v>
          </cell>
          <cell r="O18">
            <v>3</v>
          </cell>
          <cell r="P18">
            <v>0</v>
          </cell>
          <cell r="Q18">
            <v>2</v>
          </cell>
          <cell r="R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3</v>
          </cell>
          <cell r="AE18">
            <v>0</v>
          </cell>
          <cell r="AF18">
            <v>0</v>
          </cell>
          <cell r="AG18">
            <v>3</v>
          </cell>
          <cell r="AH18">
            <v>0</v>
          </cell>
          <cell r="AI18">
            <v>0</v>
          </cell>
          <cell r="AJ18">
            <v>3</v>
          </cell>
          <cell r="AK18">
            <v>0</v>
          </cell>
          <cell r="AL18">
            <v>3</v>
          </cell>
          <cell r="AM18">
            <v>9</v>
          </cell>
          <cell r="AN18">
            <v>3</v>
          </cell>
          <cell r="AO18">
            <v>0</v>
          </cell>
          <cell r="AP18">
            <v>0</v>
          </cell>
          <cell r="AQ18">
            <v>1</v>
          </cell>
          <cell r="AR18">
            <v>1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1.1499999999999999</v>
          </cell>
          <cell r="BK18">
            <v>0</v>
          </cell>
          <cell r="BL18">
            <v>0.91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</v>
          </cell>
          <cell r="BX18">
            <v>0</v>
          </cell>
        </row>
        <row r="19">
          <cell r="B19" t="str">
            <v>1RI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1.1399999999999999</v>
          </cell>
          <cell r="BN19">
            <v>0</v>
          </cell>
          <cell r="BO19">
            <v>0</v>
          </cell>
          <cell r="BP19">
            <v>0</v>
          </cell>
          <cell r="BQ19">
            <v>1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</row>
        <row r="20">
          <cell r="A20">
            <v>5594</v>
          </cell>
          <cell r="B20" t="str">
            <v>AT1</v>
          </cell>
          <cell r="C20">
            <v>1</v>
          </cell>
          <cell r="I20">
            <v>98.9</v>
          </cell>
          <cell r="J20">
            <v>3</v>
          </cell>
          <cell r="K20" t="str">
            <v>AL35</v>
          </cell>
          <cell r="L20">
            <v>0</v>
          </cell>
          <cell r="M20">
            <v>296.70000000000005</v>
          </cell>
          <cell r="N20">
            <v>3</v>
          </cell>
          <cell r="O20">
            <v>0</v>
          </cell>
          <cell r="P20">
            <v>0</v>
          </cell>
          <cell r="Q20">
            <v>2</v>
          </cell>
          <cell r="R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3</v>
          </cell>
          <cell r="AM20">
            <v>9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1</v>
          </cell>
          <cell r="AT20">
            <v>1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1.1499999999999999</v>
          </cell>
          <cell r="BK20">
            <v>0</v>
          </cell>
          <cell r="BL20">
            <v>0.91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</v>
          </cell>
          <cell r="BX20">
            <v>0</v>
          </cell>
        </row>
        <row r="21">
          <cell r="A21">
            <v>40155</v>
          </cell>
          <cell r="B21" t="str">
            <v>AT5</v>
          </cell>
          <cell r="E21">
            <v>1</v>
          </cell>
          <cell r="I21">
            <v>125.1</v>
          </cell>
          <cell r="J21">
            <v>3</v>
          </cell>
          <cell r="K21" t="str">
            <v>AL35</v>
          </cell>
          <cell r="L21">
            <v>0</v>
          </cell>
          <cell r="M21">
            <v>375.29999999999995</v>
          </cell>
          <cell r="N21">
            <v>0</v>
          </cell>
          <cell r="O21">
            <v>3</v>
          </cell>
          <cell r="P21">
            <v>0</v>
          </cell>
          <cell r="Q21">
            <v>0</v>
          </cell>
          <cell r="R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3</v>
          </cell>
          <cell r="AE21">
            <v>0</v>
          </cell>
          <cell r="AF21">
            <v>0</v>
          </cell>
          <cell r="AG21">
            <v>3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0</v>
          </cell>
          <cell r="AN21">
            <v>3</v>
          </cell>
          <cell r="AO21">
            <v>0</v>
          </cell>
          <cell r="AP21">
            <v>0</v>
          </cell>
          <cell r="AQ21">
            <v>1</v>
          </cell>
          <cell r="AR21">
            <v>1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1.2</v>
          </cell>
          <cell r="BK21">
            <v>0</v>
          </cell>
          <cell r="BL21">
            <v>1.1200000000000001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</v>
          </cell>
          <cell r="BX21">
            <v>0</v>
          </cell>
        </row>
        <row r="22">
          <cell r="B22" t="str">
            <v>ATSM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W22">
            <v>3</v>
          </cell>
          <cell r="X22">
            <v>3</v>
          </cell>
          <cell r="Y22">
            <v>0</v>
          </cell>
          <cell r="Z22">
            <v>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3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15</v>
          </cell>
          <cell r="AQ22">
            <v>1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1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</row>
        <row r="23">
          <cell r="B23" t="str">
            <v>PAT1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18</v>
          </cell>
          <cell r="AP23">
            <v>0</v>
          </cell>
          <cell r="AQ23">
            <v>1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1.5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1</v>
          </cell>
        </row>
        <row r="24">
          <cell r="B24" t="str">
            <v>PAT1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2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18</v>
          </cell>
          <cell r="AP24">
            <v>0</v>
          </cell>
          <cell r="AQ24">
            <v>1</v>
          </cell>
          <cell r="AR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1.5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1</v>
          </cell>
        </row>
        <row r="25">
          <cell r="B25" t="str">
            <v>1RV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1.1399999999999999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1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A26">
            <v>1</v>
          </cell>
          <cell r="B26" t="str">
            <v>ATPB1</v>
          </cell>
          <cell r="E26">
            <v>1</v>
          </cell>
          <cell r="I26">
            <v>40</v>
          </cell>
          <cell r="J26">
            <v>1</v>
          </cell>
          <cell r="K26" t="str">
            <v>AUT50</v>
          </cell>
          <cell r="L26">
            <v>40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1.2</v>
          </cell>
          <cell r="BK26">
            <v>0</v>
          </cell>
          <cell r="BL26">
            <v>1.1200000000000001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1</v>
          </cell>
          <cell r="BX26">
            <v>0</v>
          </cell>
        </row>
        <row r="27">
          <cell r="A27">
            <v>2</v>
          </cell>
          <cell r="B27" t="str">
            <v>ATPB1</v>
          </cell>
          <cell r="E27">
            <v>1</v>
          </cell>
          <cell r="I27">
            <v>40</v>
          </cell>
          <cell r="J27">
            <v>1</v>
          </cell>
          <cell r="K27" t="str">
            <v>AUT50</v>
          </cell>
          <cell r="L27">
            <v>40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1</v>
          </cell>
          <cell r="AH27">
            <v>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</v>
          </cell>
          <cell r="AO27">
            <v>0</v>
          </cell>
          <cell r="AP27">
            <v>0</v>
          </cell>
          <cell r="AQ27">
            <v>1</v>
          </cell>
          <cell r="AR27">
            <v>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1.2</v>
          </cell>
          <cell r="BK27">
            <v>0</v>
          </cell>
          <cell r="BL27">
            <v>1.1200000000000001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</v>
          </cell>
          <cell r="BX27">
            <v>0</v>
          </cell>
        </row>
        <row r="28">
          <cell r="A28">
            <v>3</v>
          </cell>
          <cell r="B28" t="str">
            <v>ATPB6</v>
          </cell>
          <cell r="E28">
            <v>1</v>
          </cell>
          <cell r="I28">
            <v>40</v>
          </cell>
          <cell r="J28">
            <v>1</v>
          </cell>
          <cell r="K28" t="str">
            <v>AUT50</v>
          </cell>
          <cell r="L28">
            <v>40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</v>
          </cell>
          <cell r="AF28">
            <v>0</v>
          </cell>
          <cell r="AG28">
            <v>2</v>
          </cell>
          <cell r="AH28">
            <v>8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2</v>
          </cell>
          <cell r="AO28">
            <v>0</v>
          </cell>
          <cell r="AP28">
            <v>0</v>
          </cell>
          <cell r="AQ28">
            <v>1</v>
          </cell>
          <cell r="AR28">
            <v>1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1</v>
          </cell>
          <cell r="BG28">
            <v>0</v>
          </cell>
          <cell r="BH28">
            <v>0</v>
          </cell>
          <cell r="BI28">
            <v>0</v>
          </cell>
          <cell r="BJ28">
            <v>1.2</v>
          </cell>
          <cell r="BK28">
            <v>0</v>
          </cell>
          <cell r="BL28">
            <v>1.1200000000000001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1</v>
          </cell>
          <cell r="BX28">
            <v>0</v>
          </cell>
        </row>
        <row r="29">
          <cell r="B29" t="str">
            <v>1RVD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</v>
          </cell>
          <cell r="Q29">
            <v>0</v>
          </cell>
          <cell r="R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1</v>
          </cell>
          <cell r="BV29">
            <v>0</v>
          </cell>
          <cell r="BW29">
            <v>0</v>
          </cell>
          <cell r="BX29">
            <v>0</v>
          </cell>
        </row>
        <row r="30">
          <cell r="A30">
            <v>5600</v>
          </cell>
          <cell r="B30" t="str">
            <v>ATPB6</v>
          </cell>
          <cell r="E30">
            <v>1</v>
          </cell>
          <cell r="I30">
            <v>21.5</v>
          </cell>
          <cell r="J30">
            <v>1</v>
          </cell>
          <cell r="K30" t="str">
            <v>AUT50</v>
          </cell>
          <cell r="L30">
            <v>21.5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</v>
          </cell>
          <cell r="AF30">
            <v>0</v>
          </cell>
          <cell r="AG30">
            <v>2</v>
          </cell>
          <cell r="AH30">
            <v>8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2</v>
          </cell>
          <cell r="AO30">
            <v>0</v>
          </cell>
          <cell r="AP30">
            <v>0</v>
          </cell>
          <cell r="AQ30">
            <v>1</v>
          </cell>
          <cell r="AR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1</v>
          </cell>
          <cell r="BG30">
            <v>0</v>
          </cell>
          <cell r="BH30">
            <v>0</v>
          </cell>
          <cell r="BI30">
            <v>0</v>
          </cell>
          <cell r="BJ30">
            <v>1.2</v>
          </cell>
          <cell r="BK30">
            <v>0</v>
          </cell>
          <cell r="BL30">
            <v>1.1200000000000001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1</v>
          </cell>
          <cell r="BX30">
            <v>0</v>
          </cell>
        </row>
        <row r="31">
          <cell r="B31" t="str">
            <v>1RVD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</v>
          </cell>
          <cell r="Q31">
            <v>0</v>
          </cell>
          <cell r="R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1</v>
          </cell>
          <cell r="BV31">
            <v>0</v>
          </cell>
          <cell r="BW31">
            <v>0</v>
          </cell>
          <cell r="BX31">
            <v>0</v>
          </cell>
        </row>
        <row r="32">
          <cell r="A32">
            <v>4</v>
          </cell>
          <cell r="B32" t="str">
            <v>ATPB1</v>
          </cell>
          <cell r="E32">
            <v>1</v>
          </cell>
          <cell r="I32">
            <v>40</v>
          </cell>
          <cell r="J32">
            <v>1</v>
          </cell>
          <cell r="K32" t="str">
            <v>AUT50</v>
          </cell>
          <cell r="L32">
            <v>40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1</v>
          </cell>
          <cell r="AH32">
            <v>4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0</v>
          </cell>
          <cell r="AQ32">
            <v>1</v>
          </cell>
          <cell r="AR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1.2</v>
          </cell>
          <cell r="BK32">
            <v>0</v>
          </cell>
          <cell r="BL32">
            <v>1.1200000000000001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1</v>
          </cell>
          <cell r="BX32">
            <v>0</v>
          </cell>
        </row>
        <row r="33">
          <cell r="A33">
            <v>5</v>
          </cell>
          <cell r="B33" t="str">
            <v>ATPB6</v>
          </cell>
          <cell r="E33">
            <v>1</v>
          </cell>
          <cell r="I33">
            <v>40.700000000000003</v>
          </cell>
          <cell r="J33">
            <v>1</v>
          </cell>
          <cell r="K33" t="str">
            <v>AUT50</v>
          </cell>
          <cell r="L33">
            <v>40.700000000000003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</v>
          </cell>
          <cell r="AF33">
            <v>0</v>
          </cell>
          <cell r="AG33">
            <v>2</v>
          </cell>
          <cell r="AH33">
            <v>8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2</v>
          </cell>
          <cell r="AO33">
            <v>0</v>
          </cell>
          <cell r="AP33">
            <v>0</v>
          </cell>
          <cell r="AQ33">
            <v>1</v>
          </cell>
          <cell r="AR33">
            <v>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</v>
          </cell>
          <cell r="BG33">
            <v>0</v>
          </cell>
          <cell r="BH33">
            <v>0</v>
          </cell>
          <cell r="BI33">
            <v>0</v>
          </cell>
          <cell r="BJ33">
            <v>1.2</v>
          </cell>
          <cell r="BK33">
            <v>0</v>
          </cell>
          <cell r="BL33">
            <v>1.1200000000000001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</v>
          </cell>
          <cell r="BX33">
            <v>0</v>
          </cell>
        </row>
        <row r="34">
          <cell r="B34" t="str">
            <v>1RVD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</v>
          </cell>
          <cell r="Q34">
            <v>0</v>
          </cell>
          <cell r="R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1</v>
          </cell>
          <cell r="BV34">
            <v>0</v>
          </cell>
          <cell r="BW34">
            <v>0</v>
          </cell>
          <cell r="BX34">
            <v>0</v>
          </cell>
        </row>
        <row r="35">
          <cell r="A35">
            <v>5599</v>
          </cell>
          <cell r="B35" t="str">
            <v>ATPB6</v>
          </cell>
          <cell r="E35">
            <v>1</v>
          </cell>
          <cell r="I35">
            <v>34</v>
          </cell>
          <cell r="J35">
            <v>1</v>
          </cell>
          <cell r="K35" t="str">
            <v>AUT50</v>
          </cell>
          <cell r="L35">
            <v>34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</v>
          </cell>
          <cell r="AF35">
            <v>0</v>
          </cell>
          <cell r="AG35">
            <v>2</v>
          </cell>
          <cell r="AH35">
            <v>8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</v>
          </cell>
          <cell r="AO35">
            <v>0</v>
          </cell>
          <cell r="AP35">
            <v>0</v>
          </cell>
          <cell r="AQ35">
            <v>1</v>
          </cell>
          <cell r="AR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1</v>
          </cell>
          <cell r="BG35">
            <v>0</v>
          </cell>
          <cell r="BH35">
            <v>0</v>
          </cell>
          <cell r="BI35">
            <v>0</v>
          </cell>
          <cell r="BJ35">
            <v>1.2</v>
          </cell>
          <cell r="BK35">
            <v>0</v>
          </cell>
          <cell r="BL35">
            <v>1.1200000000000001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</v>
          </cell>
          <cell r="BX35">
            <v>0</v>
          </cell>
        </row>
        <row r="36">
          <cell r="B36" t="str">
            <v>1RVD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</v>
          </cell>
          <cell r="Q36">
            <v>0</v>
          </cell>
          <cell r="R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1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1</v>
          </cell>
          <cell r="BV36">
            <v>0</v>
          </cell>
          <cell r="BW36">
            <v>0</v>
          </cell>
          <cell r="BX36">
            <v>0</v>
          </cell>
        </row>
        <row r="37">
          <cell r="A37">
            <v>6</v>
          </cell>
          <cell r="B37" t="str">
            <v>ATPB1</v>
          </cell>
          <cell r="E37">
            <v>1</v>
          </cell>
          <cell r="I37">
            <v>36</v>
          </cell>
          <cell r="J37">
            <v>1</v>
          </cell>
          <cell r="K37" t="str">
            <v>AUT50</v>
          </cell>
          <cell r="L37">
            <v>36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1</v>
          </cell>
          <cell r="AH37">
            <v>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  <cell r="AO37">
            <v>0</v>
          </cell>
          <cell r="AP37">
            <v>0</v>
          </cell>
          <cell r="AQ37">
            <v>1</v>
          </cell>
          <cell r="AR37">
            <v>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1.2</v>
          </cell>
          <cell r="BK37">
            <v>0</v>
          </cell>
          <cell r="BL37">
            <v>1.1200000000000001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1</v>
          </cell>
          <cell r="BX37">
            <v>0</v>
          </cell>
        </row>
        <row r="38">
          <cell r="A38">
            <v>7</v>
          </cell>
          <cell r="B38" t="str">
            <v>ATPB1</v>
          </cell>
          <cell r="E38">
            <v>1</v>
          </cell>
          <cell r="I38">
            <v>36</v>
          </cell>
          <cell r="J38">
            <v>1</v>
          </cell>
          <cell r="K38" t="str">
            <v>AUT50</v>
          </cell>
          <cell r="L38">
            <v>36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1</v>
          </cell>
          <cell r="AH38">
            <v>4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  <cell r="AO38">
            <v>0</v>
          </cell>
          <cell r="AP38">
            <v>0</v>
          </cell>
          <cell r="AQ38">
            <v>1</v>
          </cell>
          <cell r="AR38">
            <v>1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1.2</v>
          </cell>
          <cell r="BK38">
            <v>0</v>
          </cell>
          <cell r="BL38">
            <v>1.1200000000000001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</v>
          </cell>
          <cell r="BX38">
            <v>0</v>
          </cell>
        </row>
        <row r="39">
          <cell r="A39">
            <v>5598</v>
          </cell>
          <cell r="B39" t="str">
            <v>ATPB1</v>
          </cell>
          <cell r="E39">
            <v>1</v>
          </cell>
          <cell r="I39">
            <v>36</v>
          </cell>
          <cell r="J39">
            <v>1</v>
          </cell>
          <cell r="K39" t="str">
            <v>AUT50</v>
          </cell>
          <cell r="L39">
            <v>36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1</v>
          </cell>
          <cell r="AH39">
            <v>4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  <cell r="AO39">
            <v>0</v>
          </cell>
          <cell r="AP39">
            <v>0</v>
          </cell>
          <cell r="AQ39">
            <v>1</v>
          </cell>
          <cell r="AR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1.2</v>
          </cell>
          <cell r="BK39">
            <v>0</v>
          </cell>
          <cell r="BL39">
            <v>1.1200000000000001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1</v>
          </cell>
          <cell r="BX39">
            <v>0</v>
          </cell>
        </row>
        <row r="40">
          <cell r="A40">
            <v>8</v>
          </cell>
          <cell r="B40" t="str">
            <v>ATPB6</v>
          </cell>
          <cell r="E40">
            <v>1</v>
          </cell>
          <cell r="I40">
            <v>36</v>
          </cell>
          <cell r="J40">
            <v>1</v>
          </cell>
          <cell r="K40" t="str">
            <v>AUT50</v>
          </cell>
          <cell r="L40">
            <v>36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2</v>
          </cell>
          <cell r="AF40">
            <v>0</v>
          </cell>
          <cell r="AG40">
            <v>2</v>
          </cell>
          <cell r="AH40">
            <v>8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</v>
          </cell>
          <cell r="AO40">
            <v>0</v>
          </cell>
          <cell r="AP40">
            <v>0</v>
          </cell>
          <cell r="AQ40">
            <v>1</v>
          </cell>
          <cell r="AR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1</v>
          </cell>
          <cell r="BG40">
            <v>0</v>
          </cell>
          <cell r="BH40">
            <v>0</v>
          </cell>
          <cell r="BI40">
            <v>0</v>
          </cell>
          <cell r="BJ40">
            <v>1.2</v>
          </cell>
          <cell r="BK40">
            <v>0</v>
          </cell>
          <cell r="BL40">
            <v>1.1200000000000001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1</v>
          </cell>
          <cell r="BX40">
            <v>0</v>
          </cell>
        </row>
        <row r="41">
          <cell r="B41" t="str">
            <v>1RVD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</v>
          </cell>
          <cell r="Q41">
            <v>0</v>
          </cell>
          <cell r="R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</v>
          </cell>
          <cell r="BV41">
            <v>0</v>
          </cell>
          <cell r="BW41">
            <v>0</v>
          </cell>
          <cell r="BX41">
            <v>0</v>
          </cell>
        </row>
        <row r="42">
          <cell r="A42">
            <v>9</v>
          </cell>
          <cell r="B42" t="str">
            <v>ATPB6</v>
          </cell>
          <cell r="E42">
            <v>1</v>
          </cell>
          <cell r="I42">
            <v>21.5</v>
          </cell>
          <cell r="J42">
            <v>1</v>
          </cell>
          <cell r="K42" t="str">
            <v>AUT50</v>
          </cell>
          <cell r="L42">
            <v>21.5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2</v>
          </cell>
          <cell r="AF42">
            <v>0</v>
          </cell>
          <cell r="AG42">
            <v>2</v>
          </cell>
          <cell r="AH42">
            <v>8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2</v>
          </cell>
          <cell r="AO42">
            <v>0</v>
          </cell>
          <cell r="AP42">
            <v>0</v>
          </cell>
          <cell r="AQ42">
            <v>1</v>
          </cell>
          <cell r="AR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1</v>
          </cell>
          <cell r="BG42">
            <v>0</v>
          </cell>
          <cell r="BH42">
            <v>0</v>
          </cell>
          <cell r="BI42">
            <v>0</v>
          </cell>
          <cell r="BJ42">
            <v>1.2</v>
          </cell>
          <cell r="BK42">
            <v>0</v>
          </cell>
          <cell r="BL42">
            <v>1.1200000000000001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1</v>
          </cell>
          <cell r="BX42">
            <v>0</v>
          </cell>
        </row>
        <row r="43">
          <cell r="B43" t="str">
            <v>1RVD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</v>
          </cell>
          <cell r="Q43">
            <v>0</v>
          </cell>
          <cell r="R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1</v>
          </cell>
          <cell r="BV43">
            <v>0</v>
          </cell>
          <cell r="BW43">
            <v>0</v>
          </cell>
          <cell r="BX43">
            <v>0</v>
          </cell>
        </row>
        <row r="44">
          <cell r="A44">
            <v>10</v>
          </cell>
          <cell r="B44" t="str">
            <v>ATPB1</v>
          </cell>
          <cell r="E44">
            <v>1</v>
          </cell>
          <cell r="I44">
            <v>40</v>
          </cell>
          <cell r="J44">
            <v>1</v>
          </cell>
          <cell r="K44" t="str">
            <v>AUT50</v>
          </cell>
          <cell r="L44">
            <v>40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1</v>
          </cell>
          <cell r="AH44">
            <v>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1</v>
          </cell>
          <cell r="AO44">
            <v>0</v>
          </cell>
          <cell r="AP44">
            <v>0</v>
          </cell>
          <cell r="AQ44">
            <v>1</v>
          </cell>
          <cell r="AR44">
            <v>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1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1.2</v>
          </cell>
          <cell r="BK44">
            <v>0</v>
          </cell>
          <cell r="BL44">
            <v>1.1200000000000001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1</v>
          </cell>
          <cell r="BX44">
            <v>0</v>
          </cell>
        </row>
        <row r="45">
          <cell r="A45">
            <v>11</v>
          </cell>
          <cell r="B45" t="str">
            <v>ATPB1</v>
          </cell>
          <cell r="E45">
            <v>1</v>
          </cell>
          <cell r="I45">
            <v>40</v>
          </cell>
          <cell r="J45">
            <v>1</v>
          </cell>
          <cell r="K45" t="str">
            <v>AUT50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  <cell r="AH45">
            <v>4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1</v>
          </cell>
          <cell r="AO45">
            <v>0</v>
          </cell>
          <cell r="AP45">
            <v>0</v>
          </cell>
          <cell r="AQ45">
            <v>1</v>
          </cell>
          <cell r="AR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1.2</v>
          </cell>
          <cell r="BK45">
            <v>0</v>
          </cell>
          <cell r="BL45">
            <v>1.1200000000000001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1</v>
          </cell>
          <cell r="BX45">
            <v>0</v>
          </cell>
        </row>
        <row r="46">
          <cell r="A46">
            <v>7680</v>
          </cell>
          <cell r="B46" t="str">
            <v>ATPB1</v>
          </cell>
          <cell r="E46">
            <v>1</v>
          </cell>
          <cell r="I46">
            <v>40</v>
          </cell>
          <cell r="J46">
            <v>1</v>
          </cell>
          <cell r="K46" t="str">
            <v>AUT50</v>
          </cell>
          <cell r="L46">
            <v>40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1</v>
          </cell>
          <cell r="AH46">
            <v>4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</v>
          </cell>
          <cell r="AO46">
            <v>0</v>
          </cell>
          <cell r="AP46">
            <v>0</v>
          </cell>
          <cell r="AQ46">
            <v>1</v>
          </cell>
          <cell r="AR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1.2</v>
          </cell>
          <cell r="BK46">
            <v>0</v>
          </cell>
          <cell r="BL46">
            <v>1.1200000000000001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1</v>
          </cell>
          <cell r="BX46">
            <v>0</v>
          </cell>
        </row>
        <row r="47">
          <cell r="A47">
            <v>12</v>
          </cell>
          <cell r="B47" t="str">
            <v>ATPB6</v>
          </cell>
          <cell r="E47">
            <v>1</v>
          </cell>
          <cell r="I47">
            <v>40</v>
          </cell>
          <cell r="J47">
            <v>1</v>
          </cell>
          <cell r="K47" t="str">
            <v>AUT50</v>
          </cell>
          <cell r="L47">
            <v>40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2</v>
          </cell>
          <cell r="AF47">
            <v>0</v>
          </cell>
          <cell r="AG47">
            <v>2</v>
          </cell>
          <cell r="AH47">
            <v>8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2</v>
          </cell>
          <cell r="AO47">
            <v>0</v>
          </cell>
          <cell r="AP47">
            <v>0</v>
          </cell>
          <cell r="AQ47">
            <v>1</v>
          </cell>
          <cell r="AR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</v>
          </cell>
          <cell r="BG47">
            <v>0</v>
          </cell>
          <cell r="BH47">
            <v>0</v>
          </cell>
          <cell r="BI47">
            <v>0</v>
          </cell>
          <cell r="BJ47">
            <v>1.2</v>
          </cell>
          <cell r="BK47">
            <v>0</v>
          </cell>
          <cell r="BL47">
            <v>1.1200000000000001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1</v>
          </cell>
          <cell r="BX47">
            <v>0</v>
          </cell>
        </row>
        <row r="48">
          <cell r="B48" t="str">
            <v>AT5_A</v>
          </cell>
          <cell r="I48">
            <v>3</v>
          </cell>
          <cell r="J48">
            <v>3</v>
          </cell>
          <cell r="K48" t="str">
            <v>AL35</v>
          </cell>
          <cell r="L48">
            <v>0</v>
          </cell>
          <cell r="M48">
            <v>9</v>
          </cell>
          <cell r="N48">
            <v>0</v>
          </cell>
          <cell r="O48">
            <v>3</v>
          </cell>
          <cell r="P48">
            <v>0</v>
          </cell>
          <cell r="Q48">
            <v>0</v>
          </cell>
          <cell r="R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3</v>
          </cell>
          <cell r="AE48">
            <v>0</v>
          </cell>
          <cell r="AF48">
            <v>0</v>
          </cell>
          <cell r="AG48">
            <v>3</v>
          </cell>
          <cell r="AH48">
            <v>0</v>
          </cell>
          <cell r="AI48">
            <v>0</v>
          </cell>
          <cell r="AJ48">
            <v>3</v>
          </cell>
          <cell r="AK48">
            <v>0</v>
          </cell>
          <cell r="AL48">
            <v>0</v>
          </cell>
          <cell r="AM48">
            <v>0</v>
          </cell>
          <cell r="AN48">
            <v>3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</row>
        <row r="49">
          <cell r="A49">
            <v>40156</v>
          </cell>
          <cell r="B49" t="str">
            <v>ATP5</v>
          </cell>
          <cell r="D49">
            <v>2</v>
          </cell>
          <cell r="I49">
            <v>12.2</v>
          </cell>
          <cell r="J49">
            <v>1</v>
          </cell>
          <cell r="K49" t="str">
            <v>AUT50</v>
          </cell>
          <cell r="L49">
            <v>12.2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U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0</v>
          </cell>
          <cell r="AG49">
            <v>1</v>
          </cell>
          <cell r="AH49">
            <v>6</v>
          </cell>
          <cell r="AI49">
            <v>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0</v>
          </cell>
          <cell r="AP49">
            <v>0</v>
          </cell>
          <cell r="AQ49">
            <v>1</v>
          </cell>
          <cell r="AR49">
            <v>2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2.2999999999999998</v>
          </cell>
          <cell r="BK49">
            <v>0</v>
          </cell>
          <cell r="BL49">
            <v>3.64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2</v>
          </cell>
          <cell r="BX49">
            <v>0</v>
          </cell>
        </row>
        <row r="50">
          <cell r="B50" t="str">
            <v>ATSB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W50">
            <v>3</v>
          </cell>
          <cell r="X50">
            <v>3</v>
          </cell>
          <cell r="Y50">
            <v>0</v>
          </cell>
          <cell r="Z50">
            <v>0</v>
          </cell>
          <cell r="AA50">
            <v>3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3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15</v>
          </cell>
          <cell r="AQ50">
            <v>1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1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</row>
        <row r="51">
          <cell r="B51" t="str">
            <v>PAT1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18</v>
          </cell>
          <cell r="AP51">
            <v>0</v>
          </cell>
          <cell r="AQ51">
            <v>1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1.5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1</v>
          </cell>
        </row>
        <row r="52">
          <cell r="B52" t="str">
            <v>PAT1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18</v>
          </cell>
          <cell r="AP52">
            <v>0</v>
          </cell>
          <cell r="AQ52">
            <v>1</v>
          </cell>
          <cell r="AR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1.5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1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A56" t="str">
            <v>SUB TOTAL-1</v>
          </cell>
          <cell r="B56">
            <v>1</v>
          </cell>
          <cell r="C56">
            <v>2</v>
          </cell>
          <cell r="D56">
            <v>2</v>
          </cell>
          <cell r="E56">
            <v>18</v>
          </cell>
          <cell r="F56">
            <v>0</v>
          </cell>
          <cell r="G56">
            <v>0</v>
          </cell>
          <cell r="H56">
            <v>0</v>
          </cell>
          <cell r="I56">
            <v>949.30000000000007</v>
          </cell>
          <cell r="L56">
            <v>596.90000000000009</v>
          </cell>
          <cell r="M56">
            <v>1057.2</v>
          </cell>
          <cell r="N56">
            <v>6</v>
          </cell>
          <cell r="O56">
            <v>15</v>
          </cell>
          <cell r="P56">
            <v>15</v>
          </cell>
          <cell r="Q56">
            <v>4</v>
          </cell>
          <cell r="R56">
            <v>2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6</v>
          </cell>
          <cell r="X56">
            <v>6</v>
          </cell>
          <cell r="Y56">
            <v>0</v>
          </cell>
          <cell r="Z56">
            <v>3</v>
          </cell>
          <cell r="AA56">
            <v>3</v>
          </cell>
          <cell r="AB56">
            <v>10</v>
          </cell>
          <cell r="AC56">
            <v>0</v>
          </cell>
          <cell r="AD56">
            <v>15</v>
          </cell>
          <cell r="AE56">
            <v>16</v>
          </cell>
          <cell r="AF56">
            <v>9</v>
          </cell>
          <cell r="AG56">
            <v>40</v>
          </cell>
          <cell r="AH56">
            <v>104</v>
          </cell>
          <cell r="AI56">
            <v>6</v>
          </cell>
          <cell r="AJ56">
            <v>15</v>
          </cell>
          <cell r="AK56">
            <v>6</v>
          </cell>
          <cell r="AL56">
            <v>6</v>
          </cell>
          <cell r="AM56">
            <v>18</v>
          </cell>
          <cell r="AN56">
            <v>40</v>
          </cell>
          <cell r="AO56">
            <v>90</v>
          </cell>
          <cell r="AP56">
            <v>30</v>
          </cell>
          <cell r="AQ56">
            <v>43</v>
          </cell>
          <cell r="AR56">
            <v>22</v>
          </cell>
          <cell r="AS56">
            <v>0</v>
          </cell>
          <cell r="AT56">
            <v>1</v>
          </cell>
          <cell r="AU56">
            <v>0</v>
          </cell>
          <cell r="AV56">
            <v>0</v>
          </cell>
          <cell r="AW56">
            <v>1</v>
          </cell>
          <cell r="AX56">
            <v>3</v>
          </cell>
          <cell r="AY56">
            <v>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</v>
          </cell>
          <cell r="BE56">
            <v>9</v>
          </cell>
          <cell r="BF56">
            <v>7</v>
          </cell>
          <cell r="BG56">
            <v>1</v>
          </cell>
          <cell r="BH56">
            <v>0</v>
          </cell>
          <cell r="BI56">
            <v>1</v>
          </cell>
          <cell r="BJ56">
            <v>26.199999999999992</v>
          </cell>
          <cell r="BK56">
            <v>0</v>
          </cell>
          <cell r="BL56">
            <v>25.620000000000012</v>
          </cell>
          <cell r="BM56">
            <v>3.42</v>
          </cell>
          <cell r="BN56">
            <v>0</v>
          </cell>
          <cell r="BO56">
            <v>7.5</v>
          </cell>
          <cell r="BP56">
            <v>0</v>
          </cell>
          <cell r="BQ56">
            <v>1</v>
          </cell>
          <cell r="BR56">
            <v>0</v>
          </cell>
          <cell r="BS56">
            <v>2</v>
          </cell>
          <cell r="BT56">
            <v>0</v>
          </cell>
          <cell r="BU56">
            <v>6</v>
          </cell>
          <cell r="BV56">
            <v>0</v>
          </cell>
          <cell r="BW56">
            <v>22</v>
          </cell>
          <cell r="BX56">
            <v>5</v>
          </cell>
        </row>
        <row r="58">
          <cell r="A58" t="str">
            <v>RP-2</v>
          </cell>
          <cell r="B58" t="str">
            <v>PICHURA</v>
          </cell>
        </row>
        <row r="59">
          <cell r="A59" t="str">
            <v>SC1</v>
          </cell>
          <cell r="B59" t="str">
            <v>ATBV1</v>
          </cell>
          <cell r="F59">
            <v>1</v>
          </cell>
          <cell r="I59">
            <v>3</v>
          </cell>
          <cell r="J59">
            <v>3</v>
          </cell>
          <cell r="K59" t="str">
            <v>AL35</v>
          </cell>
          <cell r="L59">
            <v>0</v>
          </cell>
          <cell r="M59">
            <v>9</v>
          </cell>
          <cell r="N59">
            <v>3</v>
          </cell>
          <cell r="O59">
            <v>0</v>
          </cell>
          <cell r="P59">
            <v>0</v>
          </cell>
          <cell r="Q59">
            <v>3</v>
          </cell>
          <cell r="R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</v>
          </cell>
          <cell r="AM59">
            <v>7.5</v>
          </cell>
          <cell r="AN59">
            <v>0</v>
          </cell>
          <cell r="AO59">
            <v>0</v>
          </cell>
          <cell r="AP59">
            <v>0</v>
          </cell>
          <cell r="AQ59">
            <v>1</v>
          </cell>
          <cell r="AR59">
            <v>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1.3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1</v>
          </cell>
          <cell r="BX59">
            <v>0</v>
          </cell>
        </row>
        <row r="60">
          <cell r="A60" t="str">
            <v>SC2</v>
          </cell>
          <cell r="B60" t="str">
            <v>ATBV4</v>
          </cell>
          <cell r="G60">
            <v>1</v>
          </cell>
          <cell r="I60">
            <v>8.1</v>
          </cell>
          <cell r="J60">
            <v>3</v>
          </cell>
          <cell r="K60" t="str">
            <v>AL35</v>
          </cell>
          <cell r="L60">
            <v>0</v>
          </cell>
          <cell r="M60">
            <v>24.299999999999997</v>
          </cell>
          <cell r="N60">
            <v>3</v>
          </cell>
          <cell r="O60">
            <v>3</v>
          </cell>
          <cell r="P60">
            <v>0</v>
          </cell>
          <cell r="Q60">
            <v>3</v>
          </cell>
          <cell r="R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</v>
          </cell>
          <cell r="AE60">
            <v>0</v>
          </cell>
          <cell r="AF60">
            <v>0</v>
          </cell>
          <cell r="AG60">
            <v>3</v>
          </cell>
          <cell r="AH60">
            <v>0</v>
          </cell>
          <cell r="AI60">
            <v>0</v>
          </cell>
          <cell r="AJ60">
            <v>3</v>
          </cell>
          <cell r="AK60">
            <v>0</v>
          </cell>
          <cell r="AL60">
            <v>3</v>
          </cell>
          <cell r="AM60">
            <v>7.5</v>
          </cell>
          <cell r="AN60">
            <v>3</v>
          </cell>
          <cell r="AO60">
            <v>0</v>
          </cell>
          <cell r="AP60">
            <v>0</v>
          </cell>
          <cell r="AQ60">
            <v>1</v>
          </cell>
          <cell r="AR60">
            <v>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1.3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1</v>
          </cell>
          <cell r="BX60">
            <v>0</v>
          </cell>
        </row>
        <row r="61">
          <cell r="B61" t="str">
            <v>1RVD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  <cell r="Q61">
            <v>0</v>
          </cell>
          <cell r="R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1</v>
          </cell>
          <cell r="BV61">
            <v>0</v>
          </cell>
          <cell r="BW61">
            <v>0</v>
          </cell>
          <cell r="BX61">
            <v>0</v>
          </cell>
        </row>
        <row r="62">
          <cell r="A62">
            <v>5618</v>
          </cell>
          <cell r="B62" t="str">
            <v>ATBV1</v>
          </cell>
          <cell r="F62">
            <v>1</v>
          </cell>
          <cell r="I62">
            <v>80</v>
          </cell>
          <cell r="J62">
            <v>3</v>
          </cell>
          <cell r="K62" t="str">
            <v>AL35</v>
          </cell>
          <cell r="L62">
            <v>0</v>
          </cell>
          <cell r="M62">
            <v>240</v>
          </cell>
          <cell r="N62">
            <v>3</v>
          </cell>
          <cell r="O62">
            <v>0</v>
          </cell>
          <cell r="P62">
            <v>0</v>
          </cell>
          <cell r="Q62">
            <v>3</v>
          </cell>
          <cell r="R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3</v>
          </cell>
          <cell r="AM62">
            <v>7.5</v>
          </cell>
          <cell r="AN62">
            <v>0</v>
          </cell>
          <cell r="AO62">
            <v>0</v>
          </cell>
          <cell r="AP62">
            <v>0</v>
          </cell>
          <cell r="AQ62">
            <v>1</v>
          </cell>
          <cell r="AR62">
            <v>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1.3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</v>
          </cell>
          <cell r="BX62">
            <v>0</v>
          </cell>
        </row>
        <row r="63">
          <cell r="A63" t="str">
            <v>SC3</v>
          </cell>
          <cell r="B63" t="str">
            <v>ATBV1</v>
          </cell>
          <cell r="F63">
            <v>1</v>
          </cell>
          <cell r="I63">
            <v>80</v>
          </cell>
          <cell r="J63">
            <v>3</v>
          </cell>
          <cell r="K63" t="str">
            <v>AL35</v>
          </cell>
          <cell r="L63">
            <v>0</v>
          </cell>
          <cell r="M63">
            <v>240</v>
          </cell>
          <cell r="N63">
            <v>3</v>
          </cell>
          <cell r="O63">
            <v>0</v>
          </cell>
          <cell r="P63">
            <v>0</v>
          </cell>
          <cell r="Q63">
            <v>3</v>
          </cell>
          <cell r="R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3</v>
          </cell>
          <cell r="AM63">
            <v>7.5</v>
          </cell>
          <cell r="AN63">
            <v>0</v>
          </cell>
          <cell r="AO63">
            <v>0</v>
          </cell>
          <cell r="AP63">
            <v>0</v>
          </cell>
          <cell r="AQ63">
            <v>1</v>
          </cell>
          <cell r="AR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1.3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1</v>
          </cell>
          <cell r="BX63">
            <v>0</v>
          </cell>
        </row>
        <row r="64">
          <cell r="A64">
            <v>5617</v>
          </cell>
          <cell r="B64" t="str">
            <v>ATBV1</v>
          </cell>
          <cell r="F64">
            <v>1</v>
          </cell>
          <cell r="I64">
            <v>80</v>
          </cell>
          <cell r="J64">
            <v>3</v>
          </cell>
          <cell r="K64" t="str">
            <v>AL35</v>
          </cell>
          <cell r="L64">
            <v>0</v>
          </cell>
          <cell r="M64">
            <v>240</v>
          </cell>
          <cell r="N64">
            <v>3</v>
          </cell>
          <cell r="O64">
            <v>0</v>
          </cell>
          <cell r="P64">
            <v>0</v>
          </cell>
          <cell r="Q64">
            <v>3</v>
          </cell>
          <cell r="R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3</v>
          </cell>
          <cell r="AM64">
            <v>7.5</v>
          </cell>
          <cell r="AN64">
            <v>0</v>
          </cell>
          <cell r="AO64">
            <v>0</v>
          </cell>
          <cell r="AP64">
            <v>0</v>
          </cell>
          <cell r="AQ64">
            <v>1</v>
          </cell>
          <cell r="AR64">
            <v>1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1.3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</v>
          </cell>
          <cell r="BX64">
            <v>0</v>
          </cell>
        </row>
        <row r="65">
          <cell r="A65">
            <v>5616</v>
          </cell>
          <cell r="B65" t="str">
            <v>ATBV1</v>
          </cell>
          <cell r="F65">
            <v>1</v>
          </cell>
          <cell r="I65">
            <v>80</v>
          </cell>
          <cell r="J65">
            <v>3</v>
          </cell>
          <cell r="K65" t="str">
            <v>AL35</v>
          </cell>
          <cell r="L65">
            <v>0</v>
          </cell>
          <cell r="M65">
            <v>240</v>
          </cell>
          <cell r="N65">
            <v>3</v>
          </cell>
          <cell r="O65">
            <v>0</v>
          </cell>
          <cell r="P65">
            <v>0</v>
          </cell>
          <cell r="Q65">
            <v>3</v>
          </cell>
          <cell r="R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3</v>
          </cell>
          <cell r="AM65">
            <v>7.5</v>
          </cell>
          <cell r="AN65">
            <v>0</v>
          </cell>
          <cell r="AO65">
            <v>0</v>
          </cell>
          <cell r="AP65">
            <v>0</v>
          </cell>
          <cell r="AQ65">
            <v>1</v>
          </cell>
          <cell r="AR65">
            <v>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1.3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1</v>
          </cell>
          <cell r="BX65">
            <v>0</v>
          </cell>
        </row>
        <row r="66">
          <cell r="A66" t="str">
            <v>SC4</v>
          </cell>
          <cell r="B66" t="str">
            <v>ATBV1</v>
          </cell>
          <cell r="F66">
            <v>1</v>
          </cell>
          <cell r="I66">
            <v>80</v>
          </cell>
          <cell r="J66">
            <v>3</v>
          </cell>
          <cell r="K66" t="str">
            <v>AL35</v>
          </cell>
          <cell r="L66">
            <v>0</v>
          </cell>
          <cell r="M66">
            <v>240</v>
          </cell>
          <cell r="N66">
            <v>3</v>
          </cell>
          <cell r="O66">
            <v>0</v>
          </cell>
          <cell r="P66">
            <v>0</v>
          </cell>
          <cell r="Q66">
            <v>3</v>
          </cell>
          <cell r="R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3</v>
          </cell>
          <cell r="AM66">
            <v>7.5</v>
          </cell>
          <cell r="AN66">
            <v>0</v>
          </cell>
          <cell r="AO66">
            <v>0</v>
          </cell>
          <cell r="AP66">
            <v>0</v>
          </cell>
          <cell r="AQ66">
            <v>1</v>
          </cell>
          <cell r="AR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1.3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1</v>
          </cell>
          <cell r="BX66">
            <v>0</v>
          </cell>
        </row>
        <row r="67">
          <cell r="A67">
            <v>5615</v>
          </cell>
          <cell r="B67" t="str">
            <v>ATBV1</v>
          </cell>
          <cell r="F67">
            <v>1</v>
          </cell>
          <cell r="I67">
            <v>80</v>
          </cell>
          <cell r="J67">
            <v>3</v>
          </cell>
          <cell r="K67" t="str">
            <v>AL35</v>
          </cell>
          <cell r="L67">
            <v>0</v>
          </cell>
          <cell r="M67">
            <v>240</v>
          </cell>
          <cell r="N67">
            <v>3</v>
          </cell>
          <cell r="O67">
            <v>0</v>
          </cell>
          <cell r="P67">
            <v>0</v>
          </cell>
          <cell r="Q67">
            <v>3</v>
          </cell>
          <cell r="R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3</v>
          </cell>
          <cell r="AM67">
            <v>7.5</v>
          </cell>
          <cell r="AN67">
            <v>0</v>
          </cell>
          <cell r="AO67">
            <v>0</v>
          </cell>
          <cell r="AP67">
            <v>0</v>
          </cell>
          <cell r="AQ67">
            <v>1</v>
          </cell>
          <cell r="AR67">
            <v>1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1.3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1</v>
          </cell>
          <cell r="BX67">
            <v>0</v>
          </cell>
        </row>
        <row r="68">
          <cell r="A68" t="str">
            <v>SC5</v>
          </cell>
          <cell r="B68" t="str">
            <v>ATBV1</v>
          </cell>
          <cell r="F68">
            <v>1</v>
          </cell>
          <cell r="I68">
            <v>80</v>
          </cell>
          <cell r="J68">
            <v>3</v>
          </cell>
          <cell r="K68" t="str">
            <v>AL35</v>
          </cell>
          <cell r="L68">
            <v>0</v>
          </cell>
          <cell r="M68">
            <v>240</v>
          </cell>
          <cell r="N68">
            <v>3</v>
          </cell>
          <cell r="O68">
            <v>0</v>
          </cell>
          <cell r="P68">
            <v>0</v>
          </cell>
          <cell r="Q68">
            <v>3</v>
          </cell>
          <cell r="R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3</v>
          </cell>
          <cell r="AM68">
            <v>7.5</v>
          </cell>
          <cell r="AN68">
            <v>0</v>
          </cell>
          <cell r="AO68">
            <v>0</v>
          </cell>
          <cell r="AP68">
            <v>0</v>
          </cell>
          <cell r="AQ68">
            <v>1</v>
          </cell>
          <cell r="AR68">
            <v>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1.3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1</v>
          </cell>
          <cell r="BX68">
            <v>0</v>
          </cell>
        </row>
        <row r="69">
          <cell r="A69">
            <v>5614</v>
          </cell>
          <cell r="B69" t="str">
            <v>ATBV1</v>
          </cell>
          <cell r="F69">
            <v>1</v>
          </cell>
          <cell r="I69">
            <v>80</v>
          </cell>
          <cell r="J69">
            <v>3</v>
          </cell>
          <cell r="K69" t="str">
            <v>AL35</v>
          </cell>
          <cell r="L69">
            <v>0</v>
          </cell>
          <cell r="M69">
            <v>240</v>
          </cell>
          <cell r="N69">
            <v>3</v>
          </cell>
          <cell r="O69">
            <v>0</v>
          </cell>
          <cell r="P69">
            <v>0</v>
          </cell>
          <cell r="Q69">
            <v>3</v>
          </cell>
          <cell r="R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3</v>
          </cell>
          <cell r="AM69">
            <v>7.5</v>
          </cell>
          <cell r="AN69">
            <v>0</v>
          </cell>
          <cell r="AO69">
            <v>0</v>
          </cell>
          <cell r="AP69">
            <v>0</v>
          </cell>
          <cell r="AQ69">
            <v>1</v>
          </cell>
          <cell r="AR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1.3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1</v>
          </cell>
          <cell r="BX69">
            <v>0</v>
          </cell>
        </row>
        <row r="70">
          <cell r="A70" t="str">
            <v>SC6</v>
          </cell>
          <cell r="B70" t="str">
            <v>ATBV1</v>
          </cell>
          <cell r="F70">
            <v>1</v>
          </cell>
          <cell r="I70">
            <v>80</v>
          </cell>
          <cell r="J70">
            <v>3</v>
          </cell>
          <cell r="K70" t="str">
            <v>AL35</v>
          </cell>
          <cell r="L70">
            <v>0</v>
          </cell>
          <cell r="M70">
            <v>240</v>
          </cell>
          <cell r="N70">
            <v>3</v>
          </cell>
          <cell r="O70">
            <v>0</v>
          </cell>
          <cell r="P70">
            <v>0</v>
          </cell>
          <cell r="Q70">
            <v>3</v>
          </cell>
          <cell r="R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3</v>
          </cell>
          <cell r="AM70">
            <v>7.5</v>
          </cell>
          <cell r="AN70">
            <v>0</v>
          </cell>
          <cell r="AO70">
            <v>0</v>
          </cell>
          <cell r="AP70">
            <v>0</v>
          </cell>
          <cell r="AQ70">
            <v>1</v>
          </cell>
          <cell r="AR70">
            <v>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1.3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1</v>
          </cell>
          <cell r="BX70">
            <v>0</v>
          </cell>
        </row>
        <row r="71">
          <cell r="A71">
            <v>5613</v>
          </cell>
          <cell r="B71" t="str">
            <v>ATBV1</v>
          </cell>
          <cell r="F71">
            <v>1</v>
          </cell>
          <cell r="I71">
            <v>80</v>
          </cell>
          <cell r="J71">
            <v>3</v>
          </cell>
          <cell r="K71" t="str">
            <v>AL35</v>
          </cell>
          <cell r="L71">
            <v>0</v>
          </cell>
          <cell r="M71">
            <v>240</v>
          </cell>
          <cell r="N71">
            <v>3</v>
          </cell>
          <cell r="O71">
            <v>0</v>
          </cell>
          <cell r="P71">
            <v>0</v>
          </cell>
          <cell r="Q71">
            <v>3</v>
          </cell>
          <cell r="R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3</v>
          </cell>
          <cell r="AM71">
            <v>7.5</v>
          </cell>
          <cell r="AN71">
            <v>0</v>
          </cell>
          <cell r="AO71">
            <v>0</v>
          </cell>
          <cell r="AP71">
            <v>0</v>
          </cell>
          <cell r="AQ71">
            <v>1</v>
          </cell>
          <cell r="AR71">
            <v>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1.3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1</v>
          </cell>
          <cell r="BX71">
            <v>0</v>
          </cell>
        </row>
        <row r="72">
          <cell r="A72" t="str">
            <v>SC7</v>
          </cell>
          <cell r="B72" t="str">
            <v>ATBV1</v>
          </cell>
          <cell r="F72">
            <v>1</v>
          </cell>
          <cell r="I72">
            <v>80</v>
          </cell>
          <cell r="J72">
            <v>3</v>
          </cell>
          <cell r="K72" t="str">
            <v>AL35</v>
          </cell>
          <cell r="L72">
            <v>0</v>
          </cell>
          <cell r="M72">
            <v>240</v>
          </cell>
          <cell r="N72">
            <v>3</v>
          </cell>
          <cell r="O72">
            <v>0</v>
          </cell>
          <cell r="P72">
            <v>0</v>
          </cell>
          <cell r="Q72">
            <v>3</v>
          </cell>
          <cell r="R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3</v>
          </cell>
          <cell r="AM72">
            <v>7.5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1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1.3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1</v>
          </cell>
          <cell r="BX72">
            <v>0</v>
          </cell>
        </row>
        <row r="73">
          <cell r="B73" t="str">
            <v>1RV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1.1399999999999999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1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A74">
            <v>5612</v>
          </cell>
          <cell r="B74" t="str">
            <v>ATBV1</v>
          </cell>
          <cell r="F74">
            <v>1</v>
          </cell>
          <cell r="I74">
            <v>82.6</v>
          </cell>
          <cell r="J74">
            <v>3</v>
          </cell>
          <cell r="K74" t="str">
            <v>AL35</v>
          </cell>
          <cell r="L74">
            <v>0</v>
          </cell>
          <cell r="M74">
            <v>247.79999999999998</v>
          </cell>
          <cell r="N74">
            <v>3</v>
          </cell>
          <cell r="O74">
            <v>0</v>
          </cell>
          <cell r="P74">
            <v>0</v>
          </cell>
          <cell r="Q74">
            <v>3</v>
          </cell>
          <cell r="R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3</v>
          </cell>
          <cell r="AM74">
            <v>7.5</v>
          </cell>
          <cell r="AN74">
            <v>0</v>
          </cell>
          <cell r="AO74">
            <v>0</v>
          </cell>
          <cell r="AP74">
            <v>0</v>
          </cell>
          <cell r="AQ74">
            <v>1</v>
          </cell>
          <cell r="AR74">
            <v>1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1.3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0</v>
          </cell>
        </row>
        <row r="75">
          <cell r="A75">
            <v>5611</v>
          </cell>
          <cell r="B75" t="str">
            <v>ATBV1</v>
          </cell>
          <cell r="F75">
            <v>1</v>
          </cell>
          <cell r="I75">
            <v>82.6</v>
          </cell>
          <cell r="J75">
            <v>3</v>
          </cell>
          <cell r="K75" t="str">
            <v>AL35</v>
          </cell>
          <cell r="L75">
            <v>0</v>
          </cell>
          <cell r="M75">
            <v>247.79999999999998</v>
          </cell>
          <cell r="N75">
            <v>3</v>
          </cell>
          <cell r="O75">
            <v>0</v>
          </cell>
          <cell r="P75">
            <v>0</v>
          </cell>
          <cell r="Q75">
            <v>3</v>
          </cell>
          <cell r="R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3</v>
          </cell>
          <cell r="AM75">
            <v>7.5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1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1.3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1</v>
          </cell>
          <cell r="BX75">
            <v>0</v>
          </cell>
        </row>
        <row r="76">
          <cell r="B76" t="str">
            <v>1RV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0</v>
          </cell>
          <cell r="R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</v>
          </cell>
          <cell r="AR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1.1399999999999999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A77" t="str">
            <v>SC8</v>
          </cell>
          <cell r="B77" t="str">
            <v>AT3</v>
          </cell>
          <cell r="E77">
            <v>1</v>
          </cell>
          <cell r="I77">
            <v>112.4</v>
          </cell>
          <cell r="J77">
            <v>3</v>
          </cell>
          <cell r="K77" t="str">
            <v>AL35</v>
          </cell>
          <cell r="L77">
            <v>0</v>
          </cell>
          <cell r="M77">
            <v>337.20000000000005</v>
          </cell>
          <cell r="N77">
            <v>1</v>
          </cell>
          <cell r="O77">
            <v>6</v>
          </cell>
          <cell r="P77">
            <v>0</v>
          </cell>
          <cell r="Q77">
            <v>1</v>
          </cell>
          <cell r="R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3</v>
          </cell>
          <cell r="AD77">
            <v>6</v>
          </cell>
          <cell r="AE77">
            <v>0</v>
          </cell>
          <cell r="AF77">
            <v>0</v>
          </cell>
          <cell r="AG77">
            <v>6</v>
          </cell>
          <cell r="AH77">
            <v>0</v>
          </cell>
          <cell r="AI77">
            <v>0</v>
          </cell>
          <cell r="AJ77">
            <v>6</v>
          </cell>
          <cell r="AK77">
            <v>0</v>
          </cell>
          <cell r="AL77">
            <v>1</v>
          </cell>
          <cell r="AM77">
            <v>2.5</v>
          </cell>
          <cell r="AN77">
            <v>6</v>
          </cell>
          <cell r="AO77">
            <v>0</v>
          </cell>
          <cell r="AP77">
            <v>0</v>
          </cell>
          <cell r="AQ77">
            <v>1</v>
          </cell>
          <cell r="AR77">
            <v>1</v>
          </cell>
          <cell r="AT77">
            <v>0</v>
          </cell>
          <cell r="AU77">
            <v>0</v>
          </cell>
          <cell r="AV77">
            <v>1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1.2</v>
          </cell>
          <cell r="BK77">
            <v>0</v>
          </cell>
          <cell r="BL77">
            <v>1.1200000000000001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1</v>
          </cell>
          <cell r="BX77">
            <v>0</v>
          </cell>
        </row>
        <row r="78">
          <cell r="B78" t="str">
            <v>2RI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0</v>
          </cell>
          <cell r="R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2.2799999999999998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2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A79" t="str">
            <v>SC9</v>
          </cell>
          <cell r="B79" t="str">
            <v>ATBV1</v>
          </cell>
          <cell r="F79">
            <v>1</v>
          </cell>
          <cell r="I79">
            <v>31.8</v>
          </cell>
          <cell r="J79">
            <v>3</v>
          </cell>
          <cell r="K79" t="str">
            <v>AL35</v>
          </cell>
          <cell r="L79">
            <v>0</v>
          </cell>
          <cell r="M79">
            <v>95.4</v>
          </cell>
          <cell r="N79">
            <v>3</v>
          </cell>
          <cell r="O79">
            <v>0</v>
          </cell>
          <cell r="P79">
            <v>0</v>
          </cell>
          <cell r="Q79">
            <v>3</v>
          </cell>
          <cell r="R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3</v>
          </cell>
          <cell r="AM79">
            <v>7.5</v>
          </cell>
          <cell r="AN79">
            <v>0</v>
          </cell>
          <cell r="AO79">
            <v>0</v>
          </cell>
          <cell r="AP79">
            <v>0</v>
          </cell>
          <cell r="AQ79">
            <v>1</v>
          </cell>
          <cell r="AR79">
            <v>1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1.3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1</v>
          </cell>
          <cell r="BX79">
            <v>0</v>
          </cell>
        </row>
        <row r="80">
          <cell r="A80">
            <v>5610</v>
          </cell>
          <cell r="B80" t="str">
            <v>ATBV1</v>
          </cell>
          <cell r="F80">
            <v>1</v>
          </cell>
          <cell r="I80">
            <v>60.7</v>
          </cell>
          <cell r="J80">
            <v>3</v>
          </cell>
          <cell r="K80" t="str">
            <v>AL35</v>
          </cell>
          <cell r="L80">
            <v>0</v>
          </cell>
          <cell r="M80">
            <v>182.10000000000002</v>
          </cell>
          <cell r="N80">
            <v>3</v>
          </cell>
          <cell r="O80">
            <v>0</v>
          </cell>
          <cell r="P80">
            <v>0</v>
          </cell>
          <cell r="Q80">
            <v>3</v>
          </cell>
          <cell r="R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3</v>
          </cell>
          <cell r="AM80">
            <v>7.5</v>
          </cell>
          <cell r="AN80">
            <v>0</v>
          </cell>
          <cell r="AO80">
            <v>0</v>
          </cell>
          <cell r="AP80">
            <v>0</v>
          </cell>
          <cell r="AQ80">
            <v>1</v>
          </cell>
          <cell r="AR80">
            <v>1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1.3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0</v>
          </cell>
        </row>
        <row r="81">
          <cell r="B81" t="str">
            <v>1RV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1.1399999999999999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1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</row>
        <row r="82">
          <cell r="A82">
            <v>5609</v>
          </cell>
          <cell r="B82" t="str">
            <v>AT1</v>
          </cell>
          <cell r="C82">
            <v>1</v>
          </cell>
          <cell r="I82">
            <v>130</v>
          </cell>
          <cell r="J82">
            <v>3</v>
          </cell>
          <cell r="K82" t="str">
            <v>AL35</v>
          </cell>
          <cell r="L82">
            <v>0</v>
          </cell>
          <cell r="M82">
            <v>390</v>
          </cell>
          <cell r="N82">
            <v>3</v>
          </cell>
          <cell r="O82">
            <v>0</v>
          </cell>
          <cell r="P82">
            <v>0</v>
          </cell>
          <cell r="Q82">
            <v>2</v>
          </cell>
          <cell r="R82">
            <v>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3</v>
          </cell>
          <cell r="AM82">
            <v>9</v>
          </cell>
          <cell r="AN82">
            <v>0</v>
          </cell>
          <cell r="AO82">
            <v>0</v>
          </cell>
          <cell r="AP82">
            <v>0</v>
          </cell>
          <cell r="AQ82">
            <v>1</v>
          </cell>
          <cell r="AR82">
            <v>1</v>
          </cell>
          <cell r="AT82">
            <v>1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1.1499999999999999</v>
          </cell>
          <cell r="BK82">
            <v>0</v>
          </cell>
          <cell r="BL82">
            <v>0.91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1</v>
          </cell>
          <cell r="BX82">
            <v>0</v>
          </cell>
        </row>
        <row r="83">
          <cell r="A83">
            <v>5608</v>
          </cell>
          <cell r="B83" t="str">
            <v>AT4</v>
          </cell>
          <cell r="D83">
            <v>1</v>
          </cell>
          <cell r="I83">
            <v>80.400000000000006</v>
          </cell>
          <cell r="J83">
            <v>3</v>
          </cell>
          <cell r="K83" t="str">
            <v>AL35</v>
          </cell>
          <cell r="L83">
            <v>0</v>
          </cell>
          <cell r="M83">
            <v>241.20000000000002</v>
          </cell>
          <cell r="N83">
            <v>3</v>
          </cell>
          <cell r="O83">
            <v>3</v>
          </cell>
          <cell r="P83">
            <v>0</v>
          </cell>
          <cell r="Q83">
            <v>2</v>
          </cell>
          <cell r="R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3</v>
          </cell>
          <cell r="AE83">
            <v>0</v>
          </cell>
          <cell r="AF83">
            <v>0</v>
          </cell>
          <cell r="AG83">
            <v>3</v>
          </cell>
          <cell r="AH83">
            <v>0</v>
          </cell>
          <cell r="AI83">
            <v>0</v>
          </cell>
          <cell r="AJ83">
            <v>3</v>
          </cell>
          <cell r="AK83">
            <v>0</v>
          </cell>
          <cell r="AL83">
            <v>3</v>
          </cell>
          <cell r="AM83">
            <v>9</v>
          </cell>
          <cell r="AN83">
            <v>3</v>
          </cell>
          <cell r="AO83">
            <v>0</v>
          </cell>
          <cell r="AP83">
            <v>0</v>
          </cell>
          <cell r="AQ83">
            <v>1</v>
          </cell>
          <cell r="AR83">
            <v>1</v>
          </cell>
          <cell r="AT83">
            <v>0</v>
          </cell>
          <cell r="AU83">
            <v>0</v>
          </cell>
          <cell r="AV83">
            <v>0</v>
          </cell>
          <cell r="AW83">
            <v>1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1.1499999999999999</v>
          </cell>
          <cell r="BK83">
            <v>0</v>
          </cell>
          <cell r="BL83">
            <v>0.91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1</v>
          </cell>
          <cell r="BX83">
            <v>0</v>
          </cell>
        </row>
        <row r="84">
          <cell r="B84" t="str">
            <v>1RI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0</v>
          </cell>
          <cell r="R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</v>
          </cell>
          <cell r="AR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1.1399999999999999</v>
          </cell>
          <cell r="BN84">
            <v>0</v>
          </cell>
          <cell r="BO84">
            <v>0</v>
          </cell>
          <cell r="BP84">
            <v>0</v>
          </cell>
          <cell r="BQ84">
            <v>1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</row>
        <row r="85">
          <cell r="A85">
            <v>5577</v>
          </cell>
          <cell r="B85" t="str">
            <v>AT5</v>
          </cell>
          <cell r="H85">
            <v>1</v>
          </cell>
          <cell r="I85">
            <v>103.8</v>
          </cell>
          <cell r="J85">
            <v>3</v>
          </cell>
          <cell r="K85" t="str">
            <v>AL35</v>
          </cell>
          <cell r="L85">
            <v>0</v>
          </cell>
          <cell r="M85">
            <v>311.39999999999998</v>
          </cell>
          <cell r="N85">
            <v>0</v>
          </cell>
          <cell r="O85">
            <v>3</v>
          </cell>
          <cell r="P85">
            <v>0</v>
          </cell>
          <cell r="Q85">
            <v>0</v>
          </cell>
          <cell r="R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3</v>
          </cell>
          <cell r="AE85">
            <v>0</v>
          </cell>
          <cell r="AF85">
            <v>0</v>
          </cell>
          <cell r="AG85">
            <v>3</v>
          </cell>
          <cell r="AH85">
            <v>0</v>
          </cell>
          <cell r="AI85">
            <v>0</v>
          </cell>
          <cell r="AJ85">
            <v>3</v>
          </cell>
          <cell r="AK85">
            <v>0</v>
          </cell>
          <cell r="AL85">
            <v>0</v>
          </cell>
          <cell r="AM85">
            <v>0</v>
          </cell>
          <cell r="AN85">
            <v>3</v>
          </cell>
          <cell r="AO85">
            <v>0</v>
          </cell>
          <cell r="AP85">
            <v>0</v>
          </cell>
          <cell r="AQ85">
            <v>1</v>
          </cell>
          <cell r="AR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1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</row>
        <row r="86">
          <cell r="B86" t="str">
            <v>ATP5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0</v>
          </cell>
          <cell r="AG86">
            <v>1</v>
          </cell>
          <cell r="AH86">
            <v>6</v>
          </cell>
          <cell r="AI86">
            <v>3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  <cell r="AP86">
            <v>0</v>
          </cell>
          <cell r="AQ86">
            <v>1</v>
          </cell>
          <cell r="AR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1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</row>
        <row r="87">
          <cell r="B87" t="str">
            <v>PAT1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18</v>
          </cell>
          <cell r="AP87">
            <v>0</v>
          </cell>
          <cell r="AQ87">
            <v>1</v>
          </cell>
          <cell r="AR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1.5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1</v>
          </cell>
        </row>
        <row r="88">
          <cell r="A88" t="str">
            <v>SC1</v>
          </cell>
          <cell r="B88" t="str">
            <v>ATPB6</v>
          </cell>
          <cell r="E88">
            <v>1</v>
          </cell>
          <cell r="I88">
            <v>25.2</v>
          </cell>
          <cell r="J88">
            <v>1</v>
          </cell>
          <cell r="K88" t="str">
            <v>AUT50</v>
          </cell>
          <cell r="L88">
            <v>25.2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2</v>
          </cell>
          <cell r="AF88">
            <v>0</v>
          </cell>
          <cell r="AG88">
            <v>2</v>
          </cell>
          <cell r="AH88">
            <v>8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2</v>
          </cell>
          <cell r="AO88">
            <v>0</v>
          </cell>
          <cell r="AP88">
            <v>0</v>
          </cell>
          <cell r="AQ88">
            <v>1</v>
          </cell>
          <cell r="AR88">
            <v>1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1</v>
          </cell>
          <cell r="BG88">
            <v>0</v>
          </cell>
          <cell r="BH88">
            <v>0</v>
          </cell>
          <cell r="BI88">
            <v>0</v>
          </cell>
          <cell r="BJ88">
            <v>1.2</v>
          </cell>
          <cell r="BK88">
            <v>0</v>
          </cell>
          <cell r="BL88">
            <v>1.1200000000000001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1</v>
          </cell>
          <cell r="BX88">
            <v>0</v>
          </cell>
        </row>
        <row r="89">
          <cell r="B89" t="str">
            <v>1RVD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</v>
          </cell>
          <cell r="Q89">
            <v>0</v>
          </cell>
          <cell r="R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1</v>
          </cell>
          <cell r="AR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1</v>
          </cell>
          <cell r="BV89">
            <v>0</v>
          </cell>
          <cell r="BW89">
            <v>0</v>
          </cell>
          <cell r="BX89">
            <v>0</v>
          </cell>
        </row>
        <row r="90">
          <cell r="A90" t="str">
            <v>SC2</v>
          </cell>
          <cell r="B90" t="str">
            <v>ATPB1</v>
          </cell>
          <cell r="E90">
            <v>1</v>
          </cell>
          <cell r="I90">
            <v>40</v>
          </cell>
          <cell r="J90">
            <v>1</v>
          </cell>
          <cell r="K90" t="str">
            <v>AUT50</v>
          </cell>
          <cell r="L90">
            <v>40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1</v>
          </cell>
          <cell r="AG90">
            <v>1</v>
          </cell>
          <cell r="AH90">
            <v>4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1</v>
          </cell>
          <cell r="AO90">
            <v>0</v>
          </cell>
          <cell r="AP90">
            <v>0</v>
          </cell>
          <cell r="AQ90">
            <v>1</v>
          </cell>
          <cell r="AR90">
            <v>1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1.2</v>
          </cell>
          <cell r="BK90">
            <v>0</v>
          </cell>
          <cell r="BL90">
            <v>1.1200000000000001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1</v>
          </cell>
          <cell r="BX90">
            <v>0</v>
          </cell>
        </row>
        <row r="91">
          <cell r="A91">
            <v>40163</v>
          </cell>
          <cell r="B91" t="str">
            <v>ATP5</v>
          </cell>
          <cell r="E91">
            <v>1</v>
          </cell>
          <cell r="I91">
            <v>25.9</v>
          </cell>
          <cell r="J91">
            <v>1</v>
          </cell>
          <cell r="K91" t="str">
            <v>AUT50</v>
          </cell>
          <cell r="L91">
            <v>25.9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0</v>
          </cell>
          <cell r="AG91">
            <v>1</v>
          </cell>
          <cell r="AH91">
            <v>6</v>
          </cell>
          <cell r="AI91">
            <v>3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1</v>
          </cell>
          <cell r="AO91">
            <v>0</v>
          </cell>
          <cell r="AP91">
            <v>0</v>
          </cell>
          <cell r="AQ91">
            <v>1</v>
          </cell>
          <cell r="AR91">
            <v>1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1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1.2</v>
          </cell>
          <cell r="BK91">
            <v>0</v>
          </cell>
          <cell r="BL91">
            <v>1.1200000000000001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1</v>
          </cell>
          <cell r="BX91">
            <v>0</v>
          </cell>
        </row>
        <row r="92">
          <cell r="B92" t="str">
            <v>1RVD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</v>
          </cell>
          <cell r="Q92">
            <v>0</v>
          </cell>
          <cell r="R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1</v>
          </cell>
          <cell r="AR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1</v>
          </cell>
          <cell r="BV92">
            <v>0</v>
          </cell>
          <cell r="BW92">
            <v>0</v>
          </cell>
          <cell r="BX92">
            <v>0</v>
          </cell>
        </row>
        <row r="93">
          <cell r="B93" t="str">
            <v>PAT1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2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18</v>
          </cell>
          <cell r="AP93">
            <v>0</v>
          </cell>
          <cell r="AQ93">
            <v>1</v>
          </cell>
          <cell r="AR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1.5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1</v>
          </cell>
        </row>
        <row r="94">
          <cell r="B94" t="str">
            <v>PAT1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2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18</v>
          </cell>
          <cell r="AP94">
            <v>0</v>
          </cell>
          <cell r="AQ94">
            <v>1</v>
          </cell>
          <cell r="AR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1.5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1</v>
          </cell>
        </row>
        <row r="95">
          <cell r="B95" t="str">
            <v>ATSM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U95">
            <v>1</v>
          </cell>
          <cell r="W95">
            <v>3</v>
          </cell>
          <cell r="X95">
            <v>3</v>
          </cell>
          <cell r="Y95">
            <v>0</v>
          </cell>
          <cell r="Z95">
            <v>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3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15</v>
          </cell>
          <cell r="AQ95">
            <v>1</v>
          </cell>
          <cell r="AR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1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</row>
        <row r="96"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1</v>
          </cell>
          <cell r="AR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</v>
          </cell>
          <cell r="AR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</row>
        <row r="98"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</v>
          </cell>
          <cell r="AR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</row>
        <row r="99">
          <cell r="A99" t="str">
            <v>SUB TOTAL-2</v>
          </cell>
          <cell r="B99">
            <v>1</v>
          </cell>
          <cell r="C99">
            <v>1</v>
          </cell>
          <cell r="D99">
            <v>1</v>
          </cell>
          <cell r="E99">
            <v>4</v>
          </cell>
          <cell r="F99">
            <v>16</v>
          </cell>
          <cell r="G99">
            <v>1</v>
          </cell>
          <cell r="H99">
            <v>1</v>
          </cell>
          <cell r="I99">
            <v>1666.5000000000002</v>
          </cell>
          <cell r="L99">
            <v>91.1</v>
          </cell>
          <cell r="M99">
            <v>4726.2</v>
          </cell>
          <cell r="N99">
            <v>58</v>
          </cell>
          <cell r="O99">
            <v>15</v>
          </cell>
          <cell r="P99">
            <v>12</v>
          </cell>
          <cell r="Q99">
            <v>56</v>
          </cell>
          <cell r="R99">
            <v>2</v>
          </cell>
          <cell r="S99">
            <v>0</v>
          </cell>
          <cell r="T99">
            <v>0</v>
          </cell>
          <cell r="U99">
            <v>1</v>
          </cell>
          <cell r="V99">
            <v>0</v>
          </cell>
          <cell r="W99">
            <v>3</v>
          </cell>
          <cell r="X99">
            <v>3</v>
          </cell>
          <cell r="Y99">
            <v>0</v>
          </cell>
          <cell r="Z99">
            <v>3</v>
          </cell>
          <cell r="AA99">
            <v>0</v>
          </cell>
          <cell r="AB99">
            <v>6</v>
          </cell>
          <cell r="AC99">
            <v>3</v>
          </cell>
          <cell r="AD99">
            <v>15</v>
          </cell>
          <cell r="AE99">
            <v>4</v>
          </cell>
          <cell r="AF99">
            <v>1</v>
          </cell>
          <cell r="AG99">
            <v>20</v>
          </cell>
          <cell r="AH99">
            <v>24</v>
          </cell>
          <cell r="AI99">
            <v>6</v>
          </cell>
          <cell r="AJ99">
            <v>15</v>
          </cell>
          <cell r="AK99">
            <v>3</v>
          </cell>
          <cell r="AL99">
            <v>58</v>
          </cell>
          <cell r="AM99">
            <v>148</v>
          </cell>
          <cell r="AN99">
            <v>20</v>
          </cell>
          <cell r="AO99">
            <v>54</v>
          </cell>
          <cell r="AP99">
            <v>15</v>
          </cell>
          <cell r="AQ99">
            <v>40</v>
          </cell>
          <cell r="AR99">
            <v>23</v>
          </cell>
          <cell r="AS99">
            <v>0</v>
          </cell>
          <cell r="AT99">
            <v>1</v>
          </cell>
          <cell r="AU99">
            <v>0</v>
          </cell>
          <cell r="AV99">
            <v>1</v>
          </cell>
          <cell r="AW99">
            <v>1</v>
          </cell>
          <cell r="AX99">
            <v>1</v>
          </cell>
          <cell r="AY99">
            <v>0</v>
          </cell>
          <cell r="AZ99">
            <v>16</v>
          </cell>
          <cell r="BA99">
            <v>1</v>
          </cell>
          <cell r="BB99">
            <v>0</v>
          </cell>
          <cell r="BC99">
            <v>0</v>
          </cell>
          <cell r="BD99">
            <v>2</v>
          </cell>
          <cell r="BE99">
            <v>1</v>
          </cell>
          <cell r="BF99">
            <v>1</v>
          </cell>
          <cell r="BG99">
            <v>1</v>
          </cell>
          <cell r="BH99">
            <v>0</v>
          </cell>
          <cell r="BI99">
            <v>0</v>
          </cell>
          <cell r="BJ99">
            <v>7.1</v>
          </cell>
          <cell r="BK99">
            <v>22.100000000000005</v>
          </cell>
          <cell r="BL99">
            <v>6.3000000000000007</v>
          </cell>
          <cell r="BM99">
            <v>6.839999999999999</v>
          </cell>
          <cell r="BN99">
            <v>0</v>
          </cell>
          <cell r="BO99">
            <v>4.5</v>
          </cell>
          <cell r="BP99">
            <v>0</v>
          </cell>
          <cell r="BQ99">
            <v>1</v>
          </cell>
          <cell r="BR99">
            <v>2</v>
          </cell>
          <cell r="BS99">
            <v>3</v>
          </cell>
          <cell r="BT99">
            <v>0</v>
          </cell>
          <cell r="BU99">
            <v>3</v>
          </cell>
          <cell r="BV99">
            <v>0</v>
          </cell>
          <cell r="BW99">
            <v>23</v>
          </cell>
          <cell r="BX99">
            <v>3</v>
          </cell>
        </row>
        <row r="101">
          <cell r="A101" t="str">
            <v>RP-3</v>
          </cell>
          <cell r="B101" t="str">
            <v>QQUEA</v>
          </cell>
        </row>
        <row r="102">
          <cell r="A102">
            <v>40164</v>
          </cell>
          <cell r="B102" t="str">
            <v>ATSB</v>
          </cell>
          <cell r="D102">
            <v>2</v>
          </cell>
          <cell r="I102">
            <v>3</v>
          </cell>
          <cell r="J102">
            <v>3</v>
          </cell>
          <cell r="K102" t="str">
            <v>AL35</v>
          </cell>
          <cell r="L102">
            <v>0</v>
          </cell>
          <cell r="M102">
            <v>9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V102">
            <v>1</v>
          </cell>
          <cell r="W102">
            <v>3</v>
          </cell>
          <cell r="X102">
            <v>3</v>
          </cell>
          <cell r="Y102">
            <v>0</v>
          </cell>
          <cell r="Z102">
            <v>0</v>
          </cell>
          <cell r="AA102">
            <v>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15</v>
          </cell>
          <cell r="AQ102">
            <v>1</v>
          </cell>
          <cell r="AR102">
            <v>2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1</v>
          </cell>
          <cell r="BJ102">
            <v>2.2999999999999998</v>
          </cell>
          <cell r="BK102">
            <v>0</v>
          </cell>
          <cell r="BL102">
            <v>3.64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2</v>
          </cell>
          <cell r="BX102">
            <v>0</v>
          </cell>
        </row>
        <row r="103">
          <cell r="B103" t="str">
            <v>PAT1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2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18</v>
          </cell>
          <cell r="AP103">
            <v>0</v>
          </cell>
          <cell r="AQ103">
            <v>1</v>
          </cell>
          <cell r="AR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1.5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1</v>
          </cell>
        </row>
        <row r="104">
          <cell r="B104" t="str">
            <v>PAT1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2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18</v>
          </cell>
          <cell r="AP104">
            <v>0</v>
          </cell>
          <cell r="AQ104">
            <v>1</v>
          </cell>
          <cell r="AR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1.5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1</v>
          </cell>
        </row>
        <row r="105"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</row>
        <row r="106"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</row>
        <row r="107"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</row>
        <row r="108">
          <cell r="A108" t="str">
            <v>SUB TOTAL-3</v>
          </cell>
          <cell r="B108">
            <v>1</v>
          </cell>
          <cell r="C108">
            <v>0</v>
          </cell>
          <cell r="D108">
            <v>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3</v>
          </cell>
          <cell r="L108">
            <v>0</v>
          </cell>
          <cell r="M108">
            <v>9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</v>
          </cell>
          <cell r="W108">
            <v>3</v>
          </cell>
          <cell r="X108">
            <v>3</v>
          </cell>
          <cell r="Y108">
            <v>0</v>
          </cell>
          <cell r="Z108">
            <v>0</v>
          </cell>
          <cell r="AA108">
            <v>3</v>
          </cell>
          <cell r="AB108">
            <v>4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3</v>
          </cell>
          <cell r="AL108">
            <v>0</v>
          </cell>
          <cell r="AM108">
            <v>0</v>
          </cell>
          <cell r="AN108">
            <v>0</v>
          </cell>
          <cell r="AO108">
            <v>36</v>
          </cell>
          <cell r="AP108">
            <v>15</v>
          </cell>
          <cell r="AQ108">
            <v>6</v>
          </cell>
          <cell r="AR108">
            <v>2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1</v>
          </cell>
          <cell r="BJ108">
            <v>2.2999999999999998</v>
          </cell>
          <cell r="BK108">
            <v>0</v>
          </cell>
          <cell r="BL108">
            <v>3.64</v>
          </cell>
          <cell r="BM108">
            <v>0</v>
          </cell>
          <cell r="BN108">
            <v>0</v>
          </cell>
          <cell r="BO108">
            <v>3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2</v>
          </cell>
          <cell r="BX108">
            <v>2</v>
          </cell>
        </row>
        <row r="110">
          <cell r="A110" t="str">
            <v>RP-4</v>
          </cell>
          <cell r="B110" t="str">
            <v>QUEROMARCA 01</v>
          </cell>
        </row>
        <row r="111">
          <cell r="A111" t="str">
            <v>SC1</v>
          </cell>
          <cell r="B111" t="str">
            <v>ATBV4</v>
          </cell>
          <cell r="G111">
            <v>1</v>
          </cell>
          <cell r="I111">
            <v>9.9</v>
          </cell>
          <cell r="J111">
            <v>3</v>
          </cell>
          <cell r="K111" t="str">
            <v>AL35</v>
          </cell>
          <cell r="L111">
            <v>0</v>
          </cell>
          <cell r="M111">
            <v>29.700000000000003</v>
          </cell>
          <cell r="N111">
            <v>3</v>
          </cell>
          <cell r="O111">
            <v>3</v>
          </cell>
          <cell r="P111">
            <v>0</v>
          </cell>
          <cell r="Q111">
            <v>3</v>
          </cell>
          <cell r="R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3</v>
          </cell>
          <cell r="AE111">
            <v>0</v>
          </cell>
          <cell r="AF111">
            <v>0</v>
          </cell>
          <cell r="AG111">
            <v>3</v>
          </cell>
          <cell r="AH111">
            <v>0</v>
          </cell>
          <cell r="AI111">
            <v>0</v>
          </cell>
          <cell r="AJ111">
            <v>3</v>
          </cell>
          <cell r="AK111">
            <v>0</v>
          </cell>
          <cell r="AL111">
            <v>3</v>
          </cell>
          <cell r="AM111">
            <v>7.5</v>
          </cell>
          <cell r="AN111">
            <v>3</v>
          </cell>
          <cell r="AO111">
            <v>0</v>
          </cell>
          <cell r="AP111">
            <v>0</v>
          </cell>
          <cell r="AQ111">
            <v>1</v>
          </cell>
          <cell r="AR111">
            <v>1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1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1.3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</row>
        <row r="112">
          <cell r="B112" t="str">
            <v>1RVD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0</v>
          </cell>
          <cell r="R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1</v>
          </cell>
          <cell r="AR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1</v>
          </cell>
          <cell r="BV112">
            <v>0</v>
          </cell>
          <cell r="BW112">
            <v>0</v>
          </cell>
          <cell r="BX112">
            <v>0</v>
          </cell>
        </row>
        <row r="113">
          <cell r="A113" t="str">
            <v>SC2</v>
          </cell>
          <cell r="B113" t="str">
            <v>ATBV1</v>
          </cell>
          <cell r="F113">
            <v>1</v>
          </cell>
          <cell r="I113">
            <v>80</v>
          </cell>
          <cell r="J113">
            <v>3</v>
          </cell>
          <cell r="K113" t="str">
            <v>AL35</v>
          </cell>
          <cell r="L113">
            <v>0</v>
          </cell>
          <cell r="M113">
            <v>240</v>
          </cell>
          <cell r="N113">
            <v>3</v>
          </cell>
          <cell r="O113">
            <v>0</v>
          </cell>
          <cell r="P113">
            <v>0</v>
          </cell>
          <cell r="Q113">
            <v>3</v>
          </cell>
          <cell r="R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3</v>
          </cell>
          <cell r="AM113">
            <v>7.5</v>
          </cell>
          <cell r="AN113">
            <v>0</v>
          </cell>
          <cell r="AO113">
            <v>0</v>
          </cell>
          <cell r="AP113">
            <v>0</v>
          </cell>
          <cell r="AQ113">
            <v>1</v>
          </cell>
          <cell r="AR113">
            <v>1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1.3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</row>
        <row r="114">
          <cell r="A114" t="str">
            <v>SC3</v>
          </cell>
          <cell r="B114" t="str">
            <v>ATBV1</v>
          </cell>
          <cell r="F114">
            <v>1</v>
          </cell>
          <cell r="I114">
            <v>80</v>
          </cell>
          <cell r="J114">
            <v>3</v>
          </cell>
          <cell r="K114" t="str">
            <v>AL35</v>
          </cell>
          <cell r="L114">
            <v>0</v>
          </cell>
          <cell r="M114">
            <v>240</v>
          </cell>
          <cell r="N114">
            <v>3</v>
          </cell>
          <cell r="O114">
            <v>0</v>
          </cell>
          <cell r="P114">
            <v>0</v>
          </cell>
          <cell r="Q114">
            <v>3</v>
          </cell>
          <cell r="R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3</v>
          </cell>
          <cell r="AM114">
            <v>7.5</v>
          </cell>
          <cell r="AN114">
            <v>0</v>
          </cell>
          <cell r="AO114">
            <v>0</v>
          </cell>
          <cell r="AP114">
            <v>0</v>
          </cell>
          <cell r="AQ114">
            <v>1</v>
          </cell>
          <cell r="AR114">
            <v>1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1.3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</row>
        <row r="115">
          <cell r="A115" t="str">
            <v>SC4</v>
          </cell>
          <cell r="B115" t="str">
            <v>ATBV1</v>
          </cell>
          <cell r="F115">
            <v>1</v>
          </cell>
          <cell r="I115">
            <v>80</v>
          </cell>
          <cell r="J115">
            <v>3</v>
          </cell>
          <cell r="K115" t="str">
            <v>AL35</v>
          </cell>
          <cell r="L115">
            <v>0</v>
          </cell>
          <cell r="M115">
            <v>240</v>
          </cell>
          <cell r="N115">
            <v>3</v>
          </cell>
          <cell r="O115">
            <v>0</v>
          </cell>
          <cell r="P115">
            <v>0</v>
          </cell>
          <cell r="Q115">
            <v>3</v>
          </cell>
          <cell r="R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3</v>
          </cell>
          <cell r="AM115">
            <v>7.5</v>
          </cell>
          <cell r="AN115">
            <v>0</v>
          </cell>
          <cell r="AO115">
            <v>0</v>
          </cell>
          <cell r="AP115">
            <v>0</v>
          </cell>
          <cell r="AQ115">
            <v>1</v>
          </cell>
          <cell r="AR115">
            <v>1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1.3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</row>
        <row r="116">
          <cell r="A116" t="str">
            <v>SC5</v>
          </cell>
          <cell r="B116" t="str">
            <v>ATBV1</v>
          </cell>
          <cell r="F116">
            <v>1</v>
          </cell>
          <cell r="I116">
            <v>80</v>
          </cell>
          <cell r="J116">
            <v>3</v>
          </cell>
          <cell r="K116" t="str">
            <v>AL35</v>
          </cell>
          <cell r="L116">
            <v>0</v>
          </cell>
          <cell r="M116">
            <v>240</v>
          </cell>
          <cell r="N116">
            <v>3</v>
          </cell>
          <cell r="O116">
            <v>0</v>
          </cell>
          <cell r="P116">
            <v>0</v>
          </cell>
          <cell r="Q116">
            <v>3</v>
          </cell>
          <cell r="R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</v>
          </cell>
          <cell r="AM116">
            <v>7.5</v>
          </cell>
          <cell r="AN116">
            <v>0</v>
          </cell>
          <cell r="AO116">
            <v>0</v>
          </cell>
          <cell r="AP116">
            <v>0</v>
          </cell>
          <cell r="AQ116">
            <v>1</v>
          </cell>
          <cell r="AR116">
            <v>1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1.3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</row>
        <row r="117">
          <cell r="A117" t="str">
            <v>SC6</v>
          </cell>
          <cell r="B117" t="str">
            <v>ATBV1</v>
          </cell>
          <cell r="F117">
            <v>1</v>
          </cell>
          <cell r="I117">
            <v>80</v>
          </cell>
          <cell r="J117">
            <v>3</v>
          </cell>
          <cell r="K117" t="str">
            <v>AL35</v>
          </cell>
          <cell r="L117">
            <v>0</v>
          </cell>
          <cell r="M117">
            <v>240</v>
          </cell>
          <cell r="N117">
            <v>3</v>
          </cell>
          <cell r="O117">
            <v>0</v>
          </cell>
          <cell r="P117">
            <v>0</v>
          </cell>
          <cell r="Q117">
            <v>3</v>
          </cell>
          <cell r="R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</v>
          </cell>
          <cell r="AM117">
            <v>7.5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1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1.3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</row>
        <row r="118">
          <cell r="B118" t="str">
            <v>1RV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1.1399999999999999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1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A119" t="str">
            <v>SC7</v>
          </cell>
          <cell r="B119" t="str">
            <v>ATBV1</v>
          </cell>
          <cell r="F119">
            <v>1</v>
          </cell>
          <cell r="I119">
            <v>80</v>
          </cell>
          <cell r="J119">
            <v>3</v>
          </cell>
          <cell r="K119" t="str">
            <v>AL35</v>
          </cell>
          <cell r="L119">
            <v>0</v>
          </cell>
          <cell r="M119">
            <v>240</v>
          </cell>
          <cell r="N119">
            <v>3</v>
          </cell>
          <cell r="O119">
            <v>0</v>
          </cell>
          <cell r="P119">
            <v>0</v>
          </cell>
          <cell r="Q119">
            <v>3</v>
          </cell>
          <cell r="R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</v>
          </cell>
          <cell r="AM119">
            <v>7.5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1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1.3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</row>
        <row r="120">
          <cell r="A120" t="str">
            <v>SC8</v>
          </cell>
          <cell r="B120" t="str">
            <v>ATBV1</v>
          </cell>
          <cell r="F120">
            <v>1</v>
          </cell>
          <cell r="I120">
            <v>80</v>
          </cell>
          <cell r="J120">
            <v>3</v>
          </cell>
          <cell r="K120" t="str">
            <v>AL35</v>
          </cell>
          <cell r="L120">
            <v>0</v>
          </cell>
          <cell r="M120">
            <v>240</v>
          </cell>
          <cell r="N120">
            <v>3</v>
          </cell>
          <cell r="O120">
            <v>0</v>
          </cell>
          <cell r="P120">
            <v>0</v>
          </cell>
          <cell r="Q120">
            <v>3</v>
          </cell>
          <cell r="R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3</v>
          </cell>
          <cell r="AM120">
            <v>7.5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1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1.3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</row>
        <row r="121">
          <cell r="A121" t="str">
            <v>SC9</v>
          </cell>
          <cell r="B121" t="str">
            <v>ATBV1</v>
          </cell>
          <cell r="F121">
            <v>1</v>
          </cell>
          <cell r="I121">
            <v>80</v>
          </cell>
          <cell r="J121">
            <v>3</v>
          </cell>
          <cell r="K121" t="str">
            <v>AL35</v>
          </cell>
          <cell r="L121">
            <v>0</v>
          </cell>
          <cell r="M121">
            <v>240</v>
          </cell>
          <cell r="N121">
            <v>3</v>
          </cell>
          <cell r="O121">
            <v>0</v>
          </cell>
          <cell r="P121">
            <v>0</v>
          </cell>
          <cell r="Q121">
            <v>3</v>
          </cell>
          <cell r="R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3</v>
          </cell>
          <cell r="AM121">
            <v>7.5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1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1.3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</row>
        <row r="122">
          <cell r="A122" t="str">
            <v>SC10</v>
          </cell>
          <cell r="B122" t="str">
            <v>ATBV1</v>
          </cell>
          <cell r="F122">
            <v>1</v>
          </cell>
          <cell r="I122">
            <v>80</v>
          </cell>
          <cell r="J122">
            <v>3</v>
          </cell>
          <cell r="K122" t="str">
            <v>AL35</v>
          </cell>
          <cell r="L122">
            <v>0</v>
          </cell>
          <cell r="M122">
            <v>240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3</v>
          </cell>
          <cell r="AM122">
            <v>7.5</v>
          </cell>
          <cell r="AN122">
            <v>0</v>
          </cell>
          <cell r="AO122">
            <v>0</v>
          </cell>
          <cell r="AP122">
            <v>0</v>
          </cell>
          <cell r="AQ122">
            <v>1</v>
          </cell>
          <cell r="AR122">
            <v>1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1.3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</row>
        <row r="123">
          <cell r="A123">
            <v>40159</v>
          </cell>
          <cell r="B123" t="str">
            <v>ATBV5</v>
          </cell>
          <cell r="G123">
            <v>1</v>
          </cell>
          <cell r="I123">
            <v>68.8</v>
          </cell>
          <cell r="J123">
            <v>3</v>
          </cell>
          <cell r="K123" t="str">
            <v>AL35</v>
          </cell>
          <cell r="L123">
            <v>0</v>
          </cell>
          <cell r="M123">
            <v>206.39999999999998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1</v>
          </cell>
          <cell r="AR123">
            <v>1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1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1.3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</row>
        <row r="124">
          <cell r="B124" t="str">
            <v>ATSM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U124">
            <v>1</v>
          </cell>
          <cell r="W124">
            <v>3</v>
          </cell>
          <cell r="X124">
            <v>3</v>
          </cell>
          <cell r="Y124">
            <v>0</v>
          </cell>
          <cell r="Z124">
            <v>3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15</v>
          </cell>
          <cell r="AQ124">
            <v>1</v>
          </cell>
          <cell r="AR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1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</row>
        <row r="125">
          <cell r="B125" t="str">
            <v>PAT1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18</v>
          </cell>
          <cell r="AP125">
            <v>0</v>
          </cell>
          <cell r="AQ125">
            <v>1</v>
          </cell>
          <cell r="AR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1.5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1</v>
          </cell>
        </row>
        <row r="126">
          <cell r="B126" t="str">
            <v>PAT1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18</v>
          </cell>
          <cell r="AP126">
            <v>0</v>
          </cell>
          <cell r="AQ126">
            <v>1</v>
          </cell>
          <cell r="AR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1.5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1</v>
          </cell>
        </row>
        <row r="127">
          <cell r="B127" t="str">
            <v>1RVD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  <cell r="Q127">
            <v>0</v>
          </cell>
          <cell r="R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1</v>
          </cell>
          <cell r="BV127">
            <v>0</v>
          </cell>
          <cell r="BW127">
            <v>0</v>
          </cell>
          <cell r="BX127">
            <v>0</v>
          </cell>
        </row>
        <row r="128"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1</v>
          </cell>
          <cell r="AR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</row>
        <row r="131">
          <cell r="A131" t="str">
            <v>SUB TOTAL-4</v>
          </cell>
          <cell r="B131">
            <v>1</v>
          </cell>
          <cell r="C131">
            <v>0</v>
          </cell>
          <cell r="D131">
            <v>0</v>
          </cell>
          <cell r="E131">
            <v>0</v>
          </cell>
          <cell r="F131">
            <v>9</v>
          </cell>
          <cell r="G131">
            <v>2</v>
          </cell>
          <cell r="H131">
            <v>0</v>
          </cell>
          <cell r="I131">
            <v>798.69999999999993</v>
          </cell>
          <cell r="L131">
            <v>0</v>
          </cell>
          <cell r="M131">
            <v>2396.1</v>
          </cell>
          <cell r="N131">
            <v>30</v>
          </cell>
          <cell r="O131">
            <v>3</v>
          </cell>
          <cell r="P131">
            <v>5</v>
          </cell>
          <cell r="Q131">
            <v>30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0</v>
          </cell>
          <cell r="W131">
            <v>3</v>
          </cell>
          <cell r="X131">
            <v>3</v>
          </cell>
          <cell r="Y131">
            <v>0</v>
          </cell>
          <cell r="Z131">
            <v>3</v>
          </cell>
          <cell r="AA131">
            <v>0</v>
          </cell>
          <cell r="AB131">
            <v>4</v>
          </cell>
          <cell r="AC131">
            <v>0</v>
          </cell>
          <cell r="AD131">
            <v>3</v>
          </cell>
          <cell r="AE131">
            <v>0</v>
          </cell>
          <cell r="AF131">
            <v>0</v>
          </cell>
          <cell r="AG131">
            <v>3</v>
          </cell>
          <cell r="AH131">
            <v>0</v>
          </cell>
          <cell r="AI131">
            <v>0</v>
          </cell>
          <cell r="AJ131">
            <v>3</v>
          </cell>
          <cell r="AK131">
            <v>3</v>
          </cell>
          <cell r="AL131">
            <v>30</v>
          </cell>
          <cell r="AM131">
            <v>75</v>
          </cell>
          <cell r="AN131">
            <v>3</v>
          </cell>
          <cell r="AO131">
            <v>36</v>
          </cell>
          <cell r="AP131">
            <v>15</v>
          </cell>
          <cell r="AQ131">
            <v>20</v>
          </cell>
          <cell r="AR131">
            <v>11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9</v>
          </cell>
          <cell r="BA131">
            <v>1</v>
          </cell>
          <cell r="BB131">
            <v>1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1</v>
          </cell>
          <cell r="BH131">
            <v>0</v>
          </cell>
          <cell r="BI131">
            <v>0</v>
          </cell>
          <cell r="BJ131">
            <v>0</v>
          </cell>
          <cell r="BK131">
            <v>14.300000000000002</v>
          </cell>
          <cell r="BL131">
            <v>0</v>
          </cell>
          <cell r="BM131">
            <v>1.1399999999999999</v>
          </cell>
          <cell r="BN131">
            <v>0</v>
          </cell>
          <cell r="BO131">
            <v>3</v>
          </cell>
          <cell r="BP131">
            <v>0</v>
          </cell>
          <cell r="BQ131">
            <v>0</v>
          </cell>
          <cell r="BR131">
            <v>0</v>
          </cell>
          <cell r="BS131">
            <v>1</v>
          </cell>
          <cell r="BT131">
            <v>0</v>
          </cell>
          <cell r="BU131">
            <v>2</v>
          </cell>
          <cell r="BV131">
            <v>0</v>
          </cell>
          <cell r="BW131">
            <v>11</v>
          </cell>
          <cell r="BX131">
            <v>2</v>
          </cell>
        </row>
        <row r="133">
          <cell r="A133" t="str">
            <v>RP-5</v>
          </cell>
          <cell r="B133" t="str">
            <v>QUEROMARCA 02 y 03</v>
          </cell>
        </row>
        <row r="134">
          <cell r="A134">
            <v>20756</v>
          </cell>
          <cell r="B134" t="str">
            <v>AT5</v>
          </cell>
          <cell r="H134">
            <v>1</v>
          </cell>
          <cell r="I134">
            <v>3</v>
          </cell>
          <cell r="J134">
            <v>3</v>
          </cell>
          <cell r="K134" t="str">
            <v>AL35</v>
          </cell>
          <cell r="L134">
            <v>0</v>
          </cell>
          <cell r="M134">
            <v>9</v>
          </cell>
          <cell r="N134">
            <v>0</v>
          </cell>
          <cell r="O134">
            <v>3</v>
          </cell>
          <cell r="P134">
            <v>0</v>
          </cell>
          <cell r="Q134">
            <v>0</v>
          </cell>
          <cell r="R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3</v>
          </cell>
          <cell r="AE134">
            <v>0</v>
          </cell>
          <cell r="AF134">
            <v>0</v>
          </cell>
          <cell r="AG134">
            <v>3</v>
          </cell>
          <cell r="AH134">
            <v>0</v>
          </cell>
          <cell r="AI134">
            <v>0</v>
          </cell>
          <cell r="AJ134">
            <v>3</v>
          </cell>
          <cell r="AK134">
            <v>0</v>
          </cell>
          <cell r="AL134">
            <v>0</v>
          </cell>
          <cell r="AM134">
            <v>0</v>
          </cell>
          <cell r="AN134">
            <v>3</v>
          </cell>
          <cell r="AO134">
            <v>0</v>
          </cell>
          <cell r="AP134">
            <v>0</v>
          </cell>
          <cell r="AQ134">
            <v>1</v>
          </cell>
          <cell r="AR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B135" t="str">
            <v>1RV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0</v>
          </cell>
          <cell r="R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1.1399999999999999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1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A136" t="str">
            <v>SC1</v>
          </cell>
          <cell r="B136" t="str">
            <v>AT3</v>
          </cell>
          <cell r="E136">
            <v>1</v>
          </cell>
          <cell r="I136">
            <v>103.1</v>
          </cell>
          <cell r="J136">
            <v>3</v>
          </cell>
          <cell r="K136" t="str">
            <v>AL35</v>
          </cell>
          <cell r="L136">
            <v>0</v>
          </cell>
          <cell r="M136">
            <v>309.29999999999995</v>
          </cell>
          <cell r="N136">
            <v>1</v>
          </cell>
          <cell r="O136">
            <v>6</v>
          </cell>
          <cell r="P136">
            <v>0</v>
          </cell>
          <cell r="Q136">
            <v>1</v>
          </cell>
          <cell r="R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3</v>
          </cell>
          <cell r="AD136">
            <v>6</v>
          </cell>
          <cell r="AE136">
            <v>0</v>
          </cell>
          <cell r="AF136">
            <v>0</v>
          </cell>
          <cell r="AG136">
            <v>6</v>
          </cell>
          <cell r="AH136">
            <v>0</v>
          </cell>
          <cell r="AI136">
            <v>0</v>
          </cell>
          <cell r="AJ136">
            <v>6</v>
          </cell>
          <cell r="AK136">
            <v>0</v>
          </cell>
          <cell r="AL136">
            <v>1</v>
          </cell>
          <cell r="AM136">
            <v>2.5</v>
          </cell>
          <cell r="AN136">
            <v>6</v>
          </cell>
          <cell r="AO136">
            <v>0</v>
          </cell>
          <cell r="AP136">
            <v>0</v>
          </cell>
          <cell r="AQ136">
            <v>1</v>
          </cell>
          <cell r="AR136">
            <v>1</v>
          </cell>
          <cell r="AT136">
            <v>0</v>
          </cell>
          <cell r="AU136">
            <v>0</v>
          </cell>
          <cell r="AV136">
            <v>1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1.2</v>
          </cell>
          <cell r="BK136">
            <v>0</v>
          </cell>
          <cell r="BL136">
            <v>1.1200000000000001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</row>
        <row r="137">
          <cell r="B137" t="str">
            <v>1RV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</v>
          </cell>
          <cell r="Q137">
            <v>0</v>
          </cell>
          <cell r="R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1.1399999999999999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1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B138" t="str">
            <v>1RI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1.1399999999999999</v>
          </cell>
          <cell r="BN138">
            <v>0</v>
          </cell>
          <cell r="BO138">
            <v>0</v>
          </cell>
          <cell r="BP138">
            <v>0</v>
          </cell>
          <cell r="BQ138">
            <v>1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A139">
            <v>5631</v>
          </cell>
          <cell r="B139" t="str">
            <v>ATBV1</v>
          </cell>
          <cell r="F139">
            <v>1</v>
          </cell>
          <cell r="I139">
            <v>76.900000000000006</v>
          </cell>
          <cell r="J139">
            <v>3</v>
          </cell>
          <cell r="K139" t="str">
            <v>AL35</v>
          </cell>
          <cell r="L139">
            <v>0</v>
          </cell>
          <cell r="M139">
            <v>230.70000000000002</v>
          </cell>
          <cell r="N139">
            <v>3</v>
          </cell>
          <cell r="O139">
            <v>0</v>
          </cell>
          <cell r="P139">
            <v>0</v>
          </cell>
          <cell r="Q139">
            <v>3</v>
          </cell>
          <cell r="R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3</v>
          </cell>
          <cell r="AM139">
            <v>7.5</v>
          </cell>
          <cell r="AN139">
            <v>0</v>
          </cell>
          <cell r="AO139">
            <v>0</v>
          </cell>
          <cell r="AP139">
            <v>0</v>
          </cell>
          <cell r="AQ139">
            <v>1</v>
          </cell>
          <cell r="AR139">
            <v>1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1.3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</row>
        <row r="140">
          <cell r="A140">
            <v>5630</v>
          </cell>
          <cell r="B140" t="str">
            <v>ATBV1</v>
          </cell>
          <cell r="F140">
            <v>1</v>
          </cell>
          <cell r="I140">
            <v>70</v>
          </cell>
          <cell r="J140">
            <v>3</v>
          </cell>
          <cell r="K140" t="str">
            <v>AL35</v>
          </cell>
          <cell r="L140">
            <v>0</v>
          </cell>
          <cell r="M140">
            <v>210</v>
          </cell>
          <cell r="N140">
            <v>3</v>
          </cell>
          <cell r="O140">
            <v>0</v>
          </cell>
          <cell r="P140">
            <v>0</v>
          </cell>
          <cell r="Q140">
            <v>3</v>
          </cell>
          <cell r="R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3</v>
          </cell>
          <cell r="AM140">
            <v>7.5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1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1.3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</row>
        <row r="141">
          <cell r="A141" t="str">
            <v>SC2</v>
          </cell>
          <cell r="B141" t="str">
            <v>ATBV1</v>
          </cell>
          <cell r="F141">
            <v>1</v>
          </cell>
          <cell r="I141">
            <v>70</v>
          </cell>
          <cell r="J141">
            <v>3</v>
          </cell>
          <cell r="K141" t="str">
            <v>AL35</v>
          </cell>
          <cell r="L141">
            <v>0</v>
          </cell>
          <cell r="M141">
            <v>210</v>
          </cell>
          <cell r="N141">
            <v>3</v>
          </cell>
          <cell r="O141">
            <v>0</v>
          </cell>
          <cell r="P141">
            <v>0</v>
          </cell>
          <cell r="Q141">
            <v>3</v>
          </cell>
          <cell r="R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3</v>
          </cell>
          <cell r="AM141">
            <v>7.5</v>
          </cell>
          <cell r="AN141">
            <v>0</v>
          </cell>
          <cell r="AO141">
            <v>0</v>
          </cell>
          <cell r="AP141">
            <v>0</v>
          </cell>
          <cell r="AQ141">
            <v>1</v>
          </cell>
          <cell r="AR141">
            <v>1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1.3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</row>
        <row r="142">
          <cell r="A142">
            <v>40160</v>
          </cell>
          <cell r="B142" t="str">
            <v>ATSB</v>
          </cell>
          <cell r="E142">
            <v>1</v>
          </cell>
          <cell r="G142">
            <v>1</v>
          </cell>
          <cell r="I142">
            <v>70</v>
          </cell>
          <cell r="J142">
            <v>3</v>
          </cell>
          <cell r="K142" t="str">
            <v>AL35</v>
          </cell>
          <cell r="L142">
            <v>0</v>
          </cell>
          <cell r="M142">
            <v>210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U142">
            <v>1</v>
          </cell>
          <cell r="W142">
            <v>3</v>
          </cell>
          <cell r="X142">
            <v>3</v>
          </cell>
          <cell r="Y142">
            <v>0</v>
          </cell>
          <cell r="Z142">
            <v>0</v>
          </cell>
          <cell r="AA142">
            <v>3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15</v>
          </cell>
          <cell r="AQ142">
            <v>1</v>
          </cell>
          <cell r="AR142">
            <v>2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1</v>
          </cell>
          <cell r="BJ142">
            <v>1.2</v>
          </cell>
          <cell r="BK142">
            <v>1.3</v>
          </cell>
          <cell r="BL142">
            <v>2.2400000000000002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2</v>
          </cell>
          <cell r="BX142">
            <v>0</v>
          </cell>
        </row>
        <row r="143">
          <cell r="B143" t="str">
            <v>PAT1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18</v>
          </cell>
          <cell r="AP143">
            <v>0</v>
          </cell>
          <cell r="AQ143">
            <v>1</v>
          </cell>
          <cell r="AR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1.5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1</v>
          </cell>
        </row>
        <row r="144">
          <cell r="B144" t="str">
            <v>PAT1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2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18</v>
          </cell>
          <cell r="AP144">
            <v>0</v>
          </cell>
          <cell r="AQ144">
            <v>1</v>
          </cell>
          <cell r="AR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1.5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1</v>
          </cell>
        </row>
        <row r="145">
          <cell r="A145" t="str">
            <v>SC3</v>
          </cell>
          <cell r="B145" t="str">
            <v>ATBV1</v>
          </cell>
          <cell r="F145">
            <v>1</v>
          </cell>
          <cell r="I145">
            <v>80</v>
          </cell>
          <cell r="J145">
            <v>3</v>
          </cell>
          <cell r="K145" t="str">
            <v>AL35</v>
          </cell>
          <cell r="L145">
            <v>0</v>
          </cell>
          <cell r="M145">
            <v>240</v>
          </cell>
          <cell r="N145">
            <v>3</v>
          </cell>
          <cell r="O145">
            <v>0</v>
          </cell>
          <cell r="P145">
            <v>0</v>
          </cell>
          <cell r="Q145">
            <v>3</v>
          </cell>
          <cell r="R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3</v>
          </cell>
          <cell r="AM145">
            <v>7.5</v>
          </cell>
          <cell r="AN145">
            <v>0</v>
          </cell>
          <cell r="AO145">
            <v>0</v>
          </cell>
          <cell r="AP145">
            <v>0</v>
          </cell>
          <cell r="AQ145">
            <v>1</v>
          </cell>
          <cell r="AR145">
            <v>1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1.3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</row>
        <row r="146">
          <cell r="A146">
            <v>5629</v>
          </cell>
          <cell r="B146" t="str">
            <v>ATBV1</v>
          </cell>
          <cell r="F146">
            <v>1</v>
          </cell>
          <cell r="I146">
            <v>80</v>
          </cell>
          <cell r="J146">
            <v>3</v>
          </cell>
          <cell r="K146" t="str">
            <v>AL35</v>
          </cell>
          <cell r="L146">
            <v>0</v>
          </cell>
          <cell r="M146">
            <v>240</v>
          </cell>
          <cell r="N146">
            <v>3</v>
          </cell>
          <cell r="O146">
            <v>0</v>
          </cell>
          <cell r="P146">
            <v>0</v>
          </cell>
          <cell r="Q146">
            <v>3</v>
          </cell>
          <cell r="R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3</v>
          </cell>
          <cell r="AM146">
            <v>7.5</v>
          </cell>
          <cell r="AN146">
            <v>0</v>
          </cell>
          <cell r="AO146">
            <v>0</v>
          </cell>
          <cell r="AP146">
            <v>0</v>
          </cell>
          <cell r="AQ146">
            <v>1</v>
          </cell>
          <cell r="AR146">
            <v>1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1.3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</row>
        <row r="147">
          <cell r="A147">
            <v>5628</v>
          </cell>
          <cell r="B147" t="str">
            <v>ATBV1</v>
          </cell>
          <cell r="F147">
            <v>1</v>
          </cell>
          <cell r="I147">
            <v>80</v>
          </cell>
          <cell r="J147">
            <v>3</v>
          </cell>
          <cell r="K147" t="str">
            <v>AL35</v>
          </cell>
          <cell r="L147">
            <v>0</v>
          </cell>
          <cell r="M147">
            <v>240</v>
          </cell>
          <cell r="N147">
            <v>3</v>
          </cell>
          <cell r="O147">
            <v>0</v>
          </cell>
          <cell r="P147">
            <v>0</v>
          </cell>
          <cell r="Q147">
            <v>3</v>
          </cell>
          <cell r="R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3</v>
          </cell>
          <cell r="AM147">
            <v>7.5</v>
          </cell>
          <cell r="AN147">
            <v>0</v>
          </cell>
          <cell r="AO147">
            <v>0</v>
          </cell>
          <cell r="AP147">
            <v>0</v>
          </cell>
          <cell r="AQ147">
            <v>1</v>
          </cell>
          <cell r="AR147">
            <v>1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1.3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</row>
        <row r="148">
          <cell r="A148" t="str">
            <v>SC4</v>
          </cell>
          <cell r="B148" t="str">
            <v>ATBV1</v>
          </cell>
          <cell r="F148">
            <v>1</v>
          </cell>
          <cell r="I148">
            <v>70</v>
          </cell>
          <cell r="J148">
            <v>3</v>
          </cell>
          <cell r="K148" t="str">
            <v>AL35</v>
          </cell>
          <cell r="L148">
            <v>0</v>
          </cell>
          <cell r="M148">
            <v>210</v>
          </cell>
          <cell r="N148">
            <v>3</v>
          </cell>
          <cell r="O148">
            <v>0</v>
          </cell>
          <cell r="P148">
            <v>0</v>
          </cell>
          <cell r="Q148">
            <v>3</v>
          </cell>
          <cell r="R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3</v>
          </cell>
          <cell r="AM148">
            <v>7.5</v>
          </cell>
          <cell r="AN148">
            <v>0</v>
          </cell>
          <cell r="AO148">
            <v>0</v>
          </cell>
          <cell r="AP148">
            <v>0</v>
          </cell>
          <cell r="AQ148">
            <v>1</v>
          </cell>
          <cell r="AR148">
            <v>1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1.3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</row>
        <row r="149">
          <cell r="A149">
            <v>5627</v>
          </cell>
          <cell r="B149" t="str">
            <v>ATBV1</v>
          </cell>
          <cell r="F149">
            <v>1</v>
          </cell>
          <cell r="I149">
            <v>70</v>
          </cell>
          <cell r="J149">
            <v>3</v>
          </cell>
          <cell r="K149" t="str">
            <v>AL35</v>
          </cell>
          <cell r="L149">
            <v>0</v>
          </cell>
          <cell r="M149">
            <v>210</v>
          </cell>
          <cell r="N149">
            <v>3</v>
          </cell>
          <cell r="O149">
            <v>0</v>
          </cell>
          <cell r="P149">
            <v>0</v>
          </cell>
          <cell r="Q149">
            <v>3</v>
          </cell>
          <cell r="R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3</v>
          </cell>
          <cell r="AM149">
            <v>7.5</v>
          </cell>
          <cell r="AN149">
            <v>0</v>
          </cell>
          <cell r="AO149">
            <v>0</v>
          </cell>
          <cell r="AP149">
            <v>0</v>
          </cell>
          <cell r="AQ149">
            <v>1</v>
          </cell>
          <cell r="AR149">
            <v>1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1.3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</row>
        <row r="150">
          <cell r="A150">
            <v>40161</v>
          </cell>
          <cell r="B150" t="str">
            <v>ATSB</v>
          </cell>
          <cell r="E150">
            <v>1</v>
          </cell>
          <cell r="G150">
            <v>1</v>
          </cell>
          <cell r="I150">
            <v>70</v>
          </cell>
          <cell r="J150">
            <v>3</v>
          </cell>
          <cell r="K150" t="str">
            <v>AL35</v>
          </cell>
          <cell r="L150">
            <v>0</v>
          </cell>
          <cell r="M150">
            <v>210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V150">
            <v>1</v>
          </cell>
          <cell r="W150">
            <v>3</v>
          </cell>
          <cell r="X150">
            <v>3</v>
          </cell>
          <cell r="Y150">
            <v>0</v>
          </cell>
          <cell r="Z150">
            <v>0</v>
          </cell>
          <cell r="AA150">
            <v>3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3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15</v>
          </cell>
          <cell r="AQ150">
            <v>1</v>
          </cell>
          <cell r="AR150">
            <v>2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1</v>
          </cell>
          <cell r="BJ150">
            <v>1.2</v>
          </cell>
          <cell r="BK150">
            <v>1.3</v>
          </cell>
          <cell r="BL150">
            <v>2.2400000000000002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2</v>
          </cell>
          <cell r="BX150">
            <v>0</v>
          </cell>
        </row>
        <row r="151">
          <cell r="B151" t="str">
            <v>PAT1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18</v>
          </cell>
          <cell r="AP151">
            <v>0</v>
          </cell>
          <cell r="AQ151">
            <v>1</v>
          </cell>
          <cell r="AR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1.5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1</v>
          </cell>
        </row>
        <row r="152">
          <cell r="B152" t="str">
            <v>PAT1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2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18</v>
          </cell>
          <cell r="AP152">
            <v>0</v>
          </cell>
          <cell r="AQ152">
            <v>1</v>
          </cell>
          <cell r="AR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1.5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1</v>
          </cell>
        </row>
        <row r="153">
          <cell r="A153" t="str">
            <v>SC5</v>
          </cell>
          <cell r="B153" t="str">
            <v>ATBV4</v>
          </cell>
          <cell r="F153">
            <v>1</v>
          </cell>
          <cell r="I153">
            <v>60</v>
          </cell>
          <cell r="J153">
            <v>3</v>
          </cell>
          <cell r="K153" t="str">
            <v>AL35</v>
          </cell>
          <cell r="L153">
            <v>0</v>
          </cell>
          <cell r="M153">
            <v>180</v>
          </cell>
          <cell r="N153">
            <v>3</v>
          </cell>
          <cell r="O153">
            <v>3</v>
          </cell>
          <cell r="P153">
            <v>0</v>
          </cell>
          <cell r="Q153">
            <v>3</v>
          </cell>
          <cell r="R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3</v>
          </cell>
          <cell r="AE153">
            <v>0</v>
          </cell>
          <cell r="AF153">
            <v>0</v>
          </cell>
          <cell r="AG153">
            <v>3</v>
          </cell>
          <cell r="AH153">
            <v>0</v>
          </cell>
          <cell r="AI153">
            <v>0</v>
          </cell>
          <cell r="AJ153">
            <v>3</v>
          </cell>
          <cell r="AK153">
            <v>0</v>
          </cell>
          <cell r="AL153">
            <v>3</v>
          </cell>
          <cell r="AM153">
            <v>7.5</v>
          </cell>
          <cell r="AN153">
            <v>3</v>
          </cell>
          <cell r="AO153">
            <v>0</v>
          </cell>
          <cell r="AP153">
            <v>0</v>
          </cell>
          <cell r="AQ153">
            <v>1</v>
          </cell>
          <cell r="AR153">
            <v>1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1.3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1</v>
          </cell>
          <cell r="BX153">
            <v>0</v>
          </cell>
        </row>
        <row r="154">
          <cell r="B154" t="str">
            <v>1RVD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  <cell r="Q154">
            <v>0</v>
          </cell>
          <cell r="R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</v>
          </cell>
          <cell r="AR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1</v>
          </cell>
          <cell r="BV154">
            <v>0</v>
          </cell>
          <cell r="BW154">
            <v>0</v>
          </cell>
          <cell r="BX154">
            <v>0</v>
          </cell>
        </row>
        <row r="155">
          <cell r="A155">
            <v>5626</v>
          </cell>
          <cell r="B155" t="str">
            <v>AT4</v>
          </cell>
          <cell r="H155">
            <v>1</v>
          </cell>
          <cell r="L155">
            <v>0</v>
          </cell>
          <cell r="M155">
            <v>0</v>
          </cell>
          <cell r="N155">
            <v>3</v>
          </cell>
          <cell r="O155">
            <v>3</v>
          </cell>
          <cell r="P155">
            <v>0</v>
          </cell>
          <cell r="Q155">
            <v>2</v>
          </cell>
          <cell r="R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3</v>
          </cell>
          <cell r="AE155">
            <v>0</v>
          </cell>
          <cell r="AF155">
            <v>0</v>
          </cell>
          <cell r="AG155">
            <v>3</v>
          </cell>
          <cell r="AH155">
            <v>0</v>
          </cell>
          <cell r="AI155">
            <v>0</v>
          </cell>
          <cell r="AJ155">
            <v>3</v>
          </cell>
          <cell r="AK155">
            <v>0</v>
          </cell>
          <cell r="AL155">
            <v>3</v>
          </cell>
          <cell r="AM155">
            <v>9</v>
          </cell>
          <cell r="AN155">
            <v>3</v>
          </cell>
          <cell r="AO155">
            <v>0</v>
          </cell>
          <cell r="AP155">
            <v>0</v>
          </cell>
          <cell r="AQ155">
            <v>1</v>
          </cell>
          <cell r="AR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</row>
        <row r="156">
          <cell r="B156" t="str">
            <v>1RV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</v>
          </cell>
          <cell r="AR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1.1399999999999999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</row>
        <row r="157"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</v>
          </cell>
          <cell r="AR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</row>
        <row r="158"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</v>
          </cell>
          <cell r="AR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</row>
        <row r="159"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</v>
          </cell>
          <cell r="AR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</row>
        <row r="160">
          <cell r="A160" t="str">
            <v>SUB TOTAL-5</v>
          </cell>
          <cell r="B160">
            <v>1</v>
          </cell>
          <cell r="C160">
            <v>0</v>
          </cell>
          <cell r="D160">
            <v>0</v>
          </cell>
          <cell r="E160">
            <v>3</v>
          </cell>
          <cell r="F160">
            <v>9</v>
          </cell>
          <cell r="G160">
            <v>2</v>
          </cell>
          <cell r="H160">
            <v>2</v>
          </cell>
          <cell r="I160">
            <v>903</v>
          </cell>
          <cell r="L160">
            <v>0</v>
          </cell>
          <cell r="M160">
            <v>2709</v>
          </cell>
          <cell r="N160">
            <v>31</v>
          </cell>
          <cell r="O160">
            <v>15</v>
          </cell>
          <cell r="P160">
            <v>6</v>
          </cell>
          <cell r="Q160">
            <v>30</v>
          </cell>
          <cell r="R160">
            <v>1</v>
          </cell>
          <cell r="S160">
            <v>0</v>
          </cell>
          <cell r="T160">
            <v>0</v>
          </cell>
          <cell r="U160">
            <v>1</v>
          </cell>
          <cell r="V160">
            <v>1</v>
          </cell>
          <cell r="W160">
            <v>6</v>
          </cell>
          <cell r="X160">
            <v>6</v>
          </cell>
          <cell r="Y160">
            <v>0</v>
          </cell>
          <cell r="Z160">
            <v>0</v>
          </cell>
          <cell r="AA160">
            <v>6</v>
          </cell>
          <cell r="AB160">
            <v>8</v>
          </cell>
          <cell r="AC160">
            <v>3</v>
          </cell>
          <cell r="AD160">
            <v>15</v>
          </cell>
          <cell r="AE160">
            <v>0</v>
          </cell>
          <cell r="AF160">
            <v>0</v>
          </cell>
          <cell r="AG160">
            <v>15</v>
          </cell>
          <cell r="AH160">
            <v>0</v>
          </cell>
          <cell r="AI160">
            <v>0</v>
          </cell>
          <cell r="AJ160">
            <v>15</v>
          </cell>
          <cell r="AK160">
            <v>6</v>
          </cell>
          <cell r="AL160">
            <v>31</v>
          </cell>
          <cell r="AM160">
            <v>79</v>
          </cell>
          <cell r="AN160">
            <v>15</v>
          </cell>
          <cell r="AO160">
            <v>72</v>
          </cell>
          <cell r="AP160">
            <v>30</v>
          </cell>
          <cell r="AQ160">
            <v>26</v>
          </cell>
          <cell r="AR160">
            <v>14</v>
          </cell>
          <cell r="AS160">
            <v>0</v>
          </cell>
          <cell r="AT160">
            <v>0</v>
          </cell>
          <cell r="AU160">
            <v>0</v>
          </cell>
          <cell r="AV160">
            <v>1</v>
          </cell>
          <cell r="AW160">
            <v>1</v>
          </cell>
          <cell r="AX160">
            <v>1</v>
          </cell>
          <cell r="AY160">
            <v>0</v>
          </cell>
          <cell r="AZ160">
            <v>8</v>
          </cell>
          <cell r="BA160">
            <v>1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2</v>
          </cell>
          <cell r="BJ160">
            <v>3.5999999999999996</v>
          </cell>
          <cell r="BK160">
            <v>14.300000000000002</v>
          </cell>
          <cell r="BL160">
            <v>5.6000000000000005</v>
          </cell>
          <cell r="BM160">
            <v>4.5599999999999996</v>
          </cell>
          <cell r="BN160">
            <v>0</v>
          </cell>
          <cell r="BO160">
            <v>6</v>
          </cell>
          <cell r="BP160">
            <v>0</v>
          </cell>
          <cell r="BQ160">
            <v>1</v>
          </cell>
          <cell r="BR160">
            <v>0</v>
          </cell>
          <cell r="BS160">
            <v>3</v>
          </cell>
          <cell r="BT160">
            <v>0</v>
          </cell>
          <cell r="BU160">
            <v>1</v>
          </cell>
          <cell r="BV160">
            <v>0</v>
          </cell>
          <cell r="BW160">
            <v>14</v>
          </cell>
          <cell r="BX160">
            <v>4</v>
          </cell>
        </row>
        <row r="162">
          <cell r="A162" t="str">
            <v>RP-6</v>
          </cell>
          <cell r="B162" t="str">
            <v>QUEROMARCA 04</v>
          </cell>
        </row>
        <row r="163"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A164" t="str">
            <v>SC5</v>
          </cell>
          <cell r="H164">
            <v>1</v>
          </cell>
          <cell r="I164">
            <v>3</v>
          </cell>
          <cell r="J164">
            <v>3</v>
          </cell>
          <cell r="K164" t="str">
            <v>AL35</v>
          </cell>
          <cell r="L164">
            <v>0</v>
          </cell>
          <cell r="M164">
            <v>9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</v>
          </cell>
          <cell r="AR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</row>
        <row r="165">
          <cell r="A165">
            <v>5626</v>
          </cell>
          <cell r="B165" t="str">
            <v>ATBV4</v>
          </cell>
          <cell r="G165">
            <v>1</v>
          </cell>
          <cell r="I165">
            <v>62</v>
          </cell>
          <cell r="J165">
            <v>3</v>
          </cell>
          <cell r="K165" t="str">
            <v>AL35</v>
          </cell>
          <cell r="L165">
            <v>0</v>
          </cell>
          <cell r="M165">
            <v>186</v>
          </cell>
          <cell r="N165">
            <v>3</v>
          </cell>
          <cell r="O165">
            <v>3</v>
          </cell>
          <cell r="P165">
            <v>0</v>
          </cell>
          <cell r="Q165">
            <v>3</v>
          </cell>
          <cell r="R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3</v>
          </cell>
          <cell r="AE165">
            <v>0</v>
          </cell>
          <cell r="AF165">
            <v>0</v>
          </cell>
          <cell r="AG165">
            <v>3</v>
          </cell>
          <cell r="AH165">
            <v>0</v>
          </cell>
          <cell r="AI165">
            <v>0</v>
          </cell>
          <cell r="AJ165">
            <v>3</v>
          </cell>
          <cell r="AK165">
            <v>0</v>
          </cell>
          <cell r="AL165">
            <v>3</v>
          </cell>
          <cell r="AM165">
            <v>7.5</v>
          </cell>
          <cell r="AN165">
            <v>3</v>
          </cell>
          <cell r="AO165">
            <v>0</v>
          </cell>
          <cell r="AP165">
            <v>0</v>
          </cell>
          <cell r="AQ165">
            <v>1</v>
          </cell>
          <cell r="AR165">
            <v>1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1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1.3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1</v>
          </cell>
          <cell r="BX165">
            <v>0</v>
          </cell>
        </row>
        <row r="166">
          <cell r="B166" t="str">
            <v>1RVD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1</v>
          </cell>
          <cell r="AR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1</v>
          </cell>
          <cell r="BV166">
            <v>0</v>
          </cell>
          <cell r="BW166">
            <v>0</v>
          </cell>
          <cell r="BX166">
            <v>0</v>
          </cell>
        </row>
        <row r="167">
          <cell r="A167">
            <v>8989</v>
          </cell>
          <cell r="B167" t="str">
            <v>ATBV1</v>
          </cell>
          <cell r="F167">
            <v>1</v>
          </cell>
          <cell r="I167">
            <v>80</v>
          </cell>
          <cell r="J167">
            <v>3</v>
          </cell>
          <cell r="K167" t="str">
            <v>AL35</v>
          </cell>
          <cell r="L167">
            <v>0</v>
          </cell>
          <cell r="M167">
            <v>240</v>
          </cell>
          <cell r="N167">
            <v>3</v>
          </cell>
          <cell r="O167">
            <v>0</v>
          </cell>
          <cell r="P167">
            <v>0</v>
          </cell>
          <cell r="Q167">
            <v>3</v>
          </cell>
          <cell r="R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3</v>
          </cell>
          <cell r="AM167">
            <v>7.5</v>
          </cell>
          <cell r="AN167">
            <v>0</v>
          </cell>
          <cell r="AO167">
            <v>0</v>
          </cell>
          <cell r="AP167">
            <v>0</v>
          </cell>
          <cell r="AQ167">
            <v>1</v>
          </cell>
          <cell r="AR167">
            <v>1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1.3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1</v>
          </cell>
          <cell r="BX167">
            <v>0</v>
          </cell>
        </row>
        <row r="168">
          <cell r="A168" t="str">
            <v>SC1</v>
          </cell>
          <cell r="B168" t="str">
            <v>ATBV1</v>
          </cell>
          <cell r="F168">
            <v>1</v>
          </cell>
          <cell r="I168">
            <v>80</v>
          </cell>
          <cell r="J168">
            <v>3</v>
          </cell>
          <cell r="K168" t="str">
            <v>AL35</v>
          </cell>
          <cell r="L168">
            <v>0</v>
          </cell>
          <cell r="M168">
            <v>240</v>
          </cell>
          <cell r="N168">
            <v>3</v>
          </cell>
          <cell r="O168">
            <v>0</v>
          </cell>
          <cell r="P168">
            <v>0</v>
          </cell>
          <cell r="Q168">
            <v>3</v>
          </cell>
          <cell r="R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3</v>
          </cell>
          <cell r="AM168">
            <v>7.5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1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1.3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1</v>
          </cell>
          <cell r="BX168">
            <v>0</v>
          </cell>
        </row>
        <row r="169">
          <cell r="A169">
            <v>8987</v>
          </cell>
          <cell r="B169" t="str">
            <v>ATBV1</v>
          </cell>
          <cell r="F169">
            <v>1</v>
          </cell>
          <cell r="I169">
            <v>80</v>
          </cell>
          <cell r="J169">
            <v>3</v>
          </cell>
          <cell r="K169" t="str">
            <v>AL35</v>
          </cell>
          <cell r="L169">
            <v>0</v>
          </cell>
          <cell r="M169">
            <v>240</v>
          </cell>
          <cell r="N169">
            <v>3</v>
          </cell>
          <cell r="O169">
            <v>0</v>
          </cell>
          <cell r="P169">
            <v>0</v>
          </cell>
          <cell r="Q169">
            <v>3</v>
          </cell>
          <cell r="R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3</v>
          </cell>
          <cell r="AM169">
            <v>7.5</v>
          </cell>
          <cell r="AN169">
            <v>0</v>
          </cell>
          <cell r="AO169">
            <v>0</v>
          </cell>
          <cell r="AP169">
            <v>0</v>
          </cell>
          <cell r="AQ169">
            <v>1</v>
          </cell>
          <cell r="AR169">
            <v>1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1.3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1</v>
          </cell>
          <cell r="BX169">
            <v>0</v>
          </cell>
        </row>
        <row r="170">
          <cell r="A170" t="str">
            <v>SC2</v>
          </cell>
          <cell r="B170" t="str">
            <v>ATBV1</v>
          </cell>
          <cell r="F170">
            <v>1</v>
          </cell>
          <cell r="I170">
            <v>80</v>
          </cell>
          <cell r="J170">
            <v>3</v>
          </cell>
          <cell r="K170" t="str">
            <v>AL35</v>
          </cell>
          <cell r="L170">
            <v>0</v>
          </cell>
          <cell r="M170">
            <v>240</v>
          </cell>
          <cell r="N170">
            <v>3</v>
          </cell>
          <cell r="O170">
            <v>0</v>
          </cell>
          <cell r="P170">
            <v>0</v>
          </cell>
          <cell r="Q170">
            <v>3</v>
          </cell>
          <cell r="R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3</v>
          </cell>
          <cell r="AM170">
            <v>7.5</v>
          </cell>
          <cell r="AN170">
            <v>0</v>
          </cell>
          <cell r="AO170">
            <v>0</v>
          </cell>
          <cell r="AP170">
            <v>0</v>
          </cell>
          <cell r="AQ170">
            <v>1</v>
          </cell>
          <cell r="AR170">
            <v>1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1.3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1</v>
          </cell>
          <cell r="BX170">
            <v>0</v>
          </cell>
        </row>
        <row r="171">
          <cell r="A171">
            <v>31141</v>
          </cell>
          <cell r="B171" t="str">
            <v>ATBV1</v>
          </cell>
          <cell r="F171">
            <v>1</v>
          </cell>
          <cell r="I171">
            <v>70</v>
          </cell>
          <cell r="J171">
            <v>3</v>
          </cell>
          <cell r="K171" t="str">
            <v>AL35</v>
          </cell>
          <cell r="L171">
            <v>0</v>
          </cell>
          <cell r="M171">
            <v>210</v>
          </cell>
          <cell r="N171">
            <v>3</v>
          </cell>
          <cell r="O171">
            <v>0</v>
          </cell>
          <cell r="P171">
            <v>0</v>
          </cell>
          <cell r="Q171">
            <v>3</v>
          </cell>
          <cell r="R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3</v>
          </cell>
          <cell r="AM171">
            <v>7.5</v>
          </cell>
          <cell r="AN171">
            <v>0</v>
          </cell>
          <cell r="AO171">
            <v>0</v>
          </cell>
          <cell r="AP171">
            <v>0</v>
          </cell>
          <cell r="AQ171">
            <v>1</v>
          </cell>
          <cell r="AR171">
            <v>1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1.3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1</v>
          </cell>
          <cell r="BX171">
            <v>0</v>
          </cell>
        </row>
        <row r="172">
          <cell r="A172">
            <v>5622</v>
          </cell>
          <cell r="B172" t="str">
            <v>ATBV1</v>
          </cell>
          <cell r="F172">
            <v>1</v>
          </cell>
          <cell r="I172">
            <v>80</v>
          </cell>
          <cell r="J172">
            <v>3</v>
          </cell>
          <cell r="K172" t="str">
            <v>AL35</v>
          </cell>
          <cell r="L172">
            <v>0</v>
          </cell>
          <cell r="M172">
            <v>240</v>
          </cell>
          <cell r="N172">
            <v>3</v>
          </cell>
          <cell r="O172">
            <v>0</v>
          </cell>
          <cell r="P172">
            <v>0</v>
          </cell>
          <cell r="Q172">
            <v>3</v>
          </cell>
          <cell r="R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3</v>
          </cell>
          <cell r="AM172">
            <v>7.5</v>
          </cell>
          <cell r="AN172">
            <v>0</v>
          </cell>
          <cell r="AO172">
            <v>0</v>
          </cell>
          <cell r="AP172">
            <v>0</v>
          </cell>
          <cell r="AQ172">
            <v>1</v>
          </cell>
          <cell r="AR172">
            <v>1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1.3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1</v>
          </cell>
          <cell r="BX172">
            <v>0</v>
          </cell>
        </row>
        <row r="173">
          <cell r="A173" t="str">
            <v>SC3</v>
          </cell>
          <cell r="B173" t="str">
            <v>ATBV1</v>
          </cell>
          <cell r="F173">
            <v>1</v>
          </cell>
          <cell r="I173">
            <v>80</v>
          </cell>
          <cell r="J173">
            <v>3</v>
          </cell>
          <cell r="K173" t="str">
            <v>AL35</v>
          </cell>
          <cell r="L173">
            <v>0</v>
          </cell>
          <cell r="M173">
            <v>240</v>
          </cell>
          <cell r="N173">
            <v>3</v>
          </cell>
          <cell r="O173">
            <v>0</v>
          </cell>
          <cell r="P173">
            <v>0</v>
          </cell>
          <cell r="Q173">
            <v>3</v>
          </cell>
          <cell r="R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3</v>
          </cell>
          <cell r="AM173">
            <v>7.5</v>
          </cell>
          <cell r="AN173">
            <v>0</v>
          </cell>
          <cell r="AO173">
            <v>0</v>
          </cell>
          <cell r="AP173">
            <v>0</v>
          </cell>
          <cell r="AQ173">
            <v>1</v>
          </cell>
          <cell r="AR173">
            <v>1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1.3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1</v>
          </cell>
          <cell r="BX173">
            <v>0</v>
          </cell>
        </row>
        <row r="174">
          <cell r="A174" t="str">
            <v>SC4</v>
          </cell>
          <cell r="B174" t="str">
            <v>ATBV1</v>
          </cell>
          <cell r="F174">
            <v>1</v>
          </cell>
          <cell r="I174">
            <v>80</v>
          </cell>
          <cell r="J174">
            <v>3</v>
          </cell>
          <cell r="K174" t="str">
            <v>AL35</v>
          </cell>
          <cell r="L174">
            <v>0</v>
          </cell>
          <cell r="M174">
            <v>240</v>
          </cell>
          <cell r="N174">
            <v>3</v>
          </cell>
          <cell r="O174">
            <v>0</v>
          </cell>
          <cell r="P174">
            <v>0</v>
          </cell>
          <cell r="Q174">
            <v>3</v>
          </cell>
          <cell r="R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3</v>
          </cell>
          <cell r="AM174">
            <v>7.5</v>
          </cell>
          <cell r="AN174">
            <v>0</v>
          </cell>
          <cell r="AO174">
            <v>0</v>
          </cell>
          <cell r="AP174">
            <v>0</v>
          </cell>
          <cell r="AQ174">
            <v>1</v>
          </cell>
          <cell r="AR174">
            <v>1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1.3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1</v>
          </cell>
          <cell r="BX174">
            <v>0</v>
          </cell>
        </row>
        <row r="175">
          <cell r="A175" t="str">
            <v>SC5</v>
          </cell>
          <cell r="B175" t="str">
            <v>ATBV4</v>
          </cell>
          <cell r="G175">
            <v>1</v>
          </cell>
          <cell r="I175">
            <v>80</v>
          </cell>
          <cell r="J175">
            <v>3</v>
          </cell>
          <cell r="K175" t="str">
            <v>AL35</v>
          </cell>
          <cell r="L175">
            <v>0</v>
          </cell>
          <cell r="M175">
            <v>240</v>
          </cell>
          <cell r="N175">
            <v>3</v>
          </cell>
          <cell r="O175">
            <v>3</v>
          </cell>
          <cell r="P175">
            <v>0</v>
          </cell>
          <cell r="Q175">
            <v>3</v>
          </cell>
          <cell r="R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3</v>
          </cell>
          <cell r="AE175">
            <v>0</v>
          </cell>
          <cell r="AF175">
            <v>0</v>
          </cell>
          <cell r="AG175">
            <v>3</v>
          </cell>
          <cell r="AH175">
            <v>0</v>
          </cell>
          <cell r="AI175">
            <v>0</v>
          </cell>
          <cell r="AJ175">
            <v>3</v>
          </cell>
          <cell r="AK175">
            <v>0</v>
          </cell>
          <cell r="AL175">
            <v>3</v>
          </cell>
          <cell r="AM175">
            <v>7.5</v>
          </cell>
          <cell r="AN175">
            <v>3</v>
          </cell>
          <cell r="AO175">
            <v>0</v>
          </cell>
          <cell r="AP175">
            <v>0</v>
          </cell>
          <cell r="AQ175">
            <v>1</v>
          </cell>
          <cell r="AR175">
            <v>1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1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1.3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1</v>
          </cell>
          <cell r="BX175">
            <v>0</v>
          </cell>
        </row>
        <row r="176">
          <cell r="B176" t="str">
            <v>1RVD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  <cell r="Q176">
            <v>0</v>
          </cell>
          <cell r="R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1</v>
          </cell>
          <cell r="AR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1</v>
          </cell>
          <cell r="BV176">
            <v>0</v>
          </cell>
          <cell r="BW176">
            <v>0</v>
          </cell>
          <cell r="BX176">
            <v>0</v>
          </cell>
        </row>
        <row r="177">
          <cell r="A177">
            <v>7668</v>
          </cell>
          <cell r="B177" t="str">
            <v>ATBV4</v>
          </cell>
          <cell r="G177">
            <v>1</v>
          </cell>
          <cell r="I177">
            <v>42.2</v>
          </cell>
          <cell r="J177">
            <v>3</v>
          </cell>
          <cell r="K177" t="str">
            <v>AL35</v>
          </cell>
          <cell r="L177">
            <v>0</v>
          </cell>
          <cell r="M177">
            <v>126.60000000000001</v>
          </cell>
          <cell r="N177">
            <v>3</v>
          </cell>
          <cell r="O177">
            <v>3</v>
          </cell>
          <cell r="P177">
            <v>0</v>
          </cell>
          <cell r="Q177">
            <v>3</v>
          </cell>
          <cell r="R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3</v>
          </cell>
          <cell r="AE177">
            <v>0</v>
          </cell>
          <cell r="AF177">
            <v>0</v>
          </cell>
          <cell r="AG177">
            <v>3</v>
          </cell>
          <cell r="AH177">
            <v>0</v>
          </cell>
          <cell r="AI177">
            <v>0</v>
          </cell>
          <cell r="AJ177">
            <v>3</v>
          </cell>
          <cell r="AK177">
            <v>0</v>
          </cell>
          <cell r="AL177">
            <v>3</v>
          </cell>
          <cell r="AM177">
            <v>7.5</v>
          </cell>
          <cell r="AN177">
            <v>3</v>
          </cell>
          <cell r="AO177">
            <v>0</v>
          </cell>
          <cell r="AP177">
            <v>0</v>
          </cell>
          <cell r="AQ177">
            <v>1</v>
          </cell>
          <cell r="AR177">
            <v>1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1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1.3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0</v>
          </cell>
        </row>
        <row r="178">
          <cell r="B178" t="str">
            <v>1RVD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  <cell r="Q178">
            <v>0</v>
          </cell>
          <cell r="R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</v>
          </cell>
          <cell r="BV178">
            <v>0</v>
          </cell>
          <cell r="BW178">
            <v>0</v>
          </cell>
          <cell r="BX178">
            <v>0</v>
          </cell>
        </row>
        <row r="179">
          <cell r="A179" t="str">
            <v>SC6</v>
          </cell>
          <cell r="B179" t="str">
            <v>ATBV1</v>
          </cell>
          <cell r="F179">
            <v>1</v>
          </cell>
          <cell r="I179">
            <v>42.2</v>
          </cell>
          <cell r="J179">
            <v>3</v>
          </cell>
          <cell r="K179" t="str">
            <v>AL35</v>
          </cell>
          <cell r="L179">
            <v>0</v>
          </cell>
          <cell r="M179">
            <v>126.60000000000001</v>
          </cell>
          <cell r="N179">
            <v>3</v>
          </cell>
          <cell r="O179">
            <v>0</v>
          </cell>
          <cell r="P179">
            <v>0</v>
          </cell>
          <cell r="Q179">
            <v>3</v>
          </cell>
          <cell r="R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3</v>
          </cell>
          <cell r="AM179">
            <v>7.5</v>
          </cell>
          <cell r="AN179">
            <v>0</v>
          </cell>
          <cell r="AO179">
            <v>0</v>
          </cell>
          <cell r="AP179">
            <v>0</v>
          </cell>
          <cell r="AQ179">
            <v>1</v>
          </cell>
          <cell r="AR179">
            <v>1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1.3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1</v>
          </cell>
          <cell r="BX179">
            <v>0</v>
          </cell>
        </row>
        <row r="180">
          <cell r="B180" t="str">
            <v>1RV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</v>
          </cell>
          <cell r="AR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1.1399999999999999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1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</row>
        <row r="181">
          <cell r="A181" t="str">
            <v>SC7</v>
          </cell>
          <cell r="B181" t="str">
            <v>ATBV4</v>
          </cell>
          <cell r="G181">
            <v>1</v>
          </cell>
          <cell r="I181">
            <v>80</v>
          </cell>
          <cell r="J181">
            <v>3</v>
          </cell>
          <cell r="K181" t="str">
            <v>AL35</v>
          </cell>
          <cell r="L181">
            <v>0</v>
          </cell>
          <cell r="M181">
            <v>240</v>
          </cell>
          <cell r="N181">
            <v>3</v>
          </cell>
          <cell r="O181">
            <v>3</v>
          </cell>
          <cell r="P181">
            <v>0</v>
          </cell>
          <cell r="Q181">
            <v>3</v>
          </cell>
          <cell r="R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3</v>
          </cell>
          <cell r="AE181">
            <v>0</v>
          </cell>
          <cell r="AF181">
            <v>0</v>
          </cell>
          <cell r="AG181">
            <v>3</v>
          </cell>
          <cell r="AH181">
            <v>0</v>
          </cell>
          <cell r="AI181">
            <v>0</v>
          </cell>
          <cell r="AJ181">
            <v>3</v>
          </cell>
          <cell r="AK181">
            <v>0</v>
          </cell>
          <cell r="AL181">
            <v>3</v>
          </cell>
          <cell r="AM181">
            <v>7.5</v>
          </cell>
          <cell r="AN181">
            <v>3</v>
          </cell>
          <cell r="AO181">
            <v>0</v>
          </cell>
          <cell r="AP181">
            <v>0</v>
          </cell>
          <cell r="AQ181">
            <v>1</v>
          </cell>
          <cell r="AR181">
            <v>1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1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1.3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1</v>
          </cell>
          <cell r="BX181">
            <v>0</v>
          </cell>
        </row>
        <row r="182">
          <cell r="B182" t="str">
            <v>1RVD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  <cell r="Q182">
            <v>0</v>
          </cell>
          <cell r="R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</v>
          </cell>
          <cell r="AR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1</v>
          </cell>
          <cell r="BV182">
            <v>0</v>
          </cell>
          <cell r="BW182">
            <v>0</v>
          </cell>
          <cell r="BX182">
            <v>0</v>
          </cell>
        </row>
        <row r="183">
          <cell r="A183" t="str">
            <v>SED NUEVA 01</v>
          </cell>
          <cell r="B183" t="str">
            <v>ATBV1</v>
          </cell>
          <cell r="G183">
            <v>1</v>
          </cell>
          <cell r="I183">
            <v>51.6</v>
          </cell>
          <cell r="J183">
            <v>3</v>
          </cell>
          <cell r="K183" t="str">
            <v>AL35</v>
          </cell>
          <cell r="L183">
            <v>0</v>
          </cell>
          <cell r="M183">
            <v>154.80000000000001</v>
          </cell>
          <cell r="N183">
            <v>3</v>
          </cell>
          <cell r="O183">
            <v>0</v>
          </cell>
          <cell r="P183">
            <v>0</v>
          </cell>
          <cell r="Q183">
            <v>3</v>
          </cell>
          <cell r="R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3</v>
          </cell>
          <cell r="AM183">
            <v>7.5</v>
          </cell>
          <cell r="AN183">
            <v>0</v>
          </cell>
          <cell r="AO183">
            <v>0</v>
          </cell>
          <cell r="AP183">
            <v>0</v>
          </cell>
          <cell r="AQ183">
            <v>1</v>
          </cell>
          <cell r="AR183">
            <v>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1.3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1</v>
          </cell>
          <cell r="BX183">
            <v>0</v>
          </cell>
        </row>
        <row r="184">
          <cell r="B184" t="str">
            <v>AU5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1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</row>
        <row r="185">
          <cell r="B185" t="str">
            <v>ATSM-B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</v>
          </cell>
          <cell r="W185">
            <v>3</v>
          </cell>
          <cell r="X185">
            <v>3</v>
          </cell>
          <cell r="Y185">
            <v>3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15</v>
          </cell>
          <cell r="AQ185">
            <v>1</v>
          </cell>
          <cell r="AR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1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</row>
        <row r="186">
          <cell r="B186" t="str">
            <v>PAT1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2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18</v>
          </cell>
          <cell r="AP186">
            <v>0</v>
          </cell>
          <cell r="AQ186">
            <v>1</v>
          </cell>
          <cell r="AR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1.5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1</v>
          </cell>
        </row>
        <row r="187">
          <cell r="B187" t="str">
            <v>PAT1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2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18</v>
          </cell>
          <cell r="AP187">
            <v>0</v>
          </cell>
          <cell r="AQ187">
            <v>1</v>
          </cell>
          <cell r="AR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1.5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1</v>
          </cell>
        </row>
        <row r="188">
          <cell r="A188" t="str">
            <v>SC8</v>
          </cell>
          <cell r="B188" t="str">
            <v>ATBV4</v>
          </cell>
          <cell r="G188">
            <v>1</v>
          </cell>
          <cell r="I188">
            <v>44.6</v>
          </cell>
          <cell r="J188">
            <v>3</v>
          </cell>
          <cell r="K188" t="str">
            <v>AL35</v>
          </cell>
          <cell r="L188">
            <v>0</v>
          </cell>
          <cell r="M188">
            <v>133.80000000000001</v>
          </cell>
          <cell r="N188">
            <v>3</v>
          </cell>
          <cell r="O188">
            <v>3</v>
          </cell>
          <cell r="P188">
            <v>0</v>
          </cell>
          <cell r="Q188">
            <v>3</v>
          </cell>
          <cell r="R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3</v>
          </cell>
          <cell r="AE188">
            <v>0</v>
          </cell>
          <cell r="AF188">
            <v>0</v>
          </cell>
          <cell r="AG188">
            <v>3</v>
          </cell>
          <cell r="AH188">
            <v>0</v>
          </cell>
          <cell r="AI188">
            <v>0</v>
          </cell>
          <cell r="AJ188">
            <v>3</v>
          </cell>
          <cell r="AK188">
            <v>0</v>
          </cell>
          <cell r="AL188">
            <v>3</v>
          </cell>
          <cell r="AM188">
            <v>7.5</v>
          </cell>
          <cell r="AN188">
            <v>3</v>
          </cell>
          <cell r="AO188">
            <v>0</v>
          </cell>
          <cell r="AP188">
            <v>0</v>
          </cell>
          <cell r="AQ188">
            <v>1</v>
          </cell>
          <cell r="AR188">
            <v>1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1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1.3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1</v>
          </cell>
          <cell r="BX188">
            <v>0</v>
          </cell>
        </row>
        <row r="189">
          <cell r="B189" t="str">
            <v>1RVD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  <cell r="Q189">
            <v>0</v>
          </cell>
          <cell r="R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</v>
          </cell>
          <cell r="AR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1</v>
          </cell>
          <cell r="BV189">
            <v>0</v>
          </cell>
          <cell r="BW189">
            <v>0</v>
          </cell>
          <cell r="BX189">
            <v>0</v>
          </cell>
        </row>
        <row r="190">
          <cell r="A190" t="str">
            <v>SC9</v>
          </cell>
          <cell r="B190" t="str">
            <v>ATBV6</v>
          </cell>
          <cell r="G190">
            <v>1</v>
          </cell>
          <cell r="I190">
            <v>82</v>
          </cell>
          <cell r="J190">
            <v>3</v>
          </cell>
          <cell r="K190" t="str">
            <v>AL35</v>
          </cell>
          <cell r="L190">
            <v>0</v>
          </cell>
          <cell r="M190">
            <v>246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1</v>
          </cell>
          <cell r="AR190">
            <v>1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1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1.3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1</v>
          </cell>
          <cell r="BX190">
            <v>0</v>
          </cell>
        </row>
        <row r="191">
          <cell r="B191" t="str">
            <v>1RVD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  <cell r="Q191">
            <v>0</v>
          </cell>
          <cell r="R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</v>
          </cell>
          <cell r="AR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1</v>
          </cell>
          <cell r="BV191">
            <v>0</v>
          </cell>
          <cell r="BW191">
            <v>0</v>
          </cell>
          <cell r="BX191">
            <v>0</v>
          </cell>
        </row>
        <row r="192">
          <cell r="B192" t="str">
            <v>1RV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</v>
          </cell>
          <cell r="AR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1.1399999999999999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1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A193" t="str">
            <v>SC10</v>
          </cell>
          <cell r="B193" t="str">
            <v>ATBV1</v>
          </cell>
          <cell r="F193">
            <v>1</v>
          </cell>
          <cell r="I193">
            <v>82.1</v>
          </cell>
          <cell r="J193">
            <v>3</v>
          </cell>
          <cell r="K193" t="str">
            <v>AL35</v>
          </cell>
          <cell r="L193">
            <v>0</v>
          </cell>
          <cell r="M193">
            <v>246.29999999999998</v>
          </cell>
          <cell r="N193">
            <v>3</v>
          </cell>
          <cell r="O193">
            <v>0</v>
          </cell>
          <cell r="P193">
            <v>0</v>
          </cell>
          <cell r="Q193">
            <v>3</v>
          </cell>
          <cell r="R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3</v>
          </cell>
          <cell r="AM193">
            <v>7.5</v>
          </cell>
          <cell r="AN193">
            <v>0</v>
          </cell>
          <cell r="AO193">
            <v>0</v>
          </cell>
          <cell r="AP193">
            <v>0</v>
          </cell>
          <cell r="AQ193">
            <v>1</v>
          </cell>
          <cell r="AR193">
            <v>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1.3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1</v>
          </cell>
          <cell r="BX193">
            <v>0</v>
          </cell>
        </row>
        <row r="194">
          <cell r="A194" t="str">
            <v>SC11</v>
          </cell>
          <cell r="B194" t="str">
            <v>ATBV1</v>
          </cell>
          <cell r="F194">
            <v>1</v>
          </cell>
          <cell r="I194">
            <v>82</v>
          </cell>
          <cell r="J194">
            <v>3</v>
          </cell>
          <cell r="K194" t="str">
            <v>AL35</v>
          </cell>
          <cell r="L194">
            <v>0</v>
          </cell>
          <cell r="M194">
            <v>246</v>
          </cell>
          <cell r="N194">
            <v>3</v>
          </cell>
          <cell r="O194">
            <v>0</v>
          </cell>
          <cell r="P194">
            <v>0</v>
          </cell>
          <cell r="Q194">
            <v>3</v>
          </cell>
          <cell r="R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3</v>
          </cell>
          <cell r="AM194">
            <v>7.5</v>
          </cell>
          <cell r="AN194">
            <v>0</v>
          </cell>
          <cell r="AO194">
            <v>0</v>
          </cell>
          <cell r="AP194">
            <v>0</v>
          </cell>
          <cell r="AQ194">
            <v>1</v>
          </cell>
          <cell r="AR194">
            <v>1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1.3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1</v>
          </cell>
          <cell r="BX194">
            <v>0</v>
          </cell>
        </row>
        <row r="195">
          <cell r="A195" t="str">
            <v>SC12</v>
          </cell>
          <cell r="B195" t="str">
            <v>ATBV4</v>
          </cell>
          <cell r="G195">
            <v>1</v>
          </cell>
          <cell r="I195">
            <v>82</v>
          </cell>
          <cell r="J195">
            <v>3</v>
          </cell>
          <cell r="K195" t="str">
            <v>AL35</v>
          </cell>
          <cell r="L195">
            <v>0</v>
          </cell>
          <cell r="M195">
            <v>246</v>
          </cell>
          <cell r="N195">
            <v>3</v>
          </cell>
          <cell r="O195">
            <v>3</v>
          </cell>
          <cell r="P195">
            <v>0</v>
          </cell>
          <cell r="Q195">
            <v>3</v>
          </cell>
          <cell r="R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3</v>
          </cell>
          <cell r="AE195">
            <v>0</v>
          </cell>
          <cell r="AF195">
            <v>0</v>
          </cell>
          <cell r="AG195">
            <v>3</v>
          </cell>
          <cell r="AH195">
            <v>0</v>
          </cell>
          <cell r="AI195">
            <v>0</v>
          </cell>
          <cell r="AJ195">
            <v>3</v>
          </cell>
          <cell r="AK195">
            <v>0</v>
          </cell>
          <cell r="AL195">
            <v>3</v>
          </cell>
          <cell r="AM195">
            <v>7.5</v>
          </cell>
          <cell r="AN195">
            <v>3</v>
          </cell>
          <cell r="AO195">
            <v>0</v>
          </cell>
          <cell r="AP195">
            <v>0</v>
          </cell>
          <cell r="AQ195">
            <v>1</v>
          </cell>
          <cell r="AR195">
            <v>1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1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1.3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1</v>
          </cell>
          <cell r="BX195">
            <v>0</v>
          </cell>
        </row>
        <row r="196">
          <cell r="B196" t="str">
            <v>1RVD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  <cell r="Q196">
            <v>0</v>
          </cell>
          <cell r="R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</v>
          </cell>
          <cell r="AR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1</v>
          </cell>
          <cell r="BV196">
            <v>0</v>
          </cell>
          <cell r="BW196">
            <v>0</v>
          </cell>
          <cell r="BX196">
            <v>0</v>
          </cell>
        </row>
        <row r="197">
          <cell r="A197" t="str">
            <v>SC13</v>
          </cell>
          <cell r="B197" t="str">
            <v>ATBV1</v>
          </cell>
          <cell r="G197">
            <v>1</v>
          </cell>
          <cell r="I197">
            <v>48.8</v>
          </cell>
          <cell r="J197">
            <v>3</v>
          </cell>
          <cell r="K197" t="str">
            <v>AL35</v>
          </cell>
          <cell r="L197">
            <v>0</v>
          </cell>
          <cell r="M197">
            <v>146.39999999999998</v>
          </cell>
          <cell r="N197">
            <v>3</v>
          </cell>
          <cell r="O197">
            <v>0</v>
          </cell>
          <cell r="P197">
            <v>0</v>
          </cell>
          <cell r="Q197">
            <v>3</v>
          </cell>
          <cell r="R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3</v>
          </cell>
          <cell r="AM197">
            <v>7.5</v>
          </cell>
          <cell r="AN197">
            <v>0</v>
          </cell>
          <cell r="AO197">
            <v>0</v>
          </cell>
          <cell r="AP197">
            <v>0</v>
          </cell>
          <cell r="AQ197">
            <v>1</v>
          </cell>
          <cell r="AR197">
            <v>1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1.3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1</v>
          </cell>
          <cell r="BX197">
            <v>0</v>
          </cell>
        </row>
        <row r="198">
          <cell r="B198" t="str">
            <v>ATBV1</v>
          </cell>
          <cell r="L198">
            <v>0</v>
          </cell>
          <cell r="M198">
            <v>0</v>
          </cell>
          <cell r="N198">
            <v>3</v>
          </cell>
          <cell r="O198">
            <v>0</v>
          </cell>
          <cell r="P198">
            <v>0</v>
          </cell>
          <cell r="Q198">
            <v>3</v>
          </cell>
          <cell r="R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</v>
          </cell>
          <cell r="AM198">
            <v>7.5</v>
          </cell>
          <cell r="AN198">
            <v>0</v>
          </cell>
          <cell r="AO198">
            <v>0</v>
          </cell>
          <cell r="AP198">
            <v>0</v>
          </cell>
          <cell r="AQ198">
            <v>1</v>
          </cell>
          <cell r="AR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</row>
        <row r="199">
          <cell r="A199">
            <v>40162</v>
          </cell>
          <cell r="B199" t="str">
            <v>ATBV1</v>
          </cell>
          <cell r="G199">
            <v>1</v>
          </cell>
          <cell r="I199">
            <v>52.3</v>
          </cell>
          <cell r="J199">
            <v>3</v>
          </cell>
          <cell r="K199" t="str">
            <v>AL35</v>
          </cell>
          <cell r="L199">
            <v>0</v>
          </cell>
          <cell r="M199">
            <v>156.89999999999998</v>
          </cell>
          <cell r="N199">
            <v>3</v>
          </cell>
          <cell r="O199">
            <v>0</v>
          </cell>
          <cell r="P199">
            <v>0</v>
          </cell>
          <cell r="Q199">
            <v>3</v>
          </cell>
          <cell r="R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3</v>
          </cell>
          <cell r="AM199">
            <v>7.5</v>
          </cell>
          <cell r="AN199">
            <v>0</v>
          </cell>
          <cell r="AO199">
            <v>0</v>
          </cell>
          <cell r="AP199">
            <v>0</v>
          </cell>
          <cell r="AQ199">
            <v>1</v>
          </cell>
          <cell r="AR199">
            <v>1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1.3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1</v>
          </cell>
          <cell r="BX199">
            <v>0</v>
          </cell>
        </row>
        <row r="200">
          <cell r="B200" t="str">
            <v>ATSM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W200">
            <v>3</v>
          </cell>
          <cell r="X200">
            <v>3</v>
          </cell>
          <cell r="Y200">
            <v>3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3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15</v>
          </cell>
          <cell r="AQ200">
            <v>1</v>
          </cell>
          <cell r="AR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1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</row>
        <row r="201">
          <cell r="B201" t="str">
            <v>PAT1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2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18</v>
          </cell>
          <cell r="AP201">
            <v>0</v>
          </cell>
          <cell r="AQ201">
            <v>1</v>
          </cell>
          <cell r="AR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1.5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</row>
        <row r="202">
          <cell r="B202" t="str">
            <v>PAT1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2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18</v>
          </cell>
          <cell r="AP202">
            <v>0</v>
          </cell>
          <cell r="AQ202">
            <v>1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1.5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1</v>
          </cell>
        </row>
        <row r="203">
          <cell r="A203" t="str">
            <v>SC14</v>
          </cell>
          <cell r="B203" t="str">
            <v>ATBV4</v>
          </cell>
          <cell r="G203">
            <v>1</v>
          </cell>
          <cell r="I203">
            <v>23.8</v>
          </cell>
          <cell r="J203">
            <v>3</v>
          </cell>
          <cell r="K203" t="str">
            <v>AL35</v>
          </cell>
          <cell r="L203">
            <v>0</v>
          </cell>
          <cell r="M203">
            <v>71.400000000000006</v>
          </cell>
          <cell r="N203">
            <v>3</v>
          </cell>
          <cell r="O203">
            <v>3</v>
          </cell>
          <cell r="P203">
            <v>0</v>
          </cell>
          <cell r="Q203">
            <v>3</v>
          </cell>
          <cell r="R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3</v>
          </cell>
          <cell r="AE203">
            <v>0</v>
          </cell>
          <cell r="AF203">
            <v>0</v>
          </cell>
          <cell r="AG203">
            <v>3</v>
          </cell>
          <cell r="AH203">
            <v>0</v>
          </cell>
          <cell r="AI203">
            <v>0</v>
          </cell>
          <cell r="AJ203">
            <v>3</v>
          </cell>
          <cell r="AK203">
            <v>0</v>
          </cell>
          <cell r="AL203">
            <v>3</v>
          </cell>
          <cell r="AM203">
            <v>7.5</v>
          </cell>
          <cell r="AN203">
            <v>3</v>
          </cell>
          <cell r="AO203">
            <v>0</v>
          </cell>
          <cell r="AP203">
            <v>0</v>
          </cell>
          <cell r="AQ203">
            <v>1</v>
          </cell>
          <cell r="AR203">
            <v>1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1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1.3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1</v>
          </cell>
          <cell r="BX203">
            <v>0</v>
          </cell>
        </row>
        <row r="204">
          <cell r="B204" t="str">
            <v>1RVD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</v>
          </cell>
          <cell r="Q204">
            <v>0</v>
          </cell>
          <cell r="R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</v>
          </cell>
          <cell r="AR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1</v>
          </cell>
          <cell r="BV204">
            <v>0</v>
          </cell>
          <cell r="BW204">
            <v>0</v>
          </cell>
          <cell r="BX204">
            <v>0</v>
          </cell>
        </row>
        <row r="205">
          <cell r="A205" t="str">
            <v>SC15</v>
          </cell>
          <cell r="B205" t="str">
            <v>ATBV1</v>
          </cell>
          <cell r="G205">
            <v>1</v>
          </cell>
          <cell r="I205">
            <v>90</v>
          </cell>
          <cell r="J205">
            <v>3</v>
          </cell>
          <cell r="K205" t="str">
            <v>AL35</v>
          </cell>
          <cell r="L205">
            <v>0</v>
          </cell>
          <cell r="M205">
            <v>270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3</v>
          </cell>
          <cell r="AM205">
            <v>7.5</v>
          </cell>
          <cell r="AN205">
            <v>0</v>
          </cell>
          <cell r="AO205">
            <v>0</v>
          </cell>
          <cell r="AP205">
            <v>0</v>
          </cell>
          <cell r="AQ205">
            <v>1</v>
          </cell>
          <cell r="AR205">
            <v>1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1.3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</v>
          </cell>
          <cell r="BX205">
            <v>0</v>
          </cell>
        </row>
        <row r="206">
          <cell r="B206" t="str">
            <v>ATBV1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3</v>
          </cell>
          <cell r="R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3</v>
          </cell>
          <cell r="AM206">
            <v>7.5</v>
          </cell>
          <cell r="AN206">
            <v>0</v>
          </cell>
          <cell r="AO206">
            <v>0</v>
          </cell>
          <cell r="AP206">
            <v>0</v>
          </cell>
          <cell r="AQ206">
            <v>1</v>
          </cell>
          <cell r="AR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A207" t="str">
            <v>SC16</v>
          </cell>
          <cell r="B207" t="str">
            <v>ATBV4</v>
          </cell>
          <cell r="G207">
            <v>1</v>
          </cell>
          <cell r="I207">
            <v>80</v>
          </cell>
          <cell r="J207">
            <v>3</v>
          </cell>
          <cell r="K207" t="str">
            <v>AL35</v>
          </cell>
          <cell r="L207">
            <v>0</v>
          </cell>
          <cell r="M207">
            <v>240</v>
          </cell>
          <cell r="N207">
            <v>3</v>
          </cell>
          <cell r="O207">
            <v>3</v>
          </cell>
          <cell r="P207">
            <v>0</v>
          </cell>
          <cell r="Q207">
            <v>3</v>
          </cell>
          <cell r="R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3</v>
          </cell>
          <cell r="AE207">
            <v>0</v>
          </cell>
          <cell r="AF207">
            <v>0</v>
          </cell>
          <cell r="AG207">
            <v>3</v>
          </cell>
          <cell r="AH207">
            <v>0</v>
          </cell>
          <cell r="AI207">
            <v>0</v>
          </cell>
          <cell r="AJ207">
            <v>3</v>
          </cell>
          <cell r="AK207">
            <v>0</v>
          </cell>
          <cell r="AL207">
            <v>3</v>
          </cell>
          <cell r="AM207">
            <v>7.5</v>
          </cell>
          <cell r="AN207">
            <v>3</v>
          </cell>
          <cell r="AO207">
            <v>0</v>
          </cell>
          <cell r="AP207">
            <v>0</v>
          </cell>
          <cell r="AQ207">
            <v>1</v>
          </cell>
          <cell r="AR207">
            <v>1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1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1.3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1</v>
          </cell>
          <cell r="BX207">
            <v>0</v>
          </cell>
        </row>
        <row r="208">
          <cell r="B208" t="str">
            <v>1RVD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1</v>
          </cell>
          <cell r="BV208">
            <v>0</v>
          </cell>
          <cell r="BW208">
            <v>0</v>
          </cell>
          <cell r="BX208">
            <v>0</v>
          </cell>
        </row>
        <row r="209">
          <cell r="A209" t="str">
            <v>SC17</v>
          </cell>
          <cell r="B209" t="str">
            <v>ATBV1</v>
          </cell>
          <cell r="F209">
            <v>1</v>
          </cell>
          <cell r="I209">
            <v>71.900000000000006</v>
          </cell>
          <cell r="J209">
            <v>3</v>
          </cell>
          <cell r="K209" t="str">
            <v>AL35</v>
          </cell>
          <cell r="L209">
            <v>0</v>
          </cell>
          <cell r="M209">
            <v>215.70000000000002</v>
          </cell>
          <cell r="N209">
            <v>3</v>
          </cell>
          <cell r="O209">
            <v>0</v>
          </cell>
          <cell r="P209">
            <v>0</v>
          </cell>
          <cell r="Q209">
            <v>3</v>
          </cell>
          <cell r="R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3</v>
          </cell>
          <cell r="AM209">
            <v>7.5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1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1.3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1</v>
          </cell>
          <cell r="BX209">
            <v>0</v>
          </cell>
        </row>
        <row r="210">
          <cell r="A210" t="str">
            <v>SC18</v>
          </cell>
          <cell r="B210" t="str">
            <v>ATBV4</v>
          </cell>
          <cell r="G210">
            <v>1</v>
          </cell>
          <cell r="I210">
            <v>71.900000000000006</v>
          </cell>
          <cell r="J210">
            <v>3</v>
          </cell>
          <cell r="K210" t="str">
            <v>AL35</v>
          </cell>
          <cell r="L210">
            <v>0</v>
          </cell>
          <cell r="M210">
            <v>215.70000000000002</v>
          </cell>
          <cell r="N210">
            <v>3</v>
          </cell>
          <cell r="O210">
            <v>3</v>
          </cell>
          <cell r="P210">
            <v>0</v>
          </cell>
          <cell r="Q210">
            <v>3</v>
          </cell>
          <cell r="R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3</v>
          </cell>
          <cell r="AE210">
            <v>0</v>
          </cell>
          <cell r="AF210">
            <v>0</v>
          </cell>
          <cell r="AG210">
            <v>3</v>
          </cell>
          <cell r="AH210">
            <v>0</v>
          </cell>
          <cell r="AI210">
            <v>0</v>
          </cell>
          <cell r="AJ210">
            <v>3</v>
          </cell>
          <cell r="AK210">
            <v>0</v>
          </cell>
          <cell r="AL210">
            <v>3</v>
          </cell>
          <cell r="AM210">
            <v>7.5</v>
          </cell>
          <cell r="AN210">
            <v>3</v>
          </cell>
          <cell r="AO210">
            <v>0</v>
          </cell>
          <cell r="AP210">
            <v>0</v>
          </cell>
          <cell r="AQ210">
            <v>1</v>
          </cell>
          <cell r="AR210">
            <v>1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1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1.3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1</v>
          </cell>
          <cell r="BX210">
            <v>0</v>
          </cell>
        </row>
        <row r="211">
          <cell r="B211" t="str">
            <v>1RVD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2</v>
          </cell>
          <cell r="Q211">
            <v>0</v>
          </cell>
          <cell r="R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1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1</v>
          </cell>
          <cell r="BV211">
            <v>0</v>
          </cell>
          <cell r="BW211">
            <v>0</v>
          </cell>
          <cell r="BX211">
            <v>0</v>
          </cell>
        </row>
        <row r="212">
          <cell r="A212" t="str">
            <v>SC20</v>
          </cell>
          <cell r="B212" t="str">
            <v>ATBV1</v>
          </cell>
          <cell r="F212">
            <v>1</v>
          </cell>
          <cell r="I212">
            <v>85</v>
          </cell>
          <cell r="J212">
            <v>3</v>
          </cell>
          <cell r="K212" t="str">
            <v>AL35</v>
          </cell>
          <cell r="L212">
            <v>0</v>
          </cell>
          <cell r="M212">
            <v>255</v>
          </cell>
          <cell r="N212">
            <v>3</v>
          </cell>
          <cell r="O212">
            <v>0</v>
          </cell>
          <cell r="P212">
            <v>0</v>
          </cell>
          <cell r="Q212">
            <v>3</v>
          </cell>
          <cell r="R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3</v>
          </cell>
          <cell r="AM212">
            <v>7.5</v>
          </cell>
          <cell r="AN212">
            <v>0</v>
          </cell>
          <cell r="AO212">
            <v>0</v>
          </cell>
          <cell r="AP212">
            <v>0</v>
          </cell>
          <cell r="AQ212">
            <v>1</v>
          </cell>
          <cell r="AR212">
            <v>1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1.3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1</v>
          </cell>
          <cell r="BX212">
            <v>0</v>
          </cell>
        </row>
        <row r="213">
          <cell r="A213" t="str">
            <v>SC21</v>
          </cell>
          <cell r="B213" t="str">
            <v>ATBV4</v>
          </cell>
          <cell r="G213">
            <v>1</v>
          </cell>
          <cell r="I213">
            <v>85</v>
          </cell>
          <cell r="J213">
            <v>3</v>
          </cell>
          <cell r="K213" t="str">
            <v>AL35</v>
          </cell>
          <cell r="L213">
            <v>0</v>
          </cell>
          <cell r="M213">
            <v>255</v>
          </cell>
          <cell r="N213">
            <v>3</v>
          </cell>
          <cell r="O213">
            <v>3</v>
          </cell>
          <cell r="P213">
            <v>0</v>
          </cell>
          <cell r="Q213">
            <v>3</v>
          </cell>
          <cell r="R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3</v>
          </cell>
          <cell r="AE213">
            <v>0</v>
          </cell>
          <cell r="AF213">
            <v>0</v>
          </cell>
          <cell r="AG213">
            <v>3</v>
          </cell>
          <cell r="AH213">
            <v>0</v>
          </cell>
          <cell r="AI213">
            <v>0</v>
          </cell>
          <cell r="AJ213">
            <v>3</v>
          </cell>
          <cell r="AK213">
            <v>0</v>
          </cell>
          <cell r="AL213">
            <v>3</v>
          </cell>
          <cell r="AM213">
            <v>7.5</v>
          </cell>
          <cell r="AN213">
            <v>3</v>
          </cell>
          <cell r="AO213">
            <v>0</v>
          </cell>
          <cell r="AP213">
            <v>0</v>
          </cell>
          <cell r="AQ213">
            <v>1</v>
          </cell>
          <cell r="AR213">
            <v>1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1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1.3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1</v>
          </cell>
          <cell r="BX213">
            <v>0</v>
          </cell>
        </row>
        <row r="214">
          <cell r="B214" t="str">
            <v>1RVD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2</v>
          </cell>
          <cell r="Q214">
            <v>0</v>
          </cell>
          <cell r="R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1</v>
          </cell>
          <cell r="BV214">
            <v>0</v>
          </cell>
          <cell r="BW214">
            <v>0</v>
          </cell>
          <cell r="BX214">
            <v>0</v>
          </cell>
        </row>
        <row r="215">
          <cell r="A215" t="str">
            <v>SC22</v>
          </cell>
          <cell r="B215" t="str">
            <v>ATBV4</v>
          </cell>
          <cell r="G215">
            <v>1</v>
          </cell>
          <cell r="I215">
            <v>30.4</v>
          </cell>
          <cell r="J215">
            <v>3</v>
          </cell>
          <cell r="K215" t="str">
            <v>AL35</v>
          </cell>
          <cell r="L215">
            <v>0</v>
          </cell>
          <cell r="M215">
            <v>91.199999999999989</v>
          </cell>
          <cell r="N215">
            <v>3</v>
          </cell>
          <cell r="O215">
            <v>3</v>
          </cell>
          <cell r="P215">
            <v>0</v>
          </cell>
          <cell r="Q215">
            <v>3</v>
          </cell>
          <cell r="R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3</v>
          </cell>
          <cell r="AE215">
            <v>0</v>
          </cell>
          <cell r="AF215">
            <v>0</v>
          </cell>
          <cell r="AG215">
            <v>3</v>
          </cell>
          <cell r="AH215">
            <v>0</v>
          </cell>
          <cell r="AI215">
            <v>0</v>
          </cell>
          <cell r="AJ215">
            <v>3</v>
          </cell>
          <cell r="AK215">
            <v>0</v>
          </cell>
          <cell r="AL215">
            <v>3</v>
          </cell>
          <cell r="AM215">
            <v>7.5</v>
          </cell>
          <cell r="AN215">
            <v>3</v>
          </cell>
          <cell r="AO215">
            <v>0</v>
          </cell>
          <cell r="AP215">
            <v>0</v>
          </cell>
          <cell r="AQ215">
            <v>1</v>
          </cell>
          <cell r="AR215">
            <v>1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1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1.3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1</v>
          </cell>
          <cell r="BX215">
            <v>0</v>
          </cell>
        </row>
        <row r="216">
          <cell r="B216" t="str">
            <v>1RVD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  <cell r="Q216">
            <v>0</v>
          </cell>
          <cell r="R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1</v>
          </cell>
          <cell r="BV216">
            <v>0</v>
          </cell>
          <cell r="BW216">
            <v>0</v>
          </cell>
          <cell r="BX216">
            <v>0</v>
          </cell>
        </row>
        <row r="217">
          <cell r="A217" t="str">
            <v>SC23</v>
          </cell>
          <cell r="B217" t="str">
            <v>ATBV1</v>
          </cell>
          <cell r="F217">
            <v>1</v>
          </cell>
          <cell r="I217">
            <v>69.3</v>
          </cell>
          <cell r="J217">
            <v>3</v>
          </cell>
          <cell r="K217" t="str">
            <v>AL35</v>
          </cell>
          <cell r="L217">
            <v>0</v>
          </cell>
          <cell r="M217">
            <v>207.89999999999998</v>
          </cell>
          <cell r="N217">
            <v>3</v>
          </cell>
          <cell r="O217">
            <v>0</v>
          </cell>
          <cell r="P217">
            <v>0</v>
          </cell>
          <cell r="Q217">
            <v>3</v>
          </cell>
          <cell r="R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3</v>
          </cell>
          <cell r="AM217">
            <v>7.5</v>
          </cell>
          <cell r="AN217">
            <v>0</v>
          </cell>
          <cell r="AO217">
            <v>0</v>
          </cell>
          <cell r="AP217">
            <v>0</v>
          </cell>
          <cell r="AQ217">
            <v>1</v>
          </cell>
          <cell r="AR217">
            <v>1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1.3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1</v>
          </cell>
          <cell r="BX217">
            <v>0</v>
          </cell>
        </row>
        <row r="218">
          <cell r="A218" t="str">
            <v>SC24</v>
          </cell>
          <cell r="B218" t="str">
            <v>ATBV1</v>
          </cell>
          <cell r="F218">
            <v>1</v>
          </cell>
          <cell r="I218">
            <v>68.400000000000006</v>
          </cell>
          <cell r="J218">
            <v>3</v>
          </cell>
          <cell r="K218" t="str">
            <v>AL35</v>
          </cell>
          <cell r="L218">
            <v>0</v>
          </cell>
          <cell r="M218">
            <v>205.20000000000002</v>
          </cell>
          <cell r="N218">
            <v>3</v>
          </cell>
          <cell r="O218">
            <v>0</v>
          </cell>
          <cell r="P218">
            <v>0</v>
          </cell>
          <cell r="Q218">
            <v>3</v>
          </cell>
          <cell r="R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3</v>
          </cell>
          <cell r="AM218">
            <v>7.5</v>
          </cell>
          <cell r="AN218">
            <v>0</v>
          </cell>
          <cell r="AO218">
            <v>0</v>
          </cell>
          <cell r="AP218">
            <v>0</v>
          </cell>
          <cell r="AQ218">
            <v>1</v>
          </cell>
          <cell r="AR218">
            <v>1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1.3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1</v>
          </cell>
          <cell r="BX218">
            <v>0</v>
          </cell>
        </row>
        <row r="219">
          <cell r="B219" t="str">
            <v>1RV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  <cell r="Q219">
            <v>0</v>
          </cell>
          <cell r="R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</v>
          </cell>
          <cell r="AR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1.1399999999999999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1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</row>
        <row r="220">
          <cell r="A220" t="str">
            <v>SC25</v>
          </cell>
          <cell r="B220" t="str">
            <v>ATBV4</v>
          </cell>
          <cell r="G220">
            <v>1</v>
          </cell>
          <cell r="I220">
            <v>88.8</v>
          </cell>
          <cell r="J220">
            <v>3</v>
          </cell>
          <cell r="K220" t="str">
            <v>AL35</v>
          </cell>
          <cell r="L220">
            <v>0</v>
          </cell>
          <cell r="M220">
            <v>266.39999999999998</v>
          </cell>
          <cell r="N220">
            <v>3</v>
          </cell>
          <cell r="O220">
            <v>3</v>
          </cell>
          <cell r="P220">
            <v>0</v>
          </cell>
          <cell r="Q220">
            <v>3</v>
          </cell>
          <cell r="R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3</v>
          </cell>
          <cell r="AE220">
            <v>0</v>
          </cell>
          <cell r="AF220">
            <v>0</v>
          </cell>
          <cell r="AG220">
            <v>3</v>
          </cell>
          <cell r="AH220">
            <v>0</v>
          </cell>
          <cell r="AI220">
            <v>0</v>
          </cell>
          <cell r="AJ220">
            <v>3</v>
          </cell>
          <cell r="AK220">
            <v>0</v>
          </cell>
          <cell r="AL220">
            <v>3</v>
          </cell>
          <cell r="AM220">
            <v>7.5</v>
          </cell>
          <cell r="AN220">
            <v>3</v>
          </cell>
          <cell r="AO220">
            <v>0</v>
          </cell>
          <cell r="AP220">
            <v>0</v>
          </cell>
          <cell r="AQ220">
            <v>1</v>
          </cell>
          <cell r="AR220">
            <v>1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1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1.3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</v>
          </cell>
          <cell r="BX220">
            <v>0</v>
          </cell>
        </row>
        <row r="221">
          <cell r="B221" t="str">
            <v>1RVD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  <cell r="Q221">
            <v>0</v>
          </cell>
          <cell r="R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1</v>
          </cell>
          <cell r="AR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1</v>
          </cell>
          <cell r="BV221">
            <v>0</v>
          </cell>
          <cell r="BW221">
            <v>0</v>
          </cell>
          <cell r="BX221">
            <v>0</v>
          </cell>
        </row>
        <row r="222">
          <cell r="A222" t="str">
            <v>SC26</v>
          </cell>
          <cell r="B222" t="str">
            <v>ATBV1</v>
          </cell>
          <cell r="F222">
            <v>1</v>
          </cell>
          <cell r="I222">
            <v>37.4</v>
          </cell>
          <cell r="J222">
            <v>3</v>
          </cell>
          <cell r="K222" t="str">
            <v>AL35</v>
          </cell>
          <cell r="L222">
            <v>0</v>
          </cell>
          <cell r="M222">
            <v>112.19999999999999</v>
          </cell>
          <cell r="N222">
            <v>3</v>
          </cell>
          <cell r="O222">
            <v>0</v>
          </cell>
          <cell r="P222">
            <v>0</v>
          </cell>
          <cell r="Q222">
            <v>3</v>
          </cell>
          <cell r="R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3</v>
          </cell>
          <cell r="AM222">
            <v>7.5</v>
          </cell>
          <cell r="AN222">
            <v>0</v>
          </cell>
          <cell r="AO222">
            <v>0</v>
          </cell>
          <cell r="AP222">
            <v>0</v>
          </cell>
          <cell r="AQ222">
            <v>1</v>
          </cell>
          <cell r="AR222">
            <v>1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1.3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1</v>
          </cell>
          <cell r="BX222">
            <v>0</v>
          </cell>
        </row>
        <row r="223">
          <cell r="B223" t="str">
            <v>1RV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</v>
          </cell>
          <cell r="Q223">
            <v>0</v>
          </cell>
          <cell r="R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</v>
          </cell>
          <cell r="AR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1.1399999999999999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1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</row>
        <row r="224">
          <cell r="A224" t="str">
            <v>SC27</v>
          </cell>
          <cell r="B224" t="str">
            <v>ATBV4</v>
          </cell>
          <cell r="G224">
            <v>1</v>
          </cell>
          <cell r="I224">
            <v>36.6</v>
          </cell>
          <cell r="J224">
            <v>3</v>
          </cell>
          <cell r="K224" t="str">
            <v>AL35</v>
          </cell>
          <cell r="L224">
            <v>0</v>
          </cell>
          <cell r="M224">
            <v>109.80000000000001</v>
          </cell>
          <cell r="N224">
            <v>3</v>
          </cell>
          <cell r="O224">
            <v>3</v>
          </cell>
          <cell r="P224">
            <v>0</v>
          </cell>
          <cell r="Q224">
            <v>3</v>
          </cell>
          <cell r="R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3</v>
          </cell>
          <cell r="AE224">
            <v>0</v>
          </cell>
          <cell r="AF224">
            <v>0</v>
          </cell>
          <cell r="AG224">
            <v>3</v>
          </cell>
          <cell r="AH224">
            <v>0</v>
          </cell>
          <cell r="AI224">
            <v>0</v>
          </cell>
          <cell r="AJ224">
            <v>3</v>
          </cell>
          <cell r="AK224">
            <v>0</v>
          </cell>
          <cell r="AL224">
            <v>3</v>
          </cell>
          <cell r="AM224">
            <v>7.5</v>
          </cell>
          <cell r="AN224">
            <v>3</v>
          </cell>
          <cell r="AO224">
            <v>0</v>
          </cell>
          <cell r="AP224">
            <v>0</v>
          </cell>
          <cell r="AQ224">
            <v>1</v>
          </cell>
          <cell r="AR224">
            <v>1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1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1.3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1</v>
          </cell>
          <cell r="BX224">
            <v>0</v>
          </cell>
        </row>
        <row r="225">
          <cell r="B225" t="str">
            <v>1RVD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  <cell r="Q225">
            <v>0</v>
          </cell>
          <cell r="R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</v>
          </cell>
          <cell r="AR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1</v>
          </cell>
          <cell r="BV225">
            <v>0</v>
          </cell>
          <cell r="BW225">
            <v>0</v>
          </cell>
          <cell r="BX225">
            <v>0</v>
          </cell>
        </row>
        <row r="226">
          <cell r="A226" t="str">
            <v>SC28</v>
          </cell>
          <cell r="B226" t="str">
            <v>ATBV1</v>
          </cell>
          <cell r="F226">
            <v>1</v>
          </cell>
          <cell r="I226">
            <v>67</v>
          </cell>
          <cell r="J226">
            <v>3</v>
          </cell>
          <cell r="K226" t="str">
            <v>AL35</v>
          </cell>
          <cell r="L226">
            <v>0</v>
          </cell>
          <cell r="M226">
            <v>201</v>
          </cell>
          <cell r="N226">
            <v>3</v>
          </cell>
          <cell r="O226">
            <v>0</v>
          </cell>
          <cell r="P226">
            <v>0</v>
          </cell>
          <cell r="Q226">
            <v>3</v>
          </cell>
          <cell r="R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3</v>
          </cell>
          <cell r="AM226">
            <v>7.5</v>
          </cell>
          <cell r="AN226">
            <v>0</v>
          </cell>
          <cell r="AO226">
            <v>0</v>
          </cell>
          <cell r="AP226">
            <v>0</v>
          </cell>
          <cell r="AQ226">
            <v>1</v>
          </cell>
          <cell r="AR226">
            <v>1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1.3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1</v>
          </cell>
          <cell r="BX226">
            <v>0</v>
          </cell>
        </row>
        <row r="227">
          <cell r="A227" t="str">
            <v>SC29</v>
          </cell>
          <cell r="B227" t="str">
            <v>ATBV1</v>
          </cell>
          <cell r="F227">
            <v>1</v>
          </cell>
          <cell r="I227">
            <v>67</v>
          </cell>
          <cell r="J227">
            <v>3</v>
          </cell>
          <cell r="K227" t="str">
            <v>AL35</v>
          </cell>
          <cell r="L227">
            <v>0</v>
          </cell>
          <cell r="M227">
            <v>201</v>
          </cell>
          <cell r="N227">
            <v>3</v>
          </cell>
          <cell r="O227">
            <v>0</v>
          </cell>
          <cell r="P227">
            <v>0</v>
          </cell>
          <cell r="Q227">
            <v>3</v>
          </cell>
          <cell r="R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3</v>
          </cell>
          <cell r="AM227">
            <v>7.5</v>
          </cell>
          <cell r="AN227">
            <v>0</v>
          </cell>
          <cell r="AO227">
            <v>0</v>
          </cell>
          <cell r="AP227">
            <v>0</v>
          </cell>
          <cell r="AQ227">
            <v>1</v>
          </cell>
          <cell r="AR227">
            <v>1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1.3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1</v>
          </cell>
          <cell r="BX227">
            <v>0</v>
          </cell>
        </row>
        <row r="228">
          <cell r="B228" t="str">
            <v>1RV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0</v>
          </cell>
          <cell r="R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1</v>
          </cell>
          <cell r="AR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1.1399999999999999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1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</row>
        <row r="229">
          <cell r="A229" t="str">
            <v>SC30</v>
          </cell>
          <cell r="B229" t="str">
            <v>ATBV1</v>
          </cell>
          <cell r="F229">
            <v>1</v>
          </cell>
          <cell r="I229">
            <v>67</v>
          </cell>
          <cell r="J229">
            <v>3</v>
          </cell>
          <cell r="K229" t="str">
            <v>AL35</v>
          </cell>
          <cell r="L229">
            <v>0</v>
          </cell>
          <cell r="M229">
            <v>201</v>
          </cell>
          <cell r="N229">
            <v>3</v>
          </cell>
          <cell r="O229">
            <v>0</v>
          </cell>
          <cell r="P229">
            <v>0</v>
          </cell>
          <cell r="Q229">
            <v>3</v>
          </cell>
          <cell r="R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3</v>
          </cell>
          <cell r="AM229">
            <v>7.5</v>
          </cell>
          <cell r="AN229">
            <v>0</v>
          </cell>
          <cell r="AO229">
            <v>0</v>
          </cell>
          <cell r="AP229">
            <v>0</v>
          </cell>
          <cell r="AQ229">
            <v>1</v>
          </cell>
          <cell r="AR229">
            <v>1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1.3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1</v>
          </cell>
          <cell r="BX229">
            <v>0</v>
          </cell>
        </row>
        <row r="230">
          <cell r="A230" t="str">
            <v>SC31</v>
          </cell>
          <cell r="B230" t="str">
            <v>ATBV4</v>
          </cell>
          <cell r="G230">
            <v>1</v>
          </cell>
          <cell r="I230">
            <v>67</v>
          </cell>
          <cell r="J230">
            <v>3</v>
          </cell>
          <cell r="K230" t="str">
            <v>AL35</v>
          </cell>
          <cell r="L230">
            <v>0</v>
          </cell>
          <cell r="M230">
            <v>201</v>
          </cell>
          <cell r="N230">
            <v>3</v>
          </cell>
          <cell r="O230">
            <v>3</v>
          </cell>
          <cell r="P230">
            <v>0</v>
          </cell>
          <cell r="Q230">
            <v>3</v>
          </cell>
          <cell r="R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3</v>
          </cell>
          <cell r="AE230">
            <v>0</v>
          </cell>
          <cell r="AF230">
            <v>0</v>
          </cell>
          <cell r="AG230">
            <v>3</v>
          </cell>
          <cell r="AH230">
            <v>0</v>
          </cell>
          <cell r="AI230">
            <v>0</v>
          </cell>
          <cell r="AJ230">
            <v>3</v>
          </cell>
          <cell r="AK230">
            <v>0</v>
          </cell>
          <cell r="AL230">
            <v>3</v>
          </cell>
          <cell r="AM230">
            <v>7.5</v>
          </cell>
          <cell r="AN230">
            <v>3</v>
          </cell>
          <cell r="AO230">
            <v>0</v>
          </cell>
          <cell r="AP230">
            <v>0</v>
          </cell>
          <cell r="AQ230">
            <v>1</v>
          </cell>
          <cell r="AR230">
            <v>1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1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1.3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1</v>
          </cell>
          <cell r="BX230">
            <v>0</v>
          </cell>
        </row>
        <row r="231">
          <cell r="B231" t="str">
            <v>1RVD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  <cell r="Q231">
            <v>0</v>
          </cell>
          <cell r="R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</v>
          </cell>
          <cell r="AR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1</v>
          </cell>
          <cell r="BV231">
            <v>0</v>
          </cell>
          <cell r="BW231">
            <v>0</v>
          </cell>
          <cell r="BX231">
            <v>0</v>
          </cell>
        </row>
        <row r="232">
          <cell r="A232" t="str">
            <v>SC32</v>
          </cell>
          <cell r="B232" t="str">
            <v>ATBV4</v>
          </cell>
          <cell r="G232">
            <v>1</v>
          </cell>
          <cell r="I232">
            <v>47</v>
          </cell>
          <cell r="J232">
            <v>3</v>
          </cell>
          <cell r="K232" t="str">
            <v>AL35</v>
          </cell>
          <cell r="L232">
            <v>0</v>
          </cell>
          <cell r="M232">
            <v>141</v>
          </cell>
          <cell r="N232">
            <v>3</v>
          </cell>
          <cell r="O232">
            <v>3</v>
          </cell>
          <cell r="P232">
            <v>0</v>
          </cell>
          <cell r="Q232">
            <v>3</v>
          </cell>
          <cell r="R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3</v>
          </cell>
          <cell r="AE232">
            <v>0</v>
          </cell>
          <cell r="AF232">
            <v>0</v>
          </cell>
          <cell r="AG232">
            <v>3</v>
          </cell>
          <cell r="AH232">
            <v>0</v>
          </cell>
          <cell r="AI232">
            <v>0</v>
          </cell>
          <cell r="AJ232">
            <v>3</v>
          </cell>
          <cell r="AK232">
            <v>0</v>
          </cell>
          <cell r="AL232">
            <v>3</v>
          </cell>
          <cell r="AM232">
            <v>7.5</v>
          </cell>
          <cell r="AN232">
            <v>3</v>
          </cell>
          <cell r="AO232">
            <v>0</v>
          </cell>
          <cell r="AP232">
            <v>0</v>
          </cell>
          <cell r="AQ232">
            <v>1</v>
          </cell>
          <cell r="AR232">
            <v>1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1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1.3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1</v>
          </cell>
          <cell r="BX232">
            <v>0</v>
          </cell>
        </row>
        <row r="233">
          <cell r="B233" t="str">
            <v>1RVD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  <cell r="Q233">
            <v>0</v>
          </cell>
          <cell r="R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1</v>
          </cell>
          <cell r="AR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1</v>
          </cell>
          <cell r="BV233">
            <v>0</v>
          </cell>
          <cell r="BW233">
            <v>0</v>
          </cell>
          <cell r="BX233">
            <v>0</v>
          </cell>
        </row>
        <row r="234">
          <cell r="A234" t="str">
            <v>SC33</v>
          </cell>
          <cell r="B234" t="str">
            <v>ATBV1</v>
          </cell>
          <cell r="F234">
            <v>1</v>
          </cell>
          <cell r="I234">
            <v>80</v>
          </cell>
          <cell r="J234">
            <v>3</v>
          </cell>
          <cell r="K234" t="str">
            <v>AL35</v>
          </cell>
          <cell r="L234">
            <v>0</v>
          </cell>
          <cell r="M234">
            <v>240</v>
          </cell>
          <cell r="N234">
            <v>3</v>
          </cell>
          <cell r="O234">
            <v>0</v>
          </cell>
          <cell r="P234">
            <v>0</v>
          </cell>
          <cell r="Q234">
            <v>3</v>
          </cell>
          <cell r="R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3</v>
          </cell>
          <cell r="AM234">
            <v>7.5</v>
          </cell>
          <cell r="AN234">
            <v>0</v>
          </cell>
          <cell r="AO234">
            <v>0</v>
          </cell>
          <cell r="AP234">
            <v>0</v>
          </cell>
          <cell r="AQ234">
            <v>1</v>
          </cell>
          <cell r="AR234">
            <v>1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1.3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1</v>
          </cell>
          <cell r="BX234">
            <v>0</v>
          </cell>
        </row>
        <row r="235">
          <cell r="A235" t="str">
            <v>SC34</v>
          </cell>
          <cell r="B235" t="str">
            <v>ATBV4</v>
          </cell>
          <cell r="G235">
            <v>1</v>
          </cell>
          <cell r="I235">
            <v>80</v>
          </cell>
          <cell r="J235">
            <v>3</v>
          </cell>
          <cell r="K235" t="str">
            <v>AL35</v>
          </cell>
          <cell r="L235">
            <v>0</v>
          </cell>
          <cell r="M235">
            <v>240</v>
          </cell>
          <cell r="N235">
            <v>3</v>
          </cell>
          <cell r="O235">
            <v>3</v>
          </cell>
          <cell r="P235">
            <v>0</v>
          </cell>
          <cell r="Q235">
            <v>3</v>
          </cell>
          <cell r="R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3</v>
          </cell>
          <cell r="AE235">
            <v>0</v>
          </cell>
          <cell r="AF235">
            <v>0</v>
          </cell>
          <cell r="AG235">
            <v>3</v>
          </cell>
          <cell r="AH235">
            <v>0</v>
          </cell>
          <cell r="AI235">
            <v>0</v>
          </cell>
          <cell r="AJ235">
            <v>3</v>
          </cell>
          <cell r="AK235">
            <v>0</v>
          </cell>
          <cell r="AL235">
            <v>3</v>
          </cell>
          <cell r="AM235">
            <v>7.5</v>
          </cell>
          <cell r="AN235">
            <v>3</v>
          </cell>
          <cell r="AO235">
            <v>0</v>
          </cell>
          <cell r="AP235">
            <v>0</v>
          </cell>
          <cell r="AQ235">
            <v>1</v>
          </cell>
          <cell r="AR235">
            <v>1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1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1.3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1</v>
          </cell>
          <cell r="BX235">
            <v>0</v>
          </cell>
        </row>
        <row r="236">
          <cell r="B236" t="str">
            <v>1RVD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  <cell r="Q236">
            <v>0</v>
          </cell>
          <cell r="R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1</v>
          </cell>
          <cell r="AR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1</v>
          </cell>
          <cell r="BV236">
            <v>0</v>
          </cell>
          <cell r="BW236">
            <v>0</v>
          </cell>
          <cell r="BX236">
            <v>0</v>
          </cell>
        </row>
        <row r="237">
          <cell r="A237" t="str">
            <v>SED NUEVA 02</v>
          </cell>
          <cell r="B237" t="str">
            <v>ATBV1</v>
          </cell>
          <cell r="G237">
            <v>1</v>
          </cell>
          <cell r="I237">
            <v>18.399999999999999</v>
          </cell>
          <cell r="J237">
            <v>3</v>
          </cell>
          <cell r="K237" t="str">
            <v>AL35</v>
          </cell>
          <cell r="L237">
            <v>0</v>
          </cell>
          <cell r="M237">
            <v>55.199999999999996</v>
          </cell>
          <cell r="N237">
            <v>3</v>
          </cell>
          <cell r="O237">
            <v>0</v>
          </cell>
          <cell r="P237">
            <v>0</v>
          </cell>
          <cell r="Q237">
            <v>3</v>
          </cell>
          <cell r="R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3</v>
          </cell>
          <cell r="AM237">
            <v>7.5</v>
          </cell>
          <cell r="AN237">
            <v>0</v>
          </cell>
          <cell r="AO237">
            <v>0</v>
          </cell>
          <cell r="AP237">
            <v>0</v>
          </cell>
          <cell r="AQ237">
            <v>1</v>
          </cell>
          <cell r="AR237">
            <v>1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1.3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1</v>
          </cell>
          <cell r="BX237">
            <v>0</v>
          </cell>
        </row>
        <row r="238">
          <cell r="B238" t="str">
            <v>ATSM-B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1</v>
          </cell>
          <cell r="T238">
            <v>1</v>
          </cell>
          <cell r="W238">
            <v>3</v>
          </cell>
          <cell r="X238">
            <v>3</v>
          </cell>
          <cell r="Y238">
            <v>3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3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15</v>
          </cell>
          <cell r="AQ238">
            <v>1</v>
          </cell>
          <cell r="AR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1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B239" t="str">
            <v>PAT1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2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18</v>
          </cell>
          <cell r="AP239">
            <v>0</v>
          </cell>
          <cell r="AQ239">
            <v>1</v>
          </cell>
          <cell r="AR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1.5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1</v>
          </cell>
        </row>
        <row r="240">
          <cell r="B240" t="str">
            <v>PAT1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18</v>
          </cell>
          <cell r="AP240">
            <v>0</v>
          </cell>
          <cell r="AQ240">
            <v>1</v>
          </cell>
          <cell r="AR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1.5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1</v>
          </cell>
          <cell r="AR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1</v>
          </cell>
          <cell r="AR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1</v>
          </cell>
          <cell r="AR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</row>
        <row r="244">
          <cell r="A244" t="str">
            <v>SUB TOTAL-6</v>
          </cell>
          <cell r="B244">
            <v>1</v>
          </cell>
          <cell r="C244">
            <v>0</v>
          </cell>
          <cell r="D244">
            <v>0</v>
          </cell>
          <cell r="E244">
            <v>0</v>
          </cell>
          <cell r="F244">
            <v>20</v>
          </cell>
          <cell r="G244">
            <v>22</v>
          </cell>
          <cell r="H244">
            <v>1</v>
          </cell>
          <cell r="I244">
            <v>2796.7000000000007</v>
          </cell>
          <cell r="L244">
            <v>0</v>
          </cell>
          <cell r="M244">
            <v>8390.0999999999985</v>
          </cell>
          <cell r="N244">
            <v>129</v>
          </cell>
          <cell r="O244">
            <v>48</v>
          </cell>
          <cell r="P244">
            <v>39</v>
          </cell>
          <cell r="Q244">
            <v>129</v>
          </cell>
          <cell r="R244">
            <v>0</v>
          </cell>
          <cell r="S244">
            <v>3</v>
          </cell>
          <cell r="T244">
            <v>3</v>
          </cell>
          <cell r="U244">
            <v>0</v>
          </cell>
          <cell r="V244">
            <v>0</v>
          </cell>
          <cell r="W244">
            <v>9</v>
          </cell>
          <cell r="X244">
            <v>9</v>
          </cell>
          <cell r="Y244">
            <v>9</v>
          </cell>
          <cell r="Z244">
            <v>0</v>
          </cell>
          <cell r="AA244">
            <v>0</v>
          </cell>
          <cell r="AB244">
            <v>12</v>
          </cell>
          <cell r="AC244">
            <v>0</v>
          </cell>
          <cell r="AD244">
            <v>48</v>
          </cell>
          <cell r="AE244">
            <v>0</v>
          </cell>
          <cell r="AF244">
            <v>0</v>
          </cell>
          <cell r="AG244">
            <v>48</v>
          </cell>
          <cell r="AH244">
            <v>0</v>
          </cell>
          <cell r="AI244">
            <v>0</v>
          </cell>
          <cell r="AJ244">
            <v>48</v>
          </cell>
          <cell r="AK244">
            <v>9</v>
          </cell>
          <cell r="AL244">
            <v>129</v>
          </cell>
          <cell r="AM244">
            <v>322.5</v>
          </cell>
          <cell r="AN244">
            <v>48</v>
          </cell>
          <cell r="AO244">
            <v>108</v>
          </cell>
          <cell r="AP244">
            <v>45</v>
          </cell>
          <cell r="AQ244">
            <v>81</v>
          </cell>
          <cell r="AR244">
            <v>42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27</v>
          </cell>
          <cell r="BA244">
            <v>16</v>
          </cell>
          <cell r="BB244">
            <v>0</v>
          </cell>
          <cell r="BC244">
            <v>1</v>
          </cell>
          <cell r="BD244">
            <v>0</v>
          </cell>
          <cell r="BE244">
            <v>0</v>
          </cell>
          <cell r="BF244">
            <v>0</v>
          </cell>
          <cell r="BG244">
            <v>1</v>
          </cell>
          <cell r="BH244">
            <v>2</v>
          </cell>
          <cell r="BI244">
            <v>0</v>
          </cell>
          <cell r="BJ244">
            <v>0</v>
          </cell>
          <cell r="BK244">
            <v>54.599999999999959</v>
          </cell>
          <cell r="BL244">
            <v>0</v>
          </cell>
          <cell r="BM244">
            <v>5.6999999999999993</v>
          </cell>
          <cell r="BN244">
            <v>0</v>
          </cell>
          <cell r="BO244">
            <v>9</v>
          </cell>
          <cell r="BP244">
            <v>0</v>
          </cell>
          <cell r="BQ244">
            <v>0</v>
          </cell>
          <cell r="BR244">
            <v>0</v>
          </cell>
          <cell r="BS244">
            <v>5</v>
          </cell>
          <cell r="BT244">
            <v>0</v>
          </cell>
          <cell r="BU244">
            <v>17</v>
          </cell>
          <cell r="BV244">
            <v>0</v>
          </cell>
          <cell r="BW244">
            <v>42</v>
          </cell>
          <cell r="BX244">
            <v>6</v>
          </cell>
        </row>
        <row r="248">
          <cell r="A248" t="str">
            <v>TOTAL</v>
          </cell>
          <cell r="B248">
            <v>6</v>
          </cell>
          <cell r="C248">
            <v>3</v>
          </cell>
          <cell r="D248">
            <v>5</v>
          </cell>
          <cell r="E248">
            <v>25</v>
          </cell>
          <cell r="F248">
            <v>54</v>
          </cell>
          <cell r="G248">
            <v>27</v>
          </cell>
          <cell r="H248">
            <v>4</v>
          </cell>
          <cell r="I248">
            <v>7117.1999999999989</v>
          </cell>
          <cell r="L248">
            <v>688.00000000000011</v>
          </cell>
          <cell r="M248">
            <v>19287.600000000002</v>
          </cell>
          <cell r="N248">
            <v>254</v>
          </cell>
          <cell r="O248">
            <v>96</v>
          </cell>
          <cell r="P248">
            <v>77</v>
          </cell>
          <cell r="Q248">
            <v>249</v>
          </cell>
          <cell r="R248">
            <v>5</v>
          </cell>
          <cell r="S248">
            <v>3</v>
          </cell>
          <cell r="T248">
            <v>3</v>
          </cell>
          <cell r="U248">
            <v>4</v>
          </cell>
          <cell r="V248">
            <v>3</v>
          </cell>
          <cell r="W248">
            <v>30</v>
          </cell>
          <cell r="X248">
            <v>30</v>
          </cell>
          <cell r="Y248">
            <v>9</v>
          </cell>
          <cell r="Z248">
            <v>9</v>
          </cell>
          <cell r="AA248">
            <v>12</v>
          </cell>
          <cell r="AB248">
            <v>44</v>
          </cell>
          <cell r="AC248">
            <v>6</v>
          </cell>
          <cell r="AD248">
            <v>96</v>
          </cell>
          <cell r="AE248">
            <v>20</v>
          </cell>
          <cell r="AF248">
            <v>10</v>
          </cell>
          <cell r="AG248">
            <v>126</v>
          </cell>
          <cell r="AH248">
            <v>128</v>
          </cell>
          <cell r="AI248">
            <v>12</v>
          </cell>
          <cell r="AJ248">
            <v>96</v>
          </cell>
          <cell r="AK248">
            <v>30</v>
          </cell>
          <cell r="AL248">
            <v>254</v>
          </cell>
          <cell r="AM248">
            <v>642.5</v>
          </cell>
          <cell r="AN248">
            <v>126</v>
          </cell>
          <cell r="AO248">
            <v>396</v>
          </cell>
          <cell r="AP248">
            <v>150</v>
          </cell>
          <cell r="AQ248">
            <v>216</v>
          </cell>
          <cell r="AR248">
            <v>114</v>
          </cell>
          <cell r="AS248">
            <v>0</v>
          </cell>
          <cell r="AT248">
            <v>2</v>
          </cell>
          <cell r="AU248">
            <v>0</v>
          </cell>
          <cell r="AV248">
            <v>2</v>
          </cell>
          <cell r="AW248">
            <v>3</v>
          </cell>
          <cell r="AX248">
            <v>5</v>
          </cell>
          <cell r="AY248">
            <v>1</v>
          </cell>
          <cell r="AZ248">
            <v>60</v>
          </cell>
          <cell r="BA248">
            <v>19</v>
          </cell>
          <cell r="BB248">
            <v>1</v>
          </cell>
          <cell r="BC248">
            <v>1</v>
          </cell>
          <cell r="BD248">
            <v>4</v>
          </cell>
          <cell r="BE248">
            <v>10</v>
          </cell>
          <cell r="BF248">
            <v>8</v>
          </cell>
          <cell r="BG248">
            <v>4</v>
          </cell>
          <cell r="BH248">
            <v>2</v>
          </cell>
          <cell r="BI248">
            <v>4</v>
          </cell>
          <cell r="BJ248">
            <v>39.199999999999996</v>
          </cell>
          <cell r="BK248">
            <v>105.30000000000005</v>
          </cell>
          <cell r="BL248">
            <v>41.16</v>
          </cell>
          <cell r="BM248">
            <v>21.660000000000004</v>
          </cell>
          <cell r="BN248">
            <v>0</v>
          </cell>
          <cell r="BO248">
            <v>33</v>
          </cell>
          <cell r="BP248">
            <v>0</v>
          </cell>
          <cell r="BQ248">
            <v>3</v>
          </cell>
          <cell r="BR248">
            <v>2</v>
          </cell>
          <cell r="BS248">
            <v>14</v>
          </cell>
          <cell r="BT248">
            <v>0</v>
          </cell>
          <cell r="BU248">
            <v>29</v>
          </cell>
          <cell r="BV248">
            <v>0</v>
          </cell>
          <cell r="BW248">
            <v>114</v>
          </cell>
          <cell r="BX248">
            <v>22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>MANO DE OBRA</v>
          </cell>
          <cell r="C12">
            <v>0</v>
          </cell>
          <cell r="D12">
            <v>0</v>
          </cell>
        </row>
        <row r="13">
          <cell r="B13" t="str">
            <v>Capataz</v>
          </cell>
          <cell r="C13" t="str">
            <v>h-h</v>
          </cell>
          <cell r="D13">
            <v>18.5</v>
          </cell>
        </row>
        <row r="14">
          <cell r="B14" t="str">
            <v>Chofer</v>
          </cell>
          <cell r="C14" t="str">
            <v>h-h</v>
          </cell>
          <cell r="D14">
            <v>0</v>
          </cell>
        </row>
        <row r="15">
          <cell r="B15" t="str">
            <v>Dibujante en Autocad</v>
          </cell>
          <cell r="C15" t="str">
            <v>h-h</v>
          </cell>
          <cell r="D15">
            <v>13.34</v>
          </cell>
        </row>
        <row r="16">
          <cell r="B16" t="str">
            <v>Electricista</v>
          </cell>
          <cell r="C16" t="str">
            <v>h-h</v>
          </cell>
          <cell r="D16">
            <v>0</v>
          </cell>
        </row>
        <row r="17">
          <cell r="B17" t="str">
            <v>Ingeniero</v>
          </cell>
          <cell r="C17" t="str">
            <v>h-h</v>
          </cell>
          <cell r="D17">
            <v>27.03</v>
          </cell>
        </row>
        <row r="18">
          <cell r="B18" t="str">
            <v>Ingeniero Especialista en Líneas Primarias</v>
          </cell>
          <cell r="C18" t="str">
            <v>h-h</v>
          </cell>
          <cell r="D18">
            <v>27.03</v>
          </cell>
        </row>
        <row r="19">
          <cell r="B19" t="str">
            <v>Ingeniero Especialista en Software de diseño de Líneas</v>
          </cell>
          <cell r="C19" t="str">
            <v>h-h</v>
          </cell>
          <cell r="D19">
            <v>27.03</v>
          </cell>
        </row>
        <row r="20">
          <cell r="B20" t="str">
            <v>Ingeniero Especialista en Redes Primarias</v>
          </cell>
          <cell r="C20" t="str">
            <v>h-h</v>
          </cell>
          <cell r="D20">
            <v>27.03</v>
          </cell>
        </row>
        <row r="21">
          <cell r="B21" t="str">
            <v>Ingeniero Especialista en Redes Secundarias</v>
          </cell>
          <cell r="C21" t="str">
            <v>h-h</v>
          </cell>
          <cell r="D21">
            <v>27.03</v>
          </cell>
        </row>
        <row r="22">
          <cell r="B22" t="str">
            <v>Arqueólogo</v>
          </cell>
          <cell r="C22" t="str">
            <v>h-h</v>
          </cell>
          <cell r="D22">
            <v>20.72</v>
          </cell>
        </row>
        <row r="23">
          <cell r="B23" t="str">
            <v>Especialista Ambiental (incluido alojamineto y viáticos)</v>
          </cell>
          <cell r="C23" t="str">
            <v>h-h</v>
          </cell>
          <cell r="D23">
            <v>13</v>
          </cell>
        </row>
        <row r="24">
          <cell r="B24" t="str">
            <v>Topógrafo</v>
          </cell>
          <cell r="C24" t="str">
            <v>h-h</v>
          </cell>
          <cell r="D24">
            <v>17.03</v>
          </cell>
        </row>
        <row r="25">
          <cell r="B25" t="str">
            <v>Asistente</v>
          </cell>
          <cell r="C25" t="str">
            <v>h-h</v>
          </cell>
          <cell r="D25">
            <v>18.13</v>
          </cell>
        </row>
        <row r="26">
          <cell r="B26" t="str">
            <v>Viático</v>
          </cell>
          <cell r="C26" t="str">
            <v>D</v>
          </cell>
          <cell r="D26">
            <v>0</v>
          </cell>
        </row>
        <row r="27">
          <cell r="B27" t="str">
            <v>Operario</v>
          </cell>
          <cell r="C27" t="str">
            <v>h-h</v>
          </cell>
          <cell r="D27">
            <v>17.03</v>
          </cell>
        </row>
        <row r="28">
          <cell r="B28" t="str">
            <v>Oficial</v>
          </cell>
          <cell r="C28" t="str">
            <v>h-h</v>
          </cell>
          <cell r="D28">
            <v>14.71</v>
          </cell>
        </row>
        <row r="29">
          <cell r="B29" t="str">
            <v>Peón</v>
          </cell>
          <cell r="C29" t="str">
            <v>h-h</v>
          </cell>
          <cell r="D29">
            <v>13.34</v>
          </cell>
        </row>
        <row r="30">
          <cell r="B30" t="str">
            <v>Tecnico en Construcción Civil</v>
          </cell>
          <cell r="C30" t="str">
            <v>h-h</v>
          </cell>
          <cell r="D30">
            <v>5.82</v>
          </cell>
        </row>
        <row r="31">
          <cell r="B31" t="str">
            <v>INSUMOS PARA MONTAJE</v>
          </cell>
          <cell r="C31">
            <v>0</v>
          </cell>
          <cell r="D31">
            <v>0</v>
          </cell>
        </row>
        <row r="32">
          <cell r="B32" t="str">
            <v xml:space="preserve">Clavos c/c de 3" </v>
          </cell>
          <cell r="C32" t="str">
            <v>kg</v>
          </cell>
          <cell r="D32">
            <v>3.11</v>
          </cell>
        </row>
        <row r="33">
          <cell r="B33" t="str">
            <v>Cemento Portland tipo I en bolsa de 42,5 kg.</v>
          </cell>
          <cell r="C33" t="str">
            <v>bls</v>
          </cell>
          <cell r="D33">
            <v>22</v>
          </cell>
        </row>
        <row r="34">
          <cell r="B34" t="str">
            <v xml:space="preserve">Caja de herramientas </v>
          </cell>
          <cell r="C34" t="str">
            <v>h-m</v>
          </cell>
          <cell r="D34">
            <v>1.33</v>
          </cell>
        </row>
        <row r="35">
          <cell r="B35" t="str">
            <v>Equipo de comunicación</v>
          </cell>
          <cell r="C35" t="str">
            <v>h-m</v>
          </cell>
          <cell r="D35">
            <v>2.04</v>
          </cell>
        </row>
        <row r="36">
          <cell r="B36" t="str">
            <v xml:space="preserve">Escalera </v>
          </cell>
          <cell r="C36" t="str">
            <v>h-m</v>
          </cell>
          <cell r="D36">
            <v>1.03</v>
          </cell>
        </row>
        <row r="37">
          <cell r="B37" t="str">
            <v>Poleas</v>
          </cell>
          <cell r="C37" t="str">
            <v>h-m</v>
          </cell>
          <cell r="D37">
            <v>2.38</v>
          </cell>
        </row>
        <row r="38">
          <cell r="B38" t="str">
            <v>Cable Guía</v>
          </cell>
          <cell r="C38" t="str">
            <v>h-m</v>
          </cell>
          <cell r="D38">
            <v>28.9</v>
          </cell>
        </row>
        <row r="39">
          <cell r="B39" t="str">
            <v>Winche de 3 Ton.</v>
          </cell>
          <cell r="C39" t="str">
            <v>h-m</v>
          </cell>
          <cell r="D39">
            <v>29.82</v>
          </cell>
        </row>
        <row r="40">
          <cell r="B40" t="str">
            <v>Caballete Alzabobina</v>
          </cell>
          <cell r="C40" t="str">
            <v>h-m</v>
          </cell>
          <cell r="D40">
            <v>15.3</v>
          </cell>
        </row>
        <row r="41">
          <cell r="B41" t="str">
            <v xml:space="preserve">Tirfor 3 ton. </v>
          </cell>
          <cell r="C41" t="str">
            <v>h-m</v>
          </cell>
          <cell r="D41">
            <v>2.89</v>
          </cell>
        </row>
        <row r="42">
          <cell r="B42" t="str">
            <v>Estribo</v>
          </cell>
          <cell r="C42" t="str">
            <v>h-m</v>
          </cell>
          <cell r="D42">
            <v>0</v>
          </cell>
        </row>
        <row r="43">
          <cell r="B43" t="str">
            <v>Hormigón m3</v>
          </cell>
          <cell r="C43" t="str">
            <v>m3</v>
          </cell>
          <cell r="D43">
            <v>21.6</v>
          </cell>
        </row>
        <row r="44">
          <cell r="B44" t="str">
            <v>Calamina pl</v>
          </cell>
          <cell r="C44" t="str">
            <v>und</v>
          </cell>
          <cell r="D44">
            <v>13</v>
          </cell>
        </row>
        <row r="45">
          <cell r="B45" t="str">
            <v>Soga de manila</v>
          </cell>
          <cell r="C45" t="str">
            <v>kg</v>
          </cell>
          <cell r="D45">
            <v>14.28</v>
          </cell>
        </row>
        <row r="46">
          <cell r="B46" t="str">
            <v>Soga de nylon</v>
          </cell>
          <cell r="C46" t="str">
            <v>kg</v>
          </cell>
          <cell r="D46">
            <v>33.32</v>
          </cell>
        </row>
        <row r="47">
          <cell r="B47" t="str">
            <v>Triplay Lupuna 4' x8' x9 mm</v>
          </cell>
          <cell r="C47" t="str">
            <v>pl</v>
          </cell>
          <cell r="D47">
            <v>40</v>
          </cell>
        </row>
        <row r="48">
          <cell r="B48" t="str">
            <v>Madera tornillo cepillado</v>
          </cell>
          <cell r="C48" t="str">
            <v>p2</v>
          </cell>
          <cell r="D48">
            <v>3.6</v>
          </cell>
        </row>
        <row r="49">
          <cell r="B49" t="str">
            <v>Madera tornillo</v>
          </cell>
          <cell r="C49" t="str">
            <v>p2</v>
          </cell>
          <cell r="D49">
            <v>3.6</v>
          </cell>
        </row>
        <row r="50">
          <cell r="B50" t="str">
            <v>Madera corriente de 2"x4"x10"</v>
          </cell>
          <cell r="C50" t="str">
            <v>p2</v>
          </cell>
          <cell r="D50">
            <v>2.5</v>
          </cell>
        </row>
        <row r="51">
          <cell r="B51" t="str">
            <v>Rollizos de eucalipto o similar de 8"x4m</v>
          </cell>
          <cell r="C51" t="str">
            <v>und</v>
          </cell>
          <cell r="D51">
            <v>15</v>
          </cell>
        </row>
        <row r="52">
          <cell r="B52" t="str">
            <v>Freno hidráulico 3 Ton.</v>
          </cell>
          <cell r="C52" t="str">
            <v>h-m</v>
          </cell>
          <cell r="D52">
            <v>22.1</v>
          </cell>
        </row>
        <row r="53">
          <cell r="B53" t="str">
            <v>Grúa 127HP 18Tn-9 MT</v>
          </cell>
          <cell r="C53" t="str">
            <v>h-m</v>
          </cell>
          <cell r="D53">
            <v>156.33000000000001</v>
          </cell>
        </row>
        <row r="54">
          <cell r="B54" t="str">
            <v>Grúa mecánica montado 318 HP, 35 ton., 9 m</v>
          </cell>
          <cell r="C54" t="str">
            <v>h-m</v>
          </cell>
          <cell r="D54">
            <v>256.56</v>
          </cell>
        </row>
        <row r="55">
          <cell r="B55" t="str">
            <v>Grúa hidráulica telescopica 127 HP, 18 ton., 9 m</v>
          </cell>
          <cell r="C55" t="str">
            <v>h-m</v>
          </cell>
          <cell r="D55">
            <v>70</v>
          </cell>
        </row>
        <row r="56">
          <cell r="B56" t="str">
            <v>Grúa hidráulica telescopica 155 HP, 35 ton., 9,6 m</v>
          </cell>
          <cell r="C56" t="str">
            <v>h-m</v>
          </cell>
          <cell r="D56">
            <v>100</v>
          </cell>
        </row>
        <row r="57">
          <cell r="B57" t="str">
            <v>Camión plataforma 4X2, 122 HP, 8 TN.</v>
          </cell>
          <cell r="C57" t="str">
            <v>h-m</v>
          </cell>
          <cell r="D57">
            <v>60</v>
          </cell>
        </row>
        <row r="58">
          <cell r="B58" t="str">
            <v xml:space="preserve">Camión volquete 4x2 140-210 HP,6m3  </v>
          </cell>
          <cell r="C58" t="str">
            <v>h-m</v>
          </cell>
          <cell r="D58">
            <v>120</v>
          </cell>
        </row>
        <row r="59">
          <cell r="B59" t="str">
            <v xml:space="preserve">Cargador frontal sobre llantas 80-95 HP  </v>
          </cell>
          <cell r="C59" t="str">
            <v>h-m</v>
          </cell>
          <cell r="D59">
            <v>112.3</v>
          </cell>
        </row>
        <row r="60">
          <cell r="B60" t="str">
            <v xml:space="preserve">Compactadora </v>
          </cell>
          <cell r="C60" t="str">
            <v>h-m</v>
          </cell>
          <cell r="D60">
            <v>0</v>
          </cell>
        </row>
        <row r="61">
          <cell r="B61" t="str">
            <v xml:space="preserve">Camioneta Rural 4x4 de 135 HP </v>
          </cell>
          <cell r="C61" t="str">
            <v>h-m</v>
          </cell>
          <cell r="D61">
            <v>30</v>
          </cell>
        </row>
        <row r="62">
          <cell r="B62" t="str">
            <v xml:space="preserve">Wincha izado 8 HP  </v>
          </cell>
          <cell r="C62" t="str">
            <v>h-m</v>
          </cell>
          <cell r="D62">
            <v>0</v>
          </cell>
        </row>
        <row r="63">
          <cell r="B63" t="str">
            <v>Acero corrugado 3/8''</v>
          </cell>
          <cell r="C63" t="str">
            <v>kg</v>
          </cell>
          <cell r="D63">
            <v>2.1</v>
          </cell>
        </row>
        <row r="64">
          <cell r="B64" t="str">
            <v>Freno hidráulico 3 Ton.</v>
          </cell>
          <cell r="C64" t="str">
            <v>h-m</v>
          </cell>
          <cell r="D64">
            <v>22.1</v>
          </cell>
        </row>
        <row r="65">
          <cell r="B65" t="str">
            <v>Teodolito</v>
          </cell>
          <cell r="C65" t="str">
            <v>h-m</v>
          </cell>
          <cell r="D65">
            <v>3.5</v>
          </cell>
        </row>
        <row r="66">
          <cell r="B66" t="str">
            <v xml:space="preserve">Motosierra </v>
          </cell>
          <cell r="C66" t="str">
            <v>h-m</v>
          </cell>
          <cell r="D66">
            <v>5.0999999999999996</v>
          </cell>
        </row>
        <row r="67">
          <cell r="B67" t="str">
            <v>Motobomba 17 HP, incluye combustible</v>
          </cell>
          <cell r="C67" t="str">
            <v>h-m</v>
          </cell>
          <cell r="D67">
            <v>28.96</v>
          </cell>
        </row>
        <row r="68">
          <cell r="B68" t="str">
            <v>Binoculares</v>
          </cell>
          <cell r="C68" t="str">
            <v>h-m</v>
          </cell>
          <cell r="D68">
            <v>0</v>
          </cell>
        </row>
        <row r="69">
          <cell r="B69" t="str">
            <v>Termómetro de línea</v>
          </cell>
          <cell r="C69" t="str">
            <v>h-m</v>
          </cell>
          <cell r="D69">
            <v>2.89</v>
          </cell>
        </row>
        <row r="70">
          <cell r="B70" t="str">
            <v>Medidor de resistencia de puesta a tierra (Telurómetro)</v>
          </cell>
          <cell r="C70" t="str">
            <v>h-m</v>
          </cell>
          <cell r="D70">
            <v>5.44</v>
          </cell>
        </row>
        <row r="71">
          <cell r="B71" t="str">
            <v>Medidor de aislamiento eléctrico (Megger)</v>
          </cell>
          <cell r="C71" t="str">
            <v>h-m</v>
          </cell>
          <cell r="D71">
            <v>5.44</v>
          </cell>
        </row>
        <row r="72">
          <cell r="B72" t="str">
            <v>Equipo de tendido</v>
          </cell>
          <cell r="C72" t="str">
            <v>h-m</v>
          </cell>
          <cell r="D72">
            <v>0</v>
          </cell>
        </row>
        <row r="73">
          <cell r="B73" t="str">
            <v>Pintura esmalte sintético</v>
          </cell>
          <cell r="C73" t="str">
            <v>gln</v>
          </cell>
          <cell r="D73">
            <v>40</v>
          </cell>
        </row>
        <row r="74">
          <cell r="B74" t="str">
            <v>Taladro</v>
          </cell>
          <cell r="C74" t="str">
            <v>h-m</v>
          </cell>
          <cell r="D74">
            <v>0</v>
          </cell>
        </row>
        <row r="75">
          <cell r="B75" t="str">
            <v>Compresor Neumático, perforador y barrenos</v>
          </cell>
          <cell r="C75" t="str">
            <v>h-m</v>
          </cell>
          <cell r="D75">
            <v>81.05</v>
          </cell>
        </row>
        <row r="76">
          <cell r="B76" t="str">
            <v>Explosivos, fulminantes y mechas (incluye explosivos, fulminantes y mechas)</v>
          </cell>
          <cell r="C76" t="str">
            <v>h-m</v>
          </cell>
          <cell r="D76">
            <v>0</v>
          </cell>
        </row>
        <row r="77">
          <cell r="B77" t="str">
            <v>Grúa hidráulica 20 ton.</v>
          </cell>
          <cell r="C77" t="str">
            <v>h-m</v>
          </cell>
          <cell r="D77">
            <v>213.41</v>
          </cell>
        </row>
        <row r="78">
          <cell r="B78" t="str">
            <v>Arena</v>
          </cell>
          <cell r="C78" t="str">
            <v>m3</v>
          </cell>
          <cell r="D78">
            <v>25</v>
          </cell>
        </row>
        <row r="79">
          <cell r="B79" t="str">
            <v>Agua</v>
          </cell>
          <cell r="C79" t="str">
            <v>m3</v>
          </cell>
          <cell r="D79">
            <v>3.06</v>
          </cell>
        </row>
        <row r="80">
          <cell r="B80" t="str">
            <v>Tierra cernida para puesta a tierra</v>
          </cell>
          <cell r="C80" t="str">
            <v>m3</v>
          </cell>
          <cell r="D80">
            <v>18.5</v>
          </cell>
        </row>
        <row r="81">
          <cell r="B81" t="str">
            <v xml:space="preserve">Pluma de Izado  </v>
          </cell>
          <cell r="C81" t="str">
            <v>h-m</v>
          </cell>
          <cell r="D81">
            <v>18.36</v>
          </cell>
        </row>
        <row r="82">
          <cell r="B82" t="str">
            <v>Piedra Mediana de cantera</v>
          </cell>
          <cell r="C82" t="str">
            <v>m3</v>
          </cell>
          <cell r="D82">
            <v>26.27</v>
          </cell>
        </row>
        <row r="83">
          <cell r="B83" t="str">
            <v>Agua (Potable)</v>
          </cell>
          <cell r="C83" t="str">
            <v>m3</v>
          </cell>
          <cell r="D83">
            <v>3.06</v>
          </cell>
        </row>
        <row r="84">
          <cell r="B84" t="str">
            <v>Equipo de estación total y GPS</v>
          </cell>
          <cell r="C84" t="str">
            <v>h-m</v>
          </cell>
          <cell r="D84">
            <v>20.74</v>
          </cell>
        </row>
        <row r="85">
          <cell r="B85" t="str">
            <v>Estacas</v>
          </cell>
          <cell r="C85" t="str">
            <v>Pza.</v>
          </cell>
          <cell r="D85">
            <v>1.3</v>
          </cell>
        </row>
        <row r="86">
          <cell r="B86" t="str">
            <v>Mira</v>
          </cell>
          <cell r="C86" t="str">
            <v>D</v>
          </cell>
          <cell r="D86">
            <v>0</v>
          </cell>
        </row>
        <row r="87">
          <cell r="B87" t="str">
            <v>Jalón</v>
          </cell>
          <cell r="C87" t="str">
            <v>D</v>
          </cell>
          <cell r="D87">
            <v>2.2999999999999998</v>
          </cell>
        </row>
        <row r="88">
          <cell r="B88" t="str">
            <v>Radio Walkie Talkie</v>
          </cell>
          <cell r="C88" t="str">
            <v>D</v>
          </cell>
          <cell r="D88">
            <v>0</v>
          </cell>
        </row>
        <row r="89">
          <cell r="B89" t="str">
            <v>yeso</v>
          </cell>
          <cell r="C89" t="str">
            <v>BL</v>
          </cell>
          <cell r="D89">
            <v>0</v>
          </cell>
        </row>
        <row r="90">
          <cell r="B90" t="str">
            <v>Encofrado</v>
          </cell>
          <cell r="C90" t="str">
            <v>m2</v>
          </cell>
          <cell r="D90">
            <v>6</v>
          </cell>
        </row>
        <row r="91">
          <cell r="B91" t="str">
            <v>Petróleo Diesel Nø 2</v>
          </cell>
          <cell r="C91" t="str">
            <v>GL</v>
          </cell>
          <cell r="D91">
            <v>0</v>
          </cell>
        </row>
        <row r="92">
          <cell r="B92" t="str">
            <v>Gasolina 84</v>
          </cell>
          <cell r="C92" t="str">
            <v>gl</v>
          </cell>
          <cell r="D92">
            <v>16</v>
          </cell>
        </row>
        <row r="93">
          <cell r="B93" t="str">
            <v>Pizón</v>
          </cell>
          <cell r="C93" t="str">
            <v>D</v>
          </cell>
          <cell r="D93">
            <v>0</v>
          </cell>
        </row>
        <row r="94">
          <cell r="B94" t="str">
            <v>Vibrador De 3/4"-2" Concreto</v>
          </cell>
          <cell r="C94" t="str">
            <v>D</v>
          </cell>
          <cell r="D94">
            <v>0</v>
          </cell>
        </row>
        <row r="95">
          <cell r="B95" t="str">
            <v>Mezcladora de concreto 11p3 c/tolva</v>
          </cell>
          <cell r="C95" t="str">
            <v>D</v>
          </cell>
          <cell r="D95">
            <v>22.66</v>
          </cell>
        </row>
        <row r="96">
          <cell r="B96" t="str">
            <v>Piedra</v>
          </cell>
          <cell r="C96" t="str">
            <v>m3</v>
          </cell>
          <cell r="D96">
            <v>30</v>
          </cell>
        </row>
        <row r="97">
          <cell r="B97" t="str">
            <v>Carbón</v>
          </cell>
          <cell r="C97" t="str">
            <v>Kg.</v>
          </cell>
          <cell r="D97">
            <v>0</v>
          </cell>
        </row>
        <row r="98">
          <cell r="B98" t="str">
            <v>Sal Industrial</v>
          </cell>
          <cell r="C98" t="str">
            <v>Kg.</v>
          </cell>
          <cell r="D98">
            <v>0</v>
          </cell>
        </row>
        <row r="99">
          <cell r="B99" t="str">
            <v>Aceite motor gasolina SAE 30W</v>
          </cell>
          <cell r="C99" t="str">
            <v>gl</v>
          </cell>
          <cell r="D99">
            <v>0</v>
          </cell>
        </row>
        <row r="100">
          <cell r="B100" t="str">
            <v>Grasa múltiple EP</v>
          </cell>
          <cell r="C100" t="str">
            <v>lbs</v>
          </cell>
          <cell r="D100">
            <v>0</v>
          </cell>
        </row>
        <row r="101">
          <cell r="B101" t="str">
            <v xml:space="preserve">Equipo Portabobinas </v>
          </cell>
          <cell r="C101" t="str">
            <v>h-m</v>
          </cell>
          <cell r="D101">
            <v>0</v>
          </cell>
        </row>
        <row r="102">
          <cell r="B102" t="str">
            <v>Concreto ciclópeo 1:8 C,H+30% P.G.</v>
          </cell>
          <cell r="C102" t="str">
            <v>m³</v>
          </cell>
          <cell r="D102">
            <v>182.71</v>
          </cell>
        </row>
        <row r="103">
          <cell r="B103" t="str">
            <v>Cimentación de concreto f'c =171,6dN/cm2 (175kg/cm2)</v>
          </cell>
          <cell r="C103" t="str">
            <v>m³</v>
          </cell>
          <cell r="D103">
            <v>208.83</v>
          </cell>
        </row>
        <row r="104">
          <cell r="B104" t="str">
            <v>Solado de concreto e=0,10 m DE 0,80 x 0,80 m</v>
          </cell>
          <cell r="C104" t="str">
            <v>m³</v>
          </cell>
          <cell r="D104">
            <v>61.81</v>
          </cell>
        </row>
        <row r="105">
          <cell r="B105" t="str">
            <v>Transporte de Cusco a Obra</v>
          </cell>
          <cell r="C105" t="str">
            <v>kg</v>
          </cell>
          <cell r="D105">
            <v>0.4</v>
          </cell>
        </row>
        <row r="106">
          <cell r="B106" t="str">
            <v>Transporte de Cusco a Obra de Postes C.A.</v>
          </cell>
          <cell r="C106" t="str">
            <v>kg</v>
          </cell>
          <cell r="D106">
            <v>0.5</v>
          </cell>
        </row>
      </sheetData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Base"/>
      <sheetName val="EVAL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arios RP"/>
      <sheetName val="A. Unitarios RP"/>
      <sheetName val="Cuadro Resumes RP"/>
      <sheetName val="A. Unitarios RS"/>
      <sheetName val="Cuadro Resumen RS"/>
      <sheetName val="Hoja1"/>
      <sheetName val="Print RS"/>
      <sheetName val="CuadroResumesRP"/>
    </sheetNames>
    <sheetDataSet>
      <sheetData sheetId="0"/>
      <sheetData sheetId="1"/>
      <sheetData sheetId="2" refreshError="1">
        <row r="11">
          <cell r="C11">
            <v>10.08</v>
          </cell>
        </row>
        <row r="12">
          <cell r="C12">
            <v>8.4</v>
          </cell>
        </row>
        <row r="13">
          <cell r="C13">
            <v>7.57</v>
          </cell>
        </row>
        <row r="14">
          <cell r="C14">
            <v>6.78</v>
          </cell>
        </row>
        <row r="17">
          <cell r="C17">
            <v>15</v>
          </cell>
        </row>
        <row r="18">
          <cell r="C18">
            <v>70</v>
          </cell>
        </row>
        <row r="19">
          <cell r="C19">
            <v>30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  LP"/>
      <sheetName val="DATOS DE CAMPO  RP"/>
      <sheetName val="DATOS DE CAMPO  RS"/>
      <sheetName val="Anexo 3.4"/>
      <sheetName val="Anexo 4.4"/>
      <sheetName val="Anexo 5.4"/>
      <sheetName val="Derv LP (No Print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PLANILLAS COPIADAS"/>
      <sheetName val="PLANILLAS FORMATEADAS"/>
      <sheetName val="UNA PLANILLA"/>
      <sheetName val="CONTEO DE DATOS"/>
      <sheetName val="PRESUPUESTO TODOS"/>
      <sheetName val="PRESUPUESTO UNIDOS"/>
      <sheetName val="PRESUPUESTO UNO"/>
      <sheetName val="RESUMEN DE PARTIDAS"/>
      <sheetName val="MONOFASICOS"/>
      <sheetName val="BIFASICOS"/>
      <sheetName val="TRIFASICOS"/>
      <sheetName val="RED PRIMARIA"/>
      <sheetName val="CRUCETA CAV"/>
      <sheetName val="ARMADOS NUEVOS"/>
      <sheetName val="RETENIDAS"/>
      <sheetName val="CONDUCTOR"/>
      <sheetName val="PUESTA A TIERRA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TRANSPORTE"/>
      <sheetName val="LP POLINÓMICA"/>
      <sheetName val="RP RESUMEN"/>
      <sheetName val="Previo RP"/>
      <sheetName val="RP SUMINISTRO"/>
      <sheetName val="RP MONTAJE"/>
      <sheetName val="RP TRANSPORTE"/>
      <sheetName val="RP POLINÓMICA"/>
      <sheetName val="RS RESUMEN"/>
      <sheetName val="Previo RS"/>
      <sheetName val="RS SUMINISTRO"/>
      <sheetName val="RS MONTAJE"/>
      <sheetName val="RS TRANSPORTE"/>
      <sheetName val="RS POLINÓMICA"/>
      <sheetName val="Suministros (MEM)"/>
      <sheetName val="Mano Obra"/>
      <sheetName val="Montaje BT"/>
      <sheetName val="Montaje MT"/>
      <sheetName val="Transporte MT"/>
      <sheetName val="Transporte BT"/>
      <sheetName val="CRONOGRAMA"/>
      <sheetName val="IMPRE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</sheetNames>
    <sheetDataSet>
      <sheetData sheetId="0"/>
      <sheetData sheetId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OLICITUD"/>
      <sheetName val="E4"/>
      <sheetName val="RES VAL"/>
      <sheetName val="RES SECC"/>
      <sheetName val="Pag a Cta"/>
      <sheetName val="FPOL-K"/>
      <sheetName val="REAJUSTE"/>
      <sheetName val="AM-DIRECTO"/>
      <sheetName val="DED EFECT"/>
      <sheetName val="AM-RP"/>
      <sheetName val="AVANCE"/>
      <sheetName val="CURVAS"/>
      <sheetName val="RESUMEN"/>
      <sheetName val="SUMINISTRO"/>
      <sheetName val="MONTAJE"/>
      <sheetName val="DESMONTAJE"/>
      <sheetName val="Indices Area 4"/>
    </sheetNames>
    <sheetDataSet>
      <sheetData sheetId="0">
        <row r="1">
          <cell r="C1" t="str">
            <v>VALORIZACION N° 01 - ENERO 2014</v>
          </cell>
        </row>
        <row r="3">
          <cell r="C3" t="str">
            <v>REMODELACION Y AMPLIACIÓN DE REDES PRIMARIAS S.E. YARADA - EL CHASQUI - BOCA DEL RIO, REGION TACNA</v>
          </cell>
        </row>
        <row r="4">
          <cell r="C4" t="str">
            <v>DEPARTAMENTO DE TACNA</v>
          </cell>
        </row>
        <row r="5">
          <cell r="C5" t="str">
            <v>REMODELACION Y AMPLIACIÓN DE REDES PRIMARIAS S.E. YARADA - EL CHASQUI - BOCA DEL RIO, REGION TACNA</v>
          </cell>
        </row>
        <row r="6">
          <cell r="C6" t="str">
            <v>ES-C-118-2013</v>
          </cell>
        </row>
        <row r="7">
          <cell r="C7" t="str">
            <v>PROMELEC SAC</v>
          </cell>
        </row>
        <row r="8">
          <cell r="C8" t="str">
            <v>UNION DE CONSULTORES SAC</v>
          </cell>
        </row>
        <row r="9">
          <cell r="C9">
            <v>41663</v>
          </cell>
        </row>
        <row r="10">
          <cell r="C10">
            <v>41792</v>
          </cell>
        </row>
        <row r="12">
          <cell r="C12">
            <v>2019947.8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B7" t="str">
            <v>01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 TOT"/>
      <sheetName val="Resumen General"/>
      <sheetName val="Resumen PAD1"/>
      <sheetName val="Resumen PCEDR"/>
      <sheetName val="Resumen LP RP RS"/>
      <sheetName val="LP RP RS"/>
      <sheetName val="Resumen General (Chorr)"/>
      <sheetName val="Resumen (2)"/>
      <sheetName val="LP RP RS (2)"/>
    </sheetNames>
    <sheetDataSet>
      <sheetData sheetId="0"/>
      <sheetData sheetId="1">
        <row r="43">
          <cell r="M43">
            <v>51839166.990000002</v>
          </cell>
        </row>
        <row r="44">
          <cell r="M44">
            <v>5189707.88</v>
          </cell>
        </row>
        <row r="45">
          <cell r="M45">
            <v>3021685.13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/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Inversiones"/>
      <sheetName val="Datos de Entrada"/>
      <sheetName val="Base"/>
      <sheetName val="Presupuesto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POBLACION"/>
      <sheetName val="ESTABILIDAD"/>
      <sheetName val="DATOS"/>
      <sheetName val="tipo de cambio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/>
      <sheetData sheetId="2" refreshError="1">
        <row r="1">
          <cell r="A1" t="str">
            <v>ANEXO I</v>
          </cell>
          <cell r="H1" t="str">
            <v>ANEXO I</v>
          </cell>
          <cell r="U1" t="str">
            <v>ANEXO I</v>
          </cell>
          <cell r="AH1" t="str">
            <v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>SISTEMA ELÉCTRICO BAGUA - JAÉN</v>
          </cell>
          <cell r="H3" t="str">
            <v>SISTEMA ELÉCTRICO BAGUA - JAÉN</v>
          </cell>
          <cell r="U3" t="str">
            <v>SISTEMA ELÉCTRICO BAGUA - JAÉN</v>
          </cell>
          <cell r="AH3" t="str">
            <v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>Tasa de</v>
          </cell>
          <cell r="D5" t="str">
            <v xml:space="preserve">Habitantes </v>
          </cell>
          <cell r="E5" t="str">
            <v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  <cell r="U5" t="str">
            <v xml:space="preserve"> AÑO </v>
          </cell>
          <cell r="V5" t="str">
            <v>(kWh) Cargas</v>
          </cell>
          <cell r="W5" t="str">
            <v>(kWh) Energía</v>
          </cell>
          <cell r="X5" t="str">
            <v>Perdidas en</v>
          </cell>
          <cell r="Y5" t="str">
            <v xml:space="preserve">%Perdidas </v>
          </cell>
          <cell r="Z5" t="str">
            <v>Total (kWh)</v>
          </cell>
          <cell r="AA5" t="str">
            <v>Pérdidas en</v>
          </cell>
          <cell r="AB5" t="str">
            <v>%Pérdidas por</v>
          </cell>
          <cell r="AC5" t="str">
            <v>Total (kWh)</v>
          </cell>
          <cell r="AD5" t="str">
            <v>Mx Dx</v>
          </cell>
          <cell r="AE5" t="str">
            <v>kW Carg.Esp.</v>
          </cell>
          <cell r="AF5" t="str">
            <v>kW Demanda</v>
          </cell>
          <cell r="AG5" t="str">
            <v>kW Demanda</v>
          </cell>
          <cell r="AH5" t="str">
            <v xml:space="preserve"> AÑO </v>
          </cell>
          <cell r="AI5" t="str">
            <v>kW Demanda</v>
          </cell>
          <cell r="AJ5" t="str">
            <v>kW Demanda</v>
          </cell>
          <cell r="AK5" t="str">
            <v>kW Demanda</v>
          </cell>
          <cell r="AL5" t="str">
            <v>kW Demanda</v>
          </cell>
          <cell r="AM5" t="str">
            <v>Carg.Espec.</v>
          </cell>
          <cell r="AN5" t="str">
            <v>kW Demanda</v>
          </cell>
          <cell r="AO5" t="str">
            <v>Pérdidas en</v>
          </cell>
          <cell r="AP5" t="str">
            <v>Total (kW)</v>
          </cell>
          <cell r="AQ5" t="str">
            <v>Pérdidas en</v>
          </cell>
          <cell r="AR5" t="str">
            <v>Total (kW)</v>
          </cell>
          <cell r="AS5" t="str">
            <v>Crecim</v>
          </cell>
          <cell r="AT5" t="str">
            <v>Factor de</v>
          </cell>
          <cell r="AU5" t="str">
            <v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>Total (kWh)</v>
          </cell>
          <cell r="P6" t="str">
            <v>Residencial</v>
          </cell>
          <cell r="Q6" t="str">
            <v>Comercial</v>
          </cell>
          <cell r="R6" t="str">
            <v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>no coinc./año</v>
          </cell>
          <cell r="AY6" t="str">
            <v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>Fuente: ADINELSA/PMEL - Reporte de Mercado</v>
          </cell>
          <cell r="H27" t="str">
            <v>Fuente: ADINELSA/PMEL - Reporte de Mercado</v>
          </cell>
          <cell r="U27" t="str">
            <v>Fuente: ADINELSA/PMEL - Reporte de Mercado</v>
          </cell>
          <cell r="AH27" t="str">
            <v>Fuente: DEP/PMEL - Reporte de Mercado</v>
          </cell>
        </row>
        <row r="28">
          <cell r="A28" t="str">
            <v>Fecha: Feb. de 2004</v>
          </cell>
          <cell r="H28" t="str">
            <v>Fecha: Feb. de 2004</v>
          </cell>
          <cell r="U28" t="str">
            <v>Fecha: Feb. de 2004</v>
          </cell>
          <cell r="AH28" t="str">
            <v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>
        <row r="1">
          <cell r="B1" t="str">
            <v>VALOR REFERENCIAL</v>
          </cell>
        </row>
      </sheetData>
      <sheetData sheetId="74">
        <row r="1">
          <cell r="B1" t="str">
            <v>VALOR REFERENCIAL</v>
          </cell>
        </row>
      </sheetData>
      <sheetData sheetId="75">
        <row r="1">
          <cell r="B1" t="str">
            <v>VALOR REFERENCIAL</v>
          </cell>
        </row>
      </sheetData>
      <sheetData sheetId="76">
        <row r="1">
          <cell r="B1" t="str">
            <v>VALOR REFERENCIAL</v>
          </cell>
        </row>
      </sheetData>
      <sheetData sheetId="77">
        <row r="1">
          <cell r="B1" t="str">
            <v>VALOR REFERENCIAL</v>
          </cell>
        </row>
      </sheetData>
      <sheetData sheetId="78">
        <row r="1">
          <cell r="B1" t="str">
            <v>VALOR REFERENCIAL</v>
          </cell>
        </row>
      </sheetData>
      <sheetData sheetId="79">
        <row r="1">
          <cell r="B1" t="str">
            <v>VALOR REFERENCIAL</v>
          </cell>
        </row>
      </sheetData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NT.UNITARIAS"/>
      <sheetName val="DATOS DE CAMP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datos base"/>
      <sheetName val="Unit-op-cartel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GG"/>
      <sheetName val="LP SUMI"/>
      <sheetName val="LP MONT"/>
      <sheetName val="LP TRAN"/>
      <sheetName val="RP SUMI"/>
      <sheetName val="RP MONT"/>
      <sheetName val="RP TRAN"/>
      <sheetName val="RS SUMI"/>
      <sheetName val="RS MONT"/>
      <sheetName val="RS TRAN"/>
      <sheetName val="Fórmula Polinómica"/>
      <sheetName val="Cronograma"/>
      <sheetName val="Hoja1"/>
    </sheetNames>
    <sheetDataSet>
      <sheetData sheetId="0">
        <row r="5">
          <cell r="K5">
            <v>258</v>
          </cell>
        </row>
        <row r="7">
          <cell r="K7">
            <v>0.12</v>
          </cell>
        </row>
        <row r="46">
          <cell r="C46">
            <v>0.57999999999999996</v>
          </cell>
        </row>
        <row r="47">
          <cell r="C47">
            <v>0.42</v>
          </cell>
        </row>
        <row r="48">
          <cell r="C48">
            <v>0</v>
          </cell>
        </row>
      </sheetData>
      <sheetData sheetId="1"/>
      <sheetData sheetId="2"/>
      <sheetData sheetId="3">
        <row r="340">
          <cell r="DL340">
            <v>20.061499999999999</v>
          </cell>
        </row>
      </sheetData>
      <sheetData sheetId="4"/>
      <sheetData sheetId="5"/>
      <sheetData sheetId="6">
        <row r="341">
          <cell r="DL341">
            <v>26</v>
          </cell>
        </row>
      </sheetData>
      <sheetData sheetId="7"/>
      <sheetData sheetId="8"/>
      <sheetData sheetId="9">
        <row r="199">
          <cell r="DL199">
            <v>26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DESMONTAJE"/>
      <sheetName val="Presupto. Inversion"/>
      <sheetName val="OT"/>
      <sheetName val="MEMORIA"/>
      <sheetName val="Unitarios"/>
      <sheetName val="GG"/>
      <sheetName val="Polinomica"/>
      <sheetName val="Calendario"/>
      <sheetName val="Resumen Armados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6" t="str">
            <v>AT1</v>
          </cell>
          <cell r="B6">
            <v>3</v>
          </cell>
          <cell r="D6">
            <v>3</v>
          </cell>
          <cell r="J6">
            <v>3</v>
          </cell>
          <cell r="M6">
            <v>7.5</v>
          </cell>
          <cell r="AA6">
            <v>1</v>
          </cell>
          <cell r="AG6">
            <v>2</v>
          </cell>
          <cell r="AO6">
            <v>1</v>
          </cell>
          <cell r="AT6">
            <v>1</v>
          </cell>
          <cell r="AY6">
            <v>2</v>
          </cell>
          <cell r="BA6">
            <v>2</v>
          </cell>
        </row>
        <row r="7">
          <cell r="A7" t="str">
            <v>AT1A</v>
          </cell>
          <cell r="B7">
            <v>3</v>
          </cell>
          <cell r="D7">
            <v>3</v>
          </cell>
          <cell r="J7">
            <v>3</v>
          </cell>
          <cell r="M7">
            <v>7.5</v>
          </cell>
          <cell r="AC7">
            <v>1</v>
          </cell>
          <cell r="AF7">
            <v>1</v>
          </cell>
          <cell r="AJ7">
            <v>1</v>
          </cell>
          <cell r="AO7">
            <v>1</v>
          </cell>
          <cell r="AP7">
            <v>1</v>
          </cell>
          <cell r="AY7">
            <v>5</v>
          </cell>
        </row>
        <row r="8">
          <cell r="A8" t="str">
            <v>AT1-M</v>
          </cell>
          <cell r="B8">
            <v>3</v>
          </cell>
          <cell r="D8">
            <v>3</v>
          </cell>
          <cell r="J8">
            <v>3</v>
          </cell>
          <cell r="M8">
            <v>7.5</v>
          </cell>
          <cell r="AB8">
            <v>1</v>
          </cell>
          <cell r="AG8">
            <v>2</v>
          </cell>
          <cell r="AU8">
            <v>2</v>
          </cell>
          <cell r="AY8">
            <v>4</v>
          </cell>
          <cell r="AZ8">
            <v>4</v>
          </cell>
          <cell r="BA8">
            <v>4</v>
          </cell>
        </row>
        <row r="9">
          <cell r="A9" t="str">
            <v>AT2</v>
          </cell>
          <cell r="B9">
            <v>6</v>
          </cell>
          <cell r="D9">
            <v>4</v>
          </cell>
          <cell r="K9">
            <v>3</v>
          </cell>
          <cell r="M9">
            <v>9</v>
          </cell>
        </row>
        <row r="10">
          <cell r="A10" t="str">
            <v>AT3</v>
          </cell>
          <cell r="B10">
            <v>1</v>
          </cell>
          <cell r="C10">
            <v>6</v>
          </cell>
          <cell r="D10">
            <v>1</v>
          </cell>
          <cell r="E10">
            <v>6</v>
          </cell>
          <cell r="F10">
            <v>6</v>
          </cell>
          <cell r="I10">
            <v>3</v>
          </cell>
          <cell r="M10">
            <v>2.5</v>
          </cell>
          <cell r="O10">
            <v>6</v>
          </cell>
          <cell r="AB10">
            <v>2</v>
          </cell>
          <cell r="AG10">
            <v>4</v>
          </cell>
          <cell r="AU10">
            <v>1</v>
          </cell>
          <cell r="AV10">
            <v>5</v>
          </cell>
          <cell r="AY10">
            <v>4</v>
          </cell>
          <cell r="BA10">
            <v>4</v>
          </cell>
          <cell r="BB10">
            <v>1</v>
          </cell>
          <cell r="BC10">
            <v>4</v>
          </cell>
        </row>
        <row r="11">
          <cell r="A11" t="str">
            <v>AT4</v>
          </cell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3</v>
          </cell>
          <cell r="O11">
            <v>3</v>
          </cell>
          <cell r="AB11">
            <v>2</v>
          </cell>
          <cell r="AG11">
            <v>4</v>
          </cell>
          <cell r="AU11">
            <v>1</v>
          </cell>
          <cell r="AV11">
            <v>2</v>
          </cell>
          <cell r="AY11">
            <v>4</v>
          </cell>
          <cell r="BA11">
            <v>4</v>
          </cell>
          <cell r="BB11">
            <v>1</v>
          </cell>
          <cell r="BC11">
            <v>4</v>
          </cell>
        </row>
        <row r="12">
          <cell r="A12" t="str">
            <v>AT5</v>
          </cell>
          <cell r="C12">
            <v>3</v>
          </cell>
          <cell r="E12">
            <v>3</v>
          </cell>
          <cell r="F12">
            <v>3</v>
          </cell>
          <cell r="O12">
            <v>3</v>
          </cell>
          <cell r="AB12">
            <v>2</v>
          </cell>
          <cell r="AG12">
            <v>4</v>
          </cell>
          <cell r="AU12">
            <v>1</v>
          </cell>
          <cell r="AV12">
            <v>2</v>
          </cell>
          <cell r="AY12">
            <v>4</v>
          </cell>
          <cell r="BA12">
            <v>4</v>
          </cell>
          <cell r="BB12">
            <v>1</v>
          </cell>
          <cell r="BC12">
            <v>4</v>
          </cell>
        </row>
        <row r="13">
          <cell r="A13" t="str">
            <v>ATP1</v>
          </cell>
          <cell r="E13">
            <v>1</v>
          </cell>
          <cell r="G13">
            <v>1</v>
          </cell>
          <cell r="N13">
            <v>2</v>
          </cell>
          <cell r="AD13">
            <v>1</v>
          </cell>
          <cell r="AI13">
            <v>1</v>
          </cell>
          <cell r="AO13">
            <v>1</v>
          </cell>
          <cell r="AP13">
            <v>1</v>
          </cell>
          <cell r="AY13">
            <v>1</v>
          </cell>
        </row>
        <row r="14">
          <cell r="A14" t="str">
            <v>ATP2</v>
          </cell>
          <cell r="E14">
            <v>2</v>
          </cell>
          <cell r="F14">
            <v>2</v>
          </cell>
          <cell r="N14">
            <v>4</v>
          </cell>
          <cell r="AL14">
            <v>2</v>
          </cell>
        </row>
        <row r="15">
          <cell r="A15" t="str">
            <v>ATP3</v>
          </cell>
          <cell r="E15">
            <v>1</v>
          </cell>
          <cell r="F15">
            <v>1</v>
          </cell>
          <cell r="N15">
            <v>2</v>
          </cell>
          <cell r="P15">
            <v>3</v>
          </cell>
          <cell r="AL15">
            <v>1</v>
          </cell>
        </row>
        <row r="16">
          <cell r="A16" t="str">
            <v>ATV1</v>
          </cell>
          <cell r="B16">
            <v>6</v>
          </cell>
          <cell r="D16">
            <v>6</v>
          </cell>
          <cell r="J16">
            <v>6</v>
          </cell>
          <cell r="M16">
            <v>15</v>
          </cell>
        </row>
        <row r="17">
          <cell r="A17" t="str">
            <v>ATV2</v>
          </cell>
          <cell r="C17">
            <v>12</v>
          </cell>
          <cell r="E17">
            <v>12</v>
          </cell>
          <cell r="F17">
            <v>12</v>
          </cell>
          <cell r="O17">
            <v>12</v>
          </cell>
          <cell r="BB17">
            <v>3</v>
          </cell>
        </row>
        <row r="18">
          <cell r="A18" t="str">
            <v>ATV3</v>
          </cell>
          <cell r="C18">
            <v>3</v>
          </cell>
          <cell r="E18">
            <v>3</v>
          </cell>
          <cell r="G18">
            <v>3</v>
          </cell>
          <cell r="O18">
            <v>3</v>
          </cell>
          <cell r="AL18">
            <v>1</v>
          </cell>
          <cell r="AM18">
            <v>1</v>
          </cell>
          <cell r="AN18">
            <v>1</v>
          </cell>
          <cell r="AY18">
            <v>9</v>
          </cell>
        </row>
        <row r="19">
          <cell r="A19" t="str">
            <v>ATV4</v>
          </cell>
          <cell r="C19">
            <v>6</v>
          </cell>
          <cell r="E19">
            <v>6</v>
          </cell>
          <cell r="F19">
            <v>6</v>
          </cell>
          <cell r="I19">
            <v>3</v>
          </cell>
          <cell r="O19">
            <v>6</v>
          </cell>
          <cell r="AL19">
            <v>2</v>
          </cell>
          <cell r="AM19">
            <v>2</v>
          </cell>
          <cell r="AN19">
            <v>2</v>
          </cell>
          <cell r="AY19">
            <v>18</v>
          </cell>
        </row>
        <row r="20">
          <cell r="A20" t="str">
            <v>ATV5</v>
          </cell>
          <cell r="B20">
            <v>3</v>
          </cell>
          <cell r="D20">
            <v>3</v>
          </cell>
          <cell r="J20">
            <v>3</v>
          </cell>
          <cell r="M20">
            <v>7.5</v>
          </cell>
          <cell r="AC20">
            <v>3</v>
          </cell>
          <cell r="AE20">
            <v>1</v>
          </cell>
          <cell r="AH20">
            <v>1</v>
          </cell>
          <cell r="AK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X20">
            <v>8</v>
          </cell>
          <cell r="AY20">
            <v>3</v>
          </cell>
        </row>
        <row r="21">
          <cell r="A21" t="str">
            <v>ATV6</v>
          </cell>
          <cell r="B21">
            <v>6</v>
          </cell>
          <cell r="D21">
            <v>6</v>
          </cell>
          <cell r="M21">
            <v>10.5</v>
          </cell>
          <cell r="AC21">
            <v>6</v>
          </cell>
          <cell r="AE21">
            <v>2</v>
          </cell>
          <cell r="AH21">
            <v>2</v>
          </cell>
          <cell r="AK21">
            <v>2</v>
          </cell>
          <cell r="BC21">
            <v>14</v>
          </cell>
        </row>
        <row r="22">
          <cell r="A22" t="str">
            <v>ATV7</v>
          </cell>
          <cell r="B22">
            <v>3</v>
          </cell>
          <cell r="C22">
            <v>3</v>
          </cell>
          <cell r="D22">
            <v>3</v>
          </cell>
          <cell r="E22">
            <v>3</v>
          </cell>
          <cell r="F22">
            <v>3</v>
          </cell>
          <cell r="M22">
            <v>7.5</v>
          </cell>
          <cell r="O22">
            <v>3</v>
          </cell>
          <cell r="AC22">
            <v>6</v>
          </cell>
          <cell r="AE22">
            <v>2</v>
          </cell>
          <cell r="AH22">
            <v>2</v>
          </cell>
          <cell r="AK22">
            <v>2</v>
          </cell>
          <cell r="AV22">
            <v>3</v>
          </cell>
          <cell r="BC22">
            <v>14</v>
          </cell>
        </row>
        <row r="23">
          <cell r="A23" t="str">
            <v>ATV8</v>
          </cell>
          <cell r="B23">
            <v>3</v>
          </cell>
          <cell r="C23">
            <v>6</v>
          </cell>
          <cell r="D23">
            <v>3</v>
          </cell>
          <cell r="E23">
            <v>6</v>
          </cell>
          <cell r="F23">
            <v>6</v>
          </cell>
          <cell r="I23">
            <v>3</v>
          </cell>
          <cell r="M23">
            <v>7.5</v>
          </cell>
          <cell r="O23">
            <v>6</v>
          </cell>
          <cell r="AC23">
            <v>6</v>
          </cell>
          <cell r="AE23">
            <v>2</v>
          </cell>
          <cell r="AH23">
            <v>2</v>
          </cell>
          <cell r="AK23">
            <v>2</v>
          </cell>
          <cell r="AV23">
            <v>6</v>
          </cell>
          <cell r="BC23">
            <v>14</v>
          </cell>
        </row>
        <row r="24">
          <cell r="A24" t="str">
            <v>ATV9</v>
          </cell>
          <cell r="C24">
            <v>3</v>
          </cell>
          <cell r="E24">
            <v>3</v>
          </cell>
          <cell r="F24">
            <v>3</v>
          </cell>
          <cell r="O24">
            <v>3</v>
          </cell>
          <cell r="AC24">
            <v>6</v>
          </cell>
          <cell r="AE24">
            <v>2</v>
          </cell>
          <cell r="AH24">
            <v>2</v>
          </cell>
          <cell r="AK24">
            <v>2</v>
          </cell>
          <cell r="AV24">
            <v>3</v>
          </cell>
          <cell r="BC24">
            <v>14</v>
          </cell>
        </row>
        <row r="25">
          <cell r="A25" t="str">
            <v>ATH1</v>
          </cell>
          <cell r="B25">
            <v>3</v>
          </cell>
          <cell r="D25">
            <v>3</v>
          </cell>
          <cell r="J25">
            <v>3</v>
          </cell>
          <cell r="M25">
            <v>7.5</v>
          </cell>
        </row>
        <row r="26">
          <cell r="A26" t="str">
            <v>ATH3</v>
          </cell>
          <cell r="C26">
            <v>6</v>
          </cell>
          <cell r="E26">
            <v>6</v>
          </cell>
          <cell r="F26">
            <v>6</v>
          </cell>
          <cell r="I26">
            <v>3</v>
          </cell>
          <cell r="O26">
            <v>6</v>
          </cell>
          <cell r="AV26">
            <v>6</v>
          </cell>
          <cell r="BC26">
            <v>7</v>
          </cell>
        </row>
        <row r="27">
          <cell r="A27" t="str">
            <v>KPU</v>
          </cell>
        </row>
        <row r="28">
          <cell r="A28" t="str">
            <v>SAB</v>
          </cell>
          <cell r="Q28">
            <v>3</v>
          </cell>
          <cell r="R28">
            <v>3</v>
          </cell>
          <cell r="T28">
            <v>1</v>
          </cell>
          <cell r="V28">
            <v>1</v>
          </cell>
        </row>
        <row r="29">
          <cell r="A29" t="str">
            <v>SAM</v>
          </cell>
          <cell r="Q29">
            <v>3</v>
          </cell>
          <cell r="R29">
            <v>3</v>
          </cell>
          <cell r="S29">
            <v>1</v>
          </cell>
          <cell r="U29">
            <v>1</v>
          </cell>
        </row>
        <row r="30">
          <cell r="A30" t="str">
            <v>KPU</v>
          </cell>
        </row>
        <row r="31">
          <cell r="A31" t="str">
            <v>AB1</v>
          </cell>
          <cell r="B31">
            <v>2</v>
          </cell>
          <cell r="D31">
            <v>2</v>
          </cell>
          <cell r="J31">
            <v>2</v>
          </cell>
          <cell r="M31">
            <v>5</v>
          </cell>
          <cell r="AA31">
            <v>1</v>
          </cell>
          <cell r="AG31">
            <v>2</v>
          </cell>
          <cell r="AO31">
            <v>1</v>
          </cell>
          <cell r="AT31">
            <v>1</v>
          </cell>
          <cell r="AY31">
            <v>2</v>
          </cell>
          <cell r="BA31">
            <v>2</v>
          </cell>
        </row>
        <row r="32">
          <cell r="A32" t="str">
            <v>AB3</v>
          </cell>
          <cell r="B32">
            <v>1</v>
          </cell>
          <cell r="C32">
            <v>4</v>
          </cell>
          <cell r="D32">
            <v>1</v>
          </cell>
          <cell r="E32">
            <v>4</v>
          </cell>
          <cell r="F32">
            <v>4</v>
          </cell>
          <cell r="I32">
            <v>2</v>
          </cell>
          <cell r="M32">
            <v>2.5</v>
          </cell>
          <cell r="O32">
            <v>4</v>
          </cell>
          <cell r="AB32">
            <v>2</v>
          </cell>
          <cell r="AG32">
            <v>4</v>
          </cell>
          <cell r="AU32">
            <v>1</v>
          </cell>
          <cell r="AV32">
            <v>5</v>
          </cell>
          <cell r="AY32">
            <v>4</v>
          </cell>
          <cell r="BA32">
            <v>4</v>
          </cell>
          <cell r="BB32">
            <v>1</v>
          </cell>
          <cell r="BC32">
            <v>4</v>
          </cell>
        </row>
        <row r="33">
          <cell r="A33" t="str">
            <v>AB5</v>
          </cell>
          <cell r="C33">
            <v>2</v>
          </cell>
          <cell r="E33">
            <v>2</v>
          </cell>
          <cell r="F33">
            <v>2</v>
          </cell>
          <cell r="I33">
            <v>2</v>
          </cell>
          <cell r="O33">
            <v>2</v>
          </cell>
          <cell r="AB33">
            <v>2</v>
          </cell>
          <cell r="AG33">
            <v>4</v>
          </cell>
          <cell r="AU33">
            <v>1</v>
          </cell>
          <cell r="AV33">
            <v>2</v>
          </cell>
          <cell r="AY33">
            <v>4</v>
          </cell>
          <cell r="BA33">
            <v>4</v>
          </cell>
          <cell r="BB33">
            <v>1</v>
          </cell>
          <cell r="BC33">
            <v>4</v>
          </cell>
        </row>
        <row r="34">
          <cell r="A34" t="str">
            <v>ABV3</v>
          </cell>
          <cell r="C34">
            <v>2</v>
          </cell>
          <cell r="E34">
            <v>2</v>
          </cell>
          <cell r="G34">
            <v>2</v>
          </cell>
          <cell r="O34">
            <v>2</v>
          </cell>
          <cell r="AL34">
            <v>1</v>
          </cell>
          <cell r="AM34">
            <v>1</v>
          </cell>
          <cell r="AN34">
            <v>1</v>
          </cell>
          <cell r="AY34">
            <v>6</v>
          </cell>
        </row>
        <row r="35">
          <cell r="A35" t="str">
            <v>ABV4</v>
          </cell>
          <cell r="C35">
            <v>4</v>
          </cell>
          <cell r="E35">
            <v>4</v>
          </cell>
          <cell r="F35">
            <v>4</v>
          </cell>
          <cell r="I35">
            <v>3</v>
          </cell>
          <cell r="O35">
            <v>4</v>
          </cell>
          <cell r="AL35">
            <v>2</v>
          </cell>
          <cell r="AM35">
            <v>2</v>
          </cell>
          <cell r="AN35">
            <v>2</v>
          </cell>
          <cell r="AY35">
            <v>12</v>
          </cell>
        </row>
        <row r="36">
          <cell r="A36" t="str">
            <v>ABV5</v>
          </cell>
          <cell r="B36">
            <v>2</v>
          </cell>
          <cell r="D36">
            <v>2</v>
          </cell>
          <cell r="J36">
            <v>2</v>
          </cell>
          <cell r="M36">
            <v>5</v>
          </cell>
          <cell r="AC36">
            <v>2</v>
          </cell>
          <cell r="AE36">
            <v>1</v>
          </cell>
          <cell r="AH36">
            <v>1</v>
          </cell>
          <cell r="AK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X36">
            <v>8</v>
          </cell>
          <cell r="AY36">
            <v>3</v>
          </cell>
        </row>
        <row r="37">
          <cell r="A37" t="str">
            <v>ABH1</v>
          </cell>
          <cell r="B37">
            <v>2</v>
          </cell>
          <cell r="D37">
            <v>2</v>
          </cell>
          <cell r="J37">
            <v>2</v>
          </cell>
          <cell r="M37">
            <v>5</v>
          </cell>
        </row>
        <row r="38">
          <cell r="A38" t="str">
            <v>SEC</v>
          </cell>
          <cell r="Q38">
            <v>3</v>
          </cell>
          <cell r="Z38">
            <v>1</v>
          </cell>
          <cell r="AK38">
            <v>1</v>
          </cell>
          <cell r="AO38">
            <v>1</v>
          </cell>
          <cell r="AS38">
            <v>1</v>
          </cell>
          <cell r="AW38">
            <v>1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1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LCULO"/>
      <sheetName val="CANT.UNITAR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GG"/>
      <sheetName val="RES-GRAL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 refreshError="1"/>
      <sheetData sheetId="1" refreshError="1"/>
      <sheetData sheetId="2" refreshError="1"/>
      <sheetData sheetId="3" refreshError="1">
        <row r="4">
          <cell r="F4" t="str">
            <v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5">
          <cell r="F5" t="str">
            <v>PIURA</v>
          </cell>
          <cell r="J5" t="str">
            <v>FECHA: 30-Ene-2021</v>
          </cell>
        </row>
        <row r="6">
          <cell r="J6" t="str">
            <v>T.C. (S/./US$): 3,642</v>
          </cell>
          <cell r="M6">
            <v>3.6419999999999999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">
          <cell r="D9" t="str">
            <v>CRUCETAS  DE MADERA DE PROCEDENCIA NACIONAL</v>
          </cell>
        </row>
        <row r="10">
          <cell r="D10" t="str">
            <v>Cruceta de madera tratada de 90 mm x 115 mm x 1,20 m</v>
          </cell>
        </row>
        <row r="11">
          <cell r="D11" t="str">
            <v>Cruceta de madera tratada de 90 mm x 115 mm x 1,50 m</v>
          </cell>
        </row>
        <row r="12">
          <cell r="D12" t="str">
            <v>Cruceta de madera tratada de 90 mm x 115 mm x 2,00 m</v>
          </cell>
        </row>
        <row r="13">
          <cell r="D13" t="str">
            <v>Cruceta de madera tratada de 90 mm x 115 mm x 2,40 m</v>
          </cell>
        </row>
        <row r="14">
          <cell r="D14" t="str">
            <v>Cruceta de madera tratada de 90 mm x 115 mm x 3,00 m</v>
          </cell>
        </row>
        <row r="15">
          <cell r="D15" t="str">
            <v>Cruceta de madera tratada de 90 mm x 254 mm x 2,40 m</v>
          </cell>
        </row>
        <row r="16">
          <cell r="D16" t="str">
            <v>Cruceta de madera tratada de 102 mm x 127 mm x 2,40 m</v>
          </cell>
        </row>
        <row r="17">
          <cell r="D17" t="str">
            <v>Cruceta de madera tratada de 102 mm x 127 mm x 4,30 m</v>
          </cell>
        </row>
        <row r="18">
          <cell r="D18" t="str">
            <v>Cruceta de madera tratada de 127 mm x 127 mm x 4,30 m</v>
          </cell>
        </row>
        <row r="19">
          <cell r="D19" t="str">
            <v>Tabla de madera tratada de 300 mm x 300 mm x 25 mm</v>
          </cell>
        </row>
        <row r="20">
          <cell r="D20" t="str">
            <v>Listón de madera tratada 50 x 19 mm sección, 2,7 m longitud (incluye clavos de fijación)</v>
          </cell>
        </row>
        <row r="21">
          <cell r="D21" t="str">
            <v/>
          </cell>
        </row>
        <row r="22">
          <cell r="D22" t="str">
            <v>POSTES  DE CONCRETO ARMADO CENTRIFUGADO</v>
          </cell>
        </row>
        <row r="23">
          <cell r="D23" t="str">
            <v>Poste de C.A.C. de 7 m/200 daN (Incluye perilla)</v>
          </cell>
        </row>
        <row r="24">
          <cell r="D24" t="str">
            <v>Poste de C.A.C. de 7 m/300 daN (Incluye perilla)</v>
          </cell>
        </row>
        <row r="25">
          <cell r="D25" t="str">
            <v>Poste de C.A.C. de 8 m/200 daN (Incluye perilla)</v>
          </cell>
        </row>
        <row r="26">
          <cell r="D26" t="str">
            <v>Poste de C.A.C. de 8 m/300 daN (Incluye perilla)</v>
          </cell>
        </row>
        <row r="27">
          <cell r="D27" t="str">
            <v>Poste de C.A.C. de 9 m/200 daN (Incluye perilla)</v>
          </cell>
        </row>
        <row r="28">
          <cell r="D28" t="str">
            <v>Poste de C.A.C. de 9 m/300 daN (Incluye perilla)</v>
          </cell>
        </row>
        <row r="29">
          <cell r="D29" t="str">
            <v>Poste de C.A.C. de 10 m/200 daN (Incluye perilla)</v>
          </cell>
        </row>
        <row r="30">
          <cell r="D30" t="str">
            <v>Poste de C.A.C. de 10 m/300 daN (Incluye perilla)</v>
          </cell>
        </row>
        <row r="31">
          <cell r="D31" t="str">
            <v>Poste de C.A.C. de 11 m/200 daN (Incluye perilla)</v>
          </cell>
        </row>
        <row r="32">
          <cell r="D32" t="str">
            <v>Poste de C.A.C. de 11 m/300 daN (Incluye perilla)</v>
          </cell>
        </row>
        <row r="33">
          <cell r="D33" t="str">
            <v>Poste de C.A.C. de 12 m/200 daN (Incluye perilla)</v>
          </cell>
        </row>
        <row r="34">
          <cell r="D34" t="str">
            <v>Poste de C.A.C. de 12 m/300 daN (Incluye perilla)</v>
          </cell>
        </row>
        <row r="35">
          <cell r="D35" t="str">
            <v>Poste de C.A.C. de 13 m/300 daN (Incluye perilla)</v>
          </cell>
        </row>
        <row r="36">
          <cell r="D36" t="str">
            <v>Poste de C.A.C. de 13 m/400 daN (Incluye perilla)</v>
          </cell>
        </row>
        <row r="37">
          <cell r="D37" t="str">
            <v>Poste de C.A.C. de 15 m/500 daN (Incluye perilla)</v>
          </cell>
        </row>
        <row r="38">
          <cell r="D38" t="str">
            <v/>
          </cell>
        </row>
        <row r="39">
          <cell r="D39" t="str">
            <v>POSTES  DE CONCRETO SECCIONABLE (ALTERNATIVA)</v>
          </cell>
        </row>
        <row r="40">
          <cell r="D40" t="str">
            <v>Poste de C.A.C. Seccionable 2 Cuerpos de 7 m/200 daN (Incluye perilla)</v>
          </cell>
        </row>
        <row r="41">
          <cell r="D41" t="str">
            <v>Poste de C.A.C. Seccionable 2 Cuerpos de 7 m/300 daN (Incluye perilla)</v>
          </cell>
        </row>
        <row r="42">
          <cell r="D42" t="str">
            <v>Poste de C.A.C. Seccionable 2 Cuerpos de 8 m/200 daN (Incluye perilla)</v>
          </cell>
        </row>
        <row r="43">
          <cell r="D43" t="str">
            <v>Poste de C.A.C. Seccionable 2 Cuerpos de 8 m/300 daN (Incluye perilla)</v>
          </cell>
        </row>
        <row r="44">
          <cell r="D44" t="str">
            <v>Poste de C.A.C. Seccionable 2 Cuerpos de 9 m/200 daN (Incluye perilla)</v>
          </cell>
        </row>
        <row r="45">
          <cell r="D45" t="str">
            <v>Poste de C.A.C. Seccionable 2 Cuerpos de 9 m/300 daN (Incluye perilla)</v>
          </cell>
        </row>
        <row r="46">
          <cell r="D46" t="str">
            <v>Poste de C.A.C. Seccionable 2 Cuerpos de 10 m/200 daN (Incluye perilla)</v>
          </cell>
        </row>
        <row r="47">
          <cell r="D47" t="str">
            <v>Poste de C.A.C. Seccionable 2 Cuerpos de 10 m/300 daN (Incluye perilla)</v>
          </cell>
        </row>
        <row r="48">
          <cell r="D48" t="str">
            <v>Poste de C.A.C. Seccionable 2 Cuerpos de 11 m/200 daN (Incluye perilla)</v>
          </cell>
        </row>
        <row r="49">
          <cell r="D49" t="str">
            <v>Poste de C.A.C. Seccionable 2 Cuerpos de 11 m/300 daN (Incluye perilla)</v>
          </cell>
        </row>
        <row r="50">
          <cell r="D50" t="str">
            <v>Poste de C.A.C. Seccionable 2 Cuerpos de 12 m/200 daN (Incluye perilla)</v>
          </cell>
        </row>
        <row r="51">
          <cell r="D51" t="str">
            <v>Poste de C.A.C. Seccionable 2 Cuerpos de 12 m/300 daN (Incluye perilla)</v>
          </cell>
        </row>
        <row r="52">
          <cell r="D52" t="str">
            <v>Poste de C.A.C. Seccionable 2 Cuerpos de 13 m/300 daN (Incluye perilla)</v>
          </cell>
        </row>
        <row r="53">
          <cell r="D53" t="str">
            <v>Poste de C.A.C. Seccionable 2 Cuerpos de 13 m/400 daN (Incluye perilla)</v>
          </cell>
        </row>
        <row r="55">
          <cell r="D55" t="str">
            <v>POSTES DE MADERA IMPORTADA</v>
          </cell>
        </row>
        <row r="56">
          <cell r="D56" t="str">
            <v>Poste de madera importada (Pino Amarillo del Sur) de 8 m, Clase 7</v>
          </cell>
        </row>
        <row r="57">
          <cell r="D57" t="str">
            <v>Poste de madera importada (Pino Amarillo del Sur) de 8 m, Clase 6</v>
          </cell>
        </row>
        <row r="58">
          <cell r="D58" t="str">
            <v>Poste de madera importada (Pino Amarillo del Sur) de 9 m, Clase 7</v>
          </cell>
        </row>
        <row r="59">
          <cell r="D59" t="str">
            <v>Poste de madera importada (Pino Amarillo del Sur) de 9 m, Clase 6</v>
          </cell>
        </row>
        <row r="60">
          <cell r="D60" t="str">
            <v>Poste de madera importada (Pino Amarillo del Sur) de 9 m, Clase 5</v>
          </cell>
        </row>
        <row r="61">
          <cell r="D61" t="str">
            <v>Poste de madera importada (Pino Amarillo del Sur) de 10 m, Clase 6</v>
          </cell>
        </row>
        <row r="62">
          <cell r="D62" t="str">
            <v>Poste de madera importada (Pino Amarillo del Sur) de 10 m, Clase 5</v>
          </cell>
        </row>
        <row r="63">
          <cell r="D63" t="str">
            <v>Poste de madera importada (Pino Amarillo del Sur) de 11 m, Clase 6</v>
          </cell>
        </row>
        <row r="64">
          <cell r="D64" t="str">
            <v>Poste de madera importada (Pino Amarillo del Sur) de 11 m, Clase 5</v>
          </cell>
        </row>
        <row r="65">
          <cell r="D65" t="str">
            <v>Poste de madera importada (Pino Amarillo del Sur) de 12 m, Clase 6</v>
          </cell>
        </row>
        <row r="66">
          <cell r="D66" t="str">
            <v>Poste de madera importada (Pino Amarillo del Sur) de 12 m, Clase 5</v>
          </cell>
        </row>
        <row r="67">
          <cell r="D67" t="str">
            <v>Poste de madera importada (Pino Amarillo del Sur) de 13 m, Clase 6</v>
          </cell>
        </row>
        <row r="68">
          <cell r="D68" t="str">
            <v>Poste de madera importada (Pino Amarillo del Sur) de 13 m, Clase 5</v>
          </cell>
        </row>
        <row r="70">
          <cell r="D70" t="str">
            <v>Poste de madera importada (Pino Amarillo del Sur) de 25pies, Clase 7</v>
          </cell>
        </row>
        <row r="71">
          <cell r="D71" t="str">
            <v>Poste de madera importada (Pino Amarillo del Sur) de 25pies, Clase 6</v>
          </cell>
        </row>
        <row r="72">
          <cell r="D72" t="str">
            <v>Poste de madera importada (Pino Amarillo del Sur) de 30pies, Clase 7</v>
          </cell>
        </row>
        <row r="73">
          <cell r="D73" t="str">
            <v>Poste de madera importada (Pino Amarillo del Sur) de 30pies, Clase 6</v>
          </cell>
        </row>
        <row r="74">
          <cell r="D74" t="str">
            <v>Poste de madera importada (Pino Amarillo del Sur) de 30pies, Clase 5</v>
          </cell>
        </row>
        <row r="75">
          <cell r="D75" t="str">
            <v>Poste de madera importada (Pino Amarillo del Sur) de 35pies, Clase 6</v>
          </cell>
        </row>
        <row r="76">
          <cell r="D76" t="str">
            <v>Poste de madera importada (Pino Amarillo del Sur) de 35pies, Clase 5</v>
          </cell>
        </row>
        <row r="77">
          <cell r="D77" t="str">
            <v>Poste de madera importada (Pino Amarillo del Sur) de 40pies, Clase 6</v>
          </cell>
        </row>
        <row r="78">
          <cell r="D78" t="str">
            <v>Poste de madera importada (Pino Amarillo del Sur) de 40pies, Clase 5</v>
          </cell>
        </row>
        <row r="79">
          <cell r="D79" t="str">
            <v>Poste de madera importada (Pino Amarillo del Sur) de 45pies, Clase 6</v>
          </cell>
        </row>
        <row r="80">
          <cell r="D80" t="str">
            <v>Poste de madera importada (Pino Amarillo del Sur) de 45pies, Clase 5</v>
          </cell>
        </row>
        <row r="81">
          <cell r="D81" t="str">
            <v>Poste de madera importada (Pino Amarillo del Sur) de 50pies, Clase 5</v>
          </cell>
        </row>
        <row r="82">
          <cell r="D82" t="str">
            <v/>
          </cell>
        </row>
        <row r="83">
          <cell r="D83" t="str">
            <v>POSTES DE MADERA DE PROCEDENCIA NACIONAL</v>
          </cell>
        </row>
        <row r="84">
          <cell r="D84" t="str">
            <v>Poste de madera de procedencia nacional de 8 m, Clase 7</v>
          </cell>
        </row>
        <row r="85">
          <cell r="D85" t="str">
            <v>Poste de madera de procedencia nacional de 8 m, Clase 6</v>
          </cell>
        </row>
        <row r="86">
          <cell r="D86" t="str">
            <v>Poste de madera de procedencia nacional de 9 m, Clase 7</v>
          </cell>
        </row>
        <row r="87">
          <cell r="D87" t="str">
            <v>Poste de madera de procedencia nacional de 9 m, Clase 6</v>
          </cell>
        </row>
        <row r="88">
          <cell r="D88" t="str">
            <v>Poste de madera de procedencia nacional de 9 m, Clase 5</v>
          </cell>
        </row>
        <row r="89">
          <cell r="D89" t="str">
            <v>Poste de madera de procedencia nacional de 10 m, Clase 6</v>
          </cell>
        </row>
        <row r="90">
          <cell r="D90" t="str">
            <v>Poste de madera de procedencia nacional de 10 m, Clase 5</v>
          </cell>
        </row>
        <row r="91">
          <cell r="D91" t="str">
            <v>Poste de madera de procedencia nacional de 11 m, Clase 6</v>
          </cell>
        </row>
        <row r="92">
          <cell r="D92" t="str">
            <v>Poste de madera de procedencia nacional de 11 m, Clase 5</v>
          </cell>
        </row>
        <row r="93">
          <cell r="D93" t="str">
            <v>Poste de madera de procedencia nacional de 12 m, Clase 6</v>
          </cell>
        </row>
        <row r="94">
          <cell r="D94" t="str">
            <v>Poste de madera de procedencia nacional de 12 m, Clase 5</v>
          </cell>
        </row>
        <row r="95">
          <cell r="D95" t="str">
            <v>Poste de madera de procedencia nacional de 13 m, Clase 6</v>
          </cell>
        </row>
        <row r="96">
          <cell r="D96" t="str">
            <v>Poste de madera de procedencia nacional de 13 m, Clase 5</v>
          </cell>
        </row>
        <row r="97">
          <cell r="D97" t="str">
            <v/>
          </cell>
        </row>
        <row r="98">
          <cell r="D98" t="str">
            <v>OTROS MATERIALES DE CONCRETO ARMADO</v>
          </cell>
        </row>
        <row r="99">
          <cell r="D99" t="str">
            <v>Cruceta de C.A.V. Z / 1,5 / 300 / 300 / 150 daN (Z / L / T / F / V)</v>
          </cell>
        </row>
        <row r="100">
          <cell r="D100" t="str">
            <v>Cruceta de C.A.V. Z / 2,0 / 300 / 300 / 150 daN (Z / L / T / F / V)</v>
          </cell>
        </row>
        <row r="101">
          <cell r="D101" t="str">
            <v>Cruceta de C.A.V. Z / 2,5 / 300 / 300 / 150 daN (Z / L / T / F / V)</v>
          </cell>
        </row>
        <row r="102">
          <cell r="D102" t="str">
            <v>Cruceta Asimétrica de C.A.V. Za / 1,5 / 0,9 / 250 / 200 / 100 daN (Za / L / L1/ T / F / V)</v>
          </cell>
        </row>
        <row r="103">
          <cell r="D103" t="str">
            <v>Ménsula de C.A.V. M / 1,2 / 250 / 150 / 150 daN (M / L / T / F / V)</v>
          </cell>
        </row>
        <row r="104">
          <cell r="D104" t="str">
            <v>Ménsula de C.A.V. M / 2,0 / 250 / 150 / 150 daN (M / L / T / F / V)</v>
          </cell>
        </row>
        <row r="105">
          <cell r="D105" t="str">
            <v>Palomilla Doble de Concreto de 2,20 m para poste, carga de trabajo de 100 daN</v>
          </cell>
        </row>
        <row r="106">
          <cell r="D106" t="str">
            <v>Plataforma de Concreto Soporte de Transformador de 2,20 m, carga de trabajo de 500 daN</v>
          </cell>
        </row>
        <row r="107">
          <cell r="D107" t="str">
            <v>Plataforma de Concreto Soporte de Transformador de 2,20 m, carga de trabajo de 1500 daN</v>
          </cell>
        </row>
        <row r="108">
          <cell r="D108" t="str">
            <v>Plataforma de Concreto Soporte de Transformador de 1,10 m, carga de trabajo de 750 daN</v>
          </cell>
        </row>
        <row r="109">
          <cell r="D109" t="str">
            <v>Palomilla Simple de Concreto de 1,50 m para poste, carga de trabajo de 100 daN</v>
          </cell>
        </row>
        <row r="110">
          <cell r="D110" t="str">
            <v>Palomilla Simple de Concreto de 2,20 m para poste, carga de trabajo de 100 daN</v>
          </cell>
        </row>
        <row r="111">
          <cell r="D111" t="str">
            <v>Ménsula de C.A.V. M / 1,5 / 300 / 150 / 150 daN (M / L / T / F / V)</v>
          </cell>
        </row>
        <row r="112">
          <cell r="D112" t="str">
            <v>Cruceta de C.A.V. Seccionada Z / 2,4 / 300 / 300 / 150 daN (Z / L / T / F / V)</v>
          </cell>
        </row>
        <row r="113">
          <cell r="D113" t="str">
            <v>Plataforma de Concreto Soporte de Transformador de 1,50 m, carga de trabajo de 750 daN</v>
          </cell>
        </row>
        <row r="114">
          <cell r="D114" t="str">
            <v>Ducto de Concreto de 4 vias de 25 cm de alto x  25cm  de ancho y 100cm de largo.</v>
          </cell>
        </row>
        <row r="115">
          <cell r="D115" t="str">
            <v>Buzon de  CAV. Portacables, TIPO 1 (BZ-1 al BZ-7)</v>
          </cell>
        </row>
        <row r="117">
          <cell r="D117" t="str">
            <v>AISLADORES Y ACCESORIOS</v>
          </cell>
        </row>
        <row r="118">
          <cell r="D118" t="str">
            <v>Aislador de Porcelana Tipo Pin, Clase ANSI 56-2</v>
          </cell>
        </row>
        <row r="119">
          <cell r="D119" t="str">
            <v>Aislador de Porcelana Tipo Pin, Clase ANSI 56-3</v>
          </cell>
        </row>
        <row r="120">
          <cell r="D120" t="str">
            <v>Aislador de Porcelana Tipo Pin, Clase ANSI 56-4</v>
          </cell>
        </row>
        <row r="121">
          <cell r="D121" t="str">
            <v>Espiga de AºGº de 508 mm longitud, para Cabeza de Poste y Aislador ANSI 56-2</v>
          </cell>
        </row>
        <row r="122">
          <cell r="D122" t="str">
            <v>Espiga de AºGº de 609 mm longitud, para Cabeza de Poste y Aislador ANSI 56-3</v>
          </cell>
        </row>
        <row r="123">
          <cell r="D123" t="str">
            <v>Espiga de AºGº de 609 mm longitud, para Cabeza de Poste y Aislador ANSI 56-4</v>
          </cell>
        </row>
        <row r="124">
          <cell r="D124" t="str">
            <v>Espiga de AºGº para Cruceta y Aislador 56-2, de 356 mm longitud y Accesorios</v>
          </cell>
        </row>
        <row r="125">
          <cell r="D125" t="str">
            <v>Espiga de AºGº para Cruceta y Aislador 56-3, de 381 mm longitud y Accesorios</v>
          </cell>
        </row>
        <row r="126">
          <cell r="D126" t="str">
            <v>Espiga de AºGº para Cruceta y Aislador 56-4, de 432 mm longitud y Accesorios</v>
          </cell>
        </row>
        <row r="127">
          <cell r="D127" t="str">
            <v>Conjunto Aislador Line Post Polimérico Soporte en Cabeza de Poste:</v>
          </cell>
        </row>
        <row r="128">
          <cell r="D128" t="str">
            <v>- Aislador Polimérico de 36 kV, Tipo Line Post con Espárrago de 19 mm Ø, 75 mm longitud (Alternativa a Conjunto Aislador-Espiga Cabeza de Poste)</v>
          </cell>
        </row>
        <row r="129">
          <cell r="D129" t="str">
            <v>- Braquete de A°G° para Soporte del Aislador Tipo Line Post en Cabeza de Poste.</v>
          </cell>
        </row>
        <row r="130">
          <cell r="D130" t="str">
            <v>Conjunto Aislador Line Post Polimérico en Cruceta:</v>
          </cell>
        </row>
        <row r="131">
          <cell r="D131" t="str">
            <v>- Aislador Polimérico de 36 kV, Tipo Line Post con Espárrago de 19 mm Ø, 200 mm longitud (Alternativa a Conjunto Aislador-Espiga en Cruceta)</v>
          </cell>
        </row>
        <row r="132">
          <cell r="D132" t="str">
            <v>Aislador de Porcelana Tipo Carrete, Clase ANSI 53-2</v>
          </cell>
        </row>
        <row r="133">
          <cell r="D133" t="str">
            <v/>
          </cell>
        </row>
        <row r="134">
          <cell r="D134" t="str">
            <v>AISLADORES DE SUSPENSIÓN Y ACCESORIOS</v>
          </cell>
        </row>
        <row r="135">
          <cell r="D135" t="str">
            <v>Aislador de Porcelana de Suspensión, Clase ANSI 52-3</v>
          </cell>
        </row>
        <row r="136">
          <cell r="D136" t="str">
            <v xml:space="preserve">Adaptador Anillo-Bola </v>
          </cell>
        </row>
        <row r="137">
          <cell r="D137" t="str">
            <v>Adaptador Casquillo-Ojo Largo</v>
          </cell>
        </row>
        <row r="138">
          <cell r="D138" t="str">
            <v>Grillete Recto</v>
          </cell>
        </row>
        <row r="139">
          <cell r="D139" t="str">
            <v xml:space="preserve">Aislador Polimerico con Conexión Horquilla (Estructura) y Lengüeta (Linea) de 36 kV, según Especificacion Técnica. </v>
          </cell>
        </row>
        <row r="140">
          <cell r="D140" t="str">
            <v>Cadena compuesto por 2 Aisladores de Porcelana Clase 52-3, dos adaptadores y un grillete. Según Especificaciones Técnicas.</v>
          </cell>
        </row>
        <row r="141">
          <cell r="D141" t="str">
            <v>Cadena compuesto por 1 Aislador de Porcelana Clase 52-3, dos adaptadores y un grillete. Según Especificaciones Técnicas.</v>
          </cell>
        </row>
        <row r="142">
          <cell r="D142" t="str">
            <v/>
          </cell>
        </row>
        <row r="143">
          <cell r="D143" t="str">
            <v>CONDUCTOR DE ALEACIÓN DE ALUMINIO</v>
          </cell>
        </row>
        <row r="144">
          <cell r="D144" t="str">
            <v>Conductor de Aleacion de Aluminio de 25 mm²</v>
          </cell>
        </row>
        <row r="145">
          <cell r="D145" t="str">
            <v>Conductor de Aleacion de Aluminio de 35 mm²</v>
          </cell>
        </row>
        <row r="146">
          <cell r="D146" t="str">
            <v>Conductor de Aleacion de Aluminio de 50 mm²</v>
          </cell>
        </row>
        <row r="147">
          <cell r="D147" t="str">
            <v>Conductor de Aleacion de Aluminio de 70 mm²</v>
          </cell>
        </row>
        <row r="148">
          <cell r="D148" t="str">
            <v>Conductor de Aleacion de Aluminio de 95 mm²</v>
          </cell>
        </row>
        <row r="149">
          <cell r="D149" t="str">
            <v>Conductor de Aleacion de Aluminio de 120 mm²</v>
          </cell>
        </row>
        <row r="150">
          <cell r="D150" t="str">
            <v/>
          </cell>
        </row>
        <row r="151">
          <cell r="D151" t="str">
            <v>ACCESORIOS PARA CONDUCTOR DE ALEACION ALUMINIO</v>
          </cell>
        </row>
        <row r="152">
          <cell r="D152" t="str">
            <v>Varilla de Armar preformada Simple para Conductor de 25 mm²</v>
          </cell>
        </row>
        <row r="153">
          <cell r="D153" t="str">
            <v>Varilla de Armar preformada Simple para Conductor de 35 mm²</v>
          </cell>
        </row>
        <row r="154">
          <cell r="D154" t="str">
            <v>Varilla de Armar preformada Simple para Conductor de 50 mm²</v>
          </cell>
        </row>
        <row r="155">
          <cell r="D155" t="str">
            <v>Varilla de Armar preformada Simple para Conductor de 70 mm²</v>
          </cell>
        </row>
        <row r="156">
          <cell r="D156" t="str">
            <v>Varilla de Armar preformada Simple para Conductor de 95 mm²</v>
          </cell>
        </row>
        <row r="157">
          <cell r="D157" t="str">
            <v>Varilla de Armar preformada Simple para Conductor de 120 mm²</v>
          </cell>
        </row>
        <row r="158">
          <cell r="D158" t="str">
            <v>Varilla de Armar preformada Doble para Conductor de 25 mm²</v>
          </cell>
        </row>
        <row r="159">
          <cell r="D159" t="str">
            <v>Varilla de Armar preformada Doble para Conductor de 35 mm²</v>
          </cell>
        </row>
        <row r="160">
          <cell r="D160" t="str">
            <v>Varilla de Armar preformada Doble para Conductor de 50 mm²</v>
          </cell>
        </row>
        <row r="161">
          <cell r="D161" t="str">
            <v>Varilla de Armar preformada Doble para Conductor de 70 mm²</v>
          </cell>
        </row>
        <row r="162">
          <cell r="D162" t="str">
            <v>Varilla de Armar preformada Doble para Conductor de 95 mm²</v>
          </cell>
        </row>
        <row r="163">
          <cell r="D163" t="str">
            <v>Varilla de Armar preformada Doble para Conductor de 120 mm²</v>
          </cell>
        </row>
        <row r="164">
          <cell r="D164" t="str">
            <v>Manguito de Empalme para Conductor de 25 mm²</v>
          </cell>
        </row>
        <row r="165">
          <cell r="D165" t="str">
            <v>Manguito de Empalme para Conductor de 35 mm²</v>
          </cell>
        </row>
        <row r="166">
          <cell r="D166" t="str">
            <v>Manguito de Empalme para Conductor de 50 mm²</v>
          </cell>
        </row>
        <row r="167">
          <cell r="D167" t="str">
            <v>Manguito de Empalme para Conductor de 70 mm²</v>
          </cell>
        </row>
        <row r="168">
          <cell r="D168" t="str">
            <v>Manguito de Empalme para Conductor de 95 mm²</v>
          </cell>
        </row>
        <row r="169">
          <cell r="D169" t="str">
            <v>Manguito de Empalme para Conductor de 120 mm²</v>
          </cell>
        </row>
        <row r="170">
          <cell r="D170" t="str">
            <v>Manguito de Reparacion para Conductor de 25 mm²</v>
          </cell>
        </row>
        <row r="171">
          <cell r="D171" t="str">
            <v>Manguito de Reparacion para Conductor de 35 mm²</v>
          </cell>
        </row>
        <row r="172">
          <cell r="D172" t="str">
            <v>Manguito de Reparacion para Conductor de 50 mm²</v>
          </cell>
        </row>
        <row r="173">
          <cell r="D173" t="str">
            <v>Manguito de Reparacion para Conductor de 70 mm²</v>
          </cell>
        </row>
        <row r="174">
          <cell r="D174" t="str">
            <v>Manguito de Reparacion para Conductor de 95 mm²</v>
          </cell>
        </row>
        <row r="175">
          <cell r="D175" t="str">
            <v>Manguito de Reparacion para Conductor de 120 mm²</v>
          </cell>
        </row>
        <row r="176">
          <cell r="D176" t="str">
            <v>Grapa de Doble Via de Aluminio para Conductor de 25 mm²</v>
          </cell>
        </row>
        <row r="177">
          <cell r="D177" t="str">
            <v>Grapa de Doble Via de Aluminio para Conductor de 35 mm²</v>
          </cell>
        </row>
        <row r="178">
          <cell r="D178" t="str">
            <v>Grapa de Doble Via de Aluminio para Conductor de 50 mm²</v>
          </cell>
        </row>
        <row r="179">
          <cell r="D179" t="str">
            <v>Grapa de Doble Via de Aluminio para Conductor de 70 mm²</v>
          </cell>
        </row>
        <row r="180">
          <cell r="D180" t="str">
            <v>Grapa de Doble Via de Aluminio para Conductor de 95 mm²</v>
          </cell>
        </row>
        <row r="181">
          <cell r="D181" t="str">
            <v>Grapa de Doble Via de Aluminio para Conductor de 120 mm²</v>
          </cell>
        </row>
        <row r="182">
          <cell r="D182" t="str">
            <v>Alambre de Amarre Aluminio Recocido de 16 mm²</v>
          </cell>
        </row>
        <row r="183">
          <cell r="D183" t="str">
            <v>Amortiguador de Vibracion Tipo Stockbridge para Conductor de 25 mm²</v>
          </cell>
        </row>
        <row r="184">
          <cell r="D184" t="str">
            <v>Amortiguador de Vibracion Tipo Stockbridge para Conductor de 35 mm²</v>
          </cell>
        </row>
        <row r="185">
          <cell r="D185" t="str">
            <v>Amortiguador de Vibracion Tipo Stockbridge para Conductor de 50 mm²</v>
          </cell>
        </row>
        <row r="186">
          <cell r="D186" t="str">
            <v>Amortiguador de Vibracion Tipo Stockbridge para Conductor de 70 mm²</v>
          </cell>
        </row>
        <row r="187">
          <cell r="D187" t="str">
            <v>Amortiguador de Vibracion Tipo Stockbridge para Conductor de 95 mm²</v>
          </cell>
        </row>
        <row r="188">
          <cell r="D188" t="str">
            <v>Amortiguador de Vibracion Tipo Stockbridge para Conductor de 120 mm²</v>
          </cell>
        </row>
        <row r="189">
          <cell r="D189" t="str">
            <v xml:space="preserve">Grapa de Angulo para Conductor de 25 mm²  </v>
          </cell>
        </row>
        <row r="190">
          <cell r="D190" t="str">
            <v xml:space="preserve">Grapa de Angulo para Conductor de 35 mm²  </v>
          </cell>
        </row>
        <row r="191">
          <cell r="D191" t="str">
            <v xml:space="preserve">Grapa de Angulo para Conductor de 50 mm²  </v>
          </cell>
        </row>
        <row r="192">
          <cell r="D192" t="str">
            <v xml:space="preserve">Grapa de Angulo para Conductor de 70 mm²  </v>
          </cell>
        </row>
        <row r="193">
          <cell r="D193" t="str">
            <v xml:space="preserve">Grapa de Angulo para Conductor de 95 mm²  </v>
          </cell>
        </row>
        <row r="194">
          <cell r="D194" t="str">
            <v xml:space="preserve">Grapa de Angulo para Conductor de 120 mm²  </v>
          </cell>
        </row>
        <row r="195">
          <cell r="D195" t="str">
            <v>Grapa de Anclaje para Conductor de 25 mm²</v>
          </cell>
        </row>
        <row r="196">
          <cell r="D196" t="str">
            <v>Grapa de Anclaje para Conductor de 35 mm²</v>
          </cell>
        </row>
        <row r="197">
          <cell r="D197" t="str">
            <v>Grapa de Anclaje para Conductor de 50 mm²</v>
          </cell>
        </row>
        <row r="198">
          <cell r="D198" t="str">
            <v>Grapa de Anclaje para Conductor de 70 mm²</v>
          </cell>
        </row>
        <row r="199">
          <cell r="D199" t="str">
            <v>Grapa de Anclaje para Conductor de 95 mm²</v>
          </cell>
        </row>
        <row r="200">
          <cell r="D200" t="str">
            <v>Grapa de Anclaje para Conductor de 120 mm²</v>
          </cell>
        </row>
        <row r="201">
          <cell r="D201" t="str">
            <v/>
          </cell>
        </row>
        <row r="202">
          <cell r="D202" t="str">
            <v>CONDUCTOR DE COBRE</v>
          </cell>
        </row>
        <row r="203">
          <cell r="D203" t="str">
            <v>Conductor de Cobre Recocido, Cableado, de 16 mm², para Puesta a Tierra</v>
          </cell>
        </row>
        <row r="204">
          <cell r="D204" t="str">
            <v>Conductor de Cobre Recocido, Cableado, de 25 mm², para Puesta a Tierra</v>
          </cell>
        </row>
        <row r="205">
          <cell r="D205" t="str">
            <v>Conductor de Cobre Recocido, Cableado, de 35 mm², para Puesta a Tierra</v>
          </cell>
        </row>
        <row r="206">
          <cell r="D206" t="str">
            <v>Conductor de Cobre Recocido, Cableado, de 50 mm², para Puesta a Tierra</v>
          </cell>
        </row>
        <row r="207">
          <cell r="D207" t="str">
            <v>Conductor de Cobre Recocido, Cableado, de 70 mm², para Puesta a Tierra</v>
          </cell>
        </row>
        <row r="208">
          <cell r="D208" t="str">
            <v/>
          </cell>
        </row>
        <row r="209">
          <cell r="D209" t="str">
            <v>CABLE DE ACERO RECUBIERTO DE COBRE</v>
          </cell>
        </row>
        <row r="210">
          <cell r="D210" t="str">
            <v>Cable de Acero con Recubrimiento Metalúrgico de Cu de 6 AWG (13,30 mm²), para Puesta a Tierra</v>
          </cell>
        </row>
        <row r="211">
          <cell r="D211" t="str">
            <v>Cable de Acero con Recubrimiento Metalúrgico de Cu de 4 AWG (21,15 mm²), para Puesta a Tierra</v>
          </cell>
        </row>
        <row r="212">
          <cell r="D212" t="str">
            <v>Cable de Acero con Recubrimiento Metalúrgico de Cu de 2 AWG (33,62 mm²), para Puesta a Tierra</v>
          </cell>
        </row>
        <row r="214">
          <cell r="D214" t="str">
            <v>MATERIAL DE FERRETERIA PARA POSTES Y CRUCETAS</v>
          </cell>
        </row>
        <row r="215">
          <cell r="D215" t="str">
            <v>Perno Cabeza Coche de AºGº de 13 mm Ø x 152 mm longitud, 76 mm maquinado, con Arandela, Tuerca y Contratuerca</v>
          </cell>
        </row>
        <row r="216">
          <cell r="D216" t="str">
            <v>Perno de A°G° de 13 mm Ø x 152 mm, provisto de Tuerca y  Contratuerca</v>
          </cell>
        </row>
        <row r="217">
          <cell r="D217" t="str">
            <v>Perno de A°G° de 13 mm Ø x 203 mm, provisto de Tuerca y  Contratuerca</v>
          </cell>
        </row>
        <row r="218">
          <cell r="D218" t="str">
            <v>Perno de A°G° de 13 mm Ø x 254 mm, provisto de Tuerca y  Contratuerca</v>
          </cell>
        </row>
        <row r="219">
          <cell r="D219" t="str">
            <v>Perno de A°G° de 13 mm Ø x 305 mm, provisto de Tuerca y  Contratuerca</v>
          </cell>
        </row>
        <row r="220">
          <cell r="D220" t="str">
            <v>Perno de A°G° de 16 mm Ø x 203 mm, provisto de Tuerca y  Contratuerca</v>
          </cell>
        </row>
        <row r="221">
          <cell r="D221" t="str">
            <v>Perno de A°G° de 16 mm Ø x 254 mm, provisto de Tuerca y  Contratuerca</v>
          </cell>
        </row>
        <row r="222">
          <cell r="D222" t="str">
            <v>Perno de A°G° de 16 mm Ø x 305 mm, provisto de Tuerca y  Contratuerca</v>
          </cell>
        </row>
        <row r="223">
          <cell r="D223" t="str">
            <v>Perno de A°G° de 16 mm Ø x 356 mm, provisto de Tuerca y  Contratuerca</v>
          </cell>
        </row>
        <row r="224">
          <cell r="D224" t="str">
            <v>Perno de A°G° de 16 mm Ø x 406 mm, provisto de Tuerca y  Contratuerca</v>
          </cell>
        </row>
        <row r="225">
          <cell r="D225" t="str">
            <v>Perno de A°G° de 16 mm Ø x 457 mm, provisto de Tuerca y  Contratuerca</v>
          </cell>
        </row>
        <row r="226">
          <cell r="D226" t="str">
            <v>Perno de A°G° de 16 mm Ø x 508 mm, provisto de Tuerca y  Contratuerca</v>
          </cell>
        </row>
        <row r="227">
          <cell r="D227" t="str">
            <v>Perno Doble Armado de A°G° de 16 mm Ø  x 457 mm, provisto de  4 Tuercas y 4 Contratuercas</v>
          </cell>
        </row>
        <row r="228">
          <cell r="D228" t="str">
            <v>Perno Doble Armado de A°G° de 16 mm Ø  x 508 mm, provisto de  4 Tuercas y 4 Contratuercas</v>
          </cell>
        </row>
        <row r="229">
          <cell r="D229" t="str">
            <v>Perno de A°G° de 19 mm Ø x 457 mm, provisto de Tuerca y  Contratuerca</v>
          </cell>
        </row>
        <row r="230">
          <cell r="D230" t="str">
            <v>Perno de A°G° de 19 mm Ø x 508 mm, provisto de Tuerca y  Contratuerca</v>
          </cell>
        </row>
        <row r="231">
          <cell r="D231" t="str">
            <v>Perno Ojo de A°G° de 16 mm Ø  x 203 mm, provisto de Tuerca  y Contratuerca</v>
          </cell>
        </row>
        <row r="232">
          <cell r="D232" t="str">
            <v>Perno Ojo de A°G° de 16 mm Ø  x 254 mm, provisto de Tuerca  y Contratuerca</v>
          </cell>
        </row>
        <row r="233">
          <cell r="D233" t="str">
            <v>Perno Ojo de A°G° de 16 mm Ø  x 305 mm, provisto de Tuerca  y Contratuerca</v>
          </cell>
        </row>
        <row r="234">
          <cell r="D234" t="str">
            <v>Perno Ojo de A°G° de 16 mm Ø  x 356 mm, provisto de Tuerca  y Contratuerca</v>
          </cell>
        </row>
        <row r="235">
          <cell r="D235" t="str">
            <v>Perno Simple Borde de A°G° de 16 mm Ø x 425 mm longitud, 152 mm maquinado, provisto de dos tuercas, una contratuerca y un pasador de seguridad</v>
          </cell>
        </row>
        <row r="236">
          <cell r="D236" t="str">
            <v>Perno con Horquilla de A°G° de 16 mm Ø x 203 mm longitud, provisto de Pasador, Tuerca y Contratuerca</v>
          </cell>
        </row>
        <row r="237">
          <cell r="D237" t="str">
            <v>Portalínea Unipolar de A°G° de 149 mm x 85 mm, Platina de 38 mm x 5 mm Sección, Pin de 16 mm Ø</v>
          </cell>
        </row>
        <row r="238">
          <cell r="D238" t="str">
            <v>Tuerca-Ojo para Perno de 16 mm Ø</v>
          </cell>
        </row>
        <row r="239">
          <cell r="D239" t="str">
            <v>Tirafondo de A°G° de 13 mm ø  x 102 mm de longitud</v>
          </cell>
        </row>
        <row r="240">
          <cell r="D240" t="str">
            <v>Soporte Separador de Vertice de Poste de A°G° fabricado con  Platina de 76 x 6,4 mm</v>
          </cell>
        </row>
        <row r="241">
          <cell r="D241" t="str">
            <v>Tubo Espaciador de A°G° de 19 mm Ø  x 38 mm longitud</v>
          </cell>
        </row>
        <row r="242">
          <cell r="D242" t="str">
            <v>Brazo-Soporte (Riostra) de Perfil Angular de A°G° de 38 x 38 x 5 mm y 710 mm longitud</v>
          </cell>
        </row>
        <row r="243">
          <cell r="D243" t="str">
            <v>Brazo-Soporte (Riostra) de Perfil Angular de A°G° de 38 x 38 x 5 mm y 1350 mm longitud</v>
          </cell>
        </row>
        <row r="244">
          <cell r="D244" t="str">
            <v>Braquete Angular de A°G° de 16 mm Ø, provisto de ojales</v>
          </cell>
        </row>
        <row r="245">
          <cell r="D245" t="str">
            <v>Perfil "C" de A°G° de 76 x 38 x 6,35 mm y 0,60 m de longitud</v>
          </cell>
        </row>
        <row r="246">
          <cell r="D246" t="str">
            <v>Soporte Separador de Poste para Recloser con Platina A°G° de 300 mm x 8 mm</v>
          </cell>
        </row>
        <row r="247">
          <cell r="D247" t="str">
            <v>Arandela Cuadrada Plana de A° G°, 76 x 76 x 5 mm, Agujero de 21 mm Ø</v>
          </cell>
        </row>
        <row r="248">
          <cell r="D248" t="str">
            <v>Arandela Cuadrada Plana de A° G°, 57 x 57 x 5 mm, Agujero de 18 mm Ø</v>
          </cell>
        </row>
        <row r="249">
          <cell r="D249" t="str">
            <v>Arandela Cuadrada Curva de A° G°, 57 x 57 x 5 mm, Agujero de 18 mm Ø</v>
          </cell>
        </row>
        <row r="250">
          <cell r="D250" t="str">
            <v>Arandela Cuadrada Plana de A° G°, 57 x 57 x 5 mm, Agujero de 14 mm Ø</v>
          </cell>
        </row>
        <row r="251">
          <cell r="D251" t="str">
            <v>Plantillas para Identificación y/o codificación de Postes (Peligro, Identificación y/o codificación y Fases)</v>
          </cell>
        </row>
        <row r="252">
          <cell r="D252" t="str">
            <v>Placa de Señal de Peligro y accesorios de fijación</v>
          </cell>
        </row>
        <row r="253">
          <cell r="D253" t="str">
            <v>Placa de Identificación y/o codificación de Estructura y accesorios de fijación</v>
          </cell>
        </row>
        <row r="254">
          <cell r="D254" t="str">
            <v>Placa de Secuencia de Fases y accesorios de fijación</v>
          </cell>
        </row>
        <row r="255">
          <cell r="D255" t="str">
            <v/>
          </cell>
        </row>
        <row r="256">
          <cell r="D256" t="str">
            <v>RETENIDAS Y ANCLAJES</v>
          </cell>
        </row>
        <row r="257">
          <cell r="D257" t="str">
            <v>Cable de Acero Grado Siemens Martin, de 10 mm Ø, 7 hilos</v>
          </cell>
        </row>
        <row r="258">
          <cell r="D258" t="str">
            <v>Perno Angular con Ojal Guardacabo de A°G°, 16 mm Ø x 203 mm, provisto de Tuerca y Contratuerca</v>
          </cell>
        </row>
        <row r="259">
          <cell r="D259" t="str">
            <v>Perno Angular con Ojal Guardacabo de A°G°, 16 mm Ø x 254 mm, provisto de Tuerca y Contratuerca</v>
          </cell>
        </row>
        <row r="260">
          <cell r="D260" t="str">
            <v>Perno Angular con Ojal Guardacabo de A°G°, 16 mm Ø x 305 mm, provisto de Tuerca y Contratuerca</v>
          </cell>
        </row>
        <row r="261">
          <cell r="D261" t="str">
            <v>Varilla de Anclaje de A°G° de 16 mm Ø x 2,40 m, provisto de Ojal Guardacabo en un extremo; Tuerca y Contratuerca en el otro</v>
          </cell>
        </row>
        <row r="262">
          <cell r="D262" t="str">
            <v>Mordaza Preformada de A°G° para Cable de 10 mm Ø</v>
          </cell>
        </row>
        <row r="263">
          <cell r="D263" t="str">
            <v>Alambre de Acero N° 12 para Entorchado</v>
          </cell>
        </row>
        <row r="264">
          <cell r="D264" t="str">
            <v>Alambre de Acero N° 14 para Entorchado</v>
          </cell>
        </row>
        <row r="265">
          <cell r="D265" t="str">
            <v>Arandela de Anclaje de A°G°, 102 x 102 x 6,35 mm, Agujero de 18 mmø</v>
          </cell>
        </row>
        <row r="266">
          <cell r="D266" t="str">
            <v>Soporte de Contrapunta de 51 mm ø x 1200 mm de longitud, con Abrazadera partida en un extremo y Grapa de Ajuste para Cable en el otro</v>
          </cell>
        </row>
        <row r="267">
          <cell r="D267" t="str">
            <v>Abrazadera de 4 sectores para Retenida, de 75 mm de altura, 6,35 mm de espesor y 70 kN de resistencia. Diámetro según dimensiones del poste,  incluye 4 pernos de 12,7 mm Ø x 63,5 mm y 4 arandelas</v>
          </cell>
        </row>
        <row r="268">
          <cell r="D268" t="str">
            <v>Enlace metálico, de 254 mm x 75 mm x 38 mm, de 70 kN de resistencia</v>
          </cell>
        </row>
        <row r="269">
          <cell r="D269" t="str">
            <v>Aislador Polimerico con Conexión Horquilla (Estructura) y Lengüeta (Linea) de 36 kV, según Especificacion Técnica, para Retenida Aislada.</v>
          </cell>
        </row>
        <row r="270">
          <cell r="D270" t="str">
            <v>Grillete de Acero de 70 kN</v>
          </cell>
        </row>
        <row r="271">
          <cell r="D271" t="str">
            <v>Bloque de Concreto de 0,40 x 0,40 x 0,15 m</v>
          </cell>
        </row>
        <row r="272">
          <cell r="D272" t="str">
            <v>Abrazadera para Retenida 150 mm Ø x 150 mm x 5 mm</v>
          </cell>
        </row>
        <row r="273">
          <cell r="D273" t="str">
            <v/>
          </cell>
        </row>
        <row r="274">
          <cell r="D274" t="str">
            <v>MATERIAL PARA PUESTA A TIERRA</v>
          </cell>
        </row>
        <row r="275">
          <cell r="D275" t="str">
            <v>Electrodo de Acero Recubierto de Cobre de 16 mm Ø x 2,40 m</v>
          </cell>
        </row>
        <row r="276">
          <cell r="D276" t="str">
            <v>Conector de Bronce para Electrodo de 16 mm ø y Conductor de Cobre de 16 mm²</v>
          </cell>
        </row>
        <row r="277">
          <cell r="D277" t="str">
            <v>Caja Registro de Concreto para Puesta a Tierra 0,50 x 0,50 x 0,45 m</v>
          </cell>
        </row>
        <row r="278">
          <cell r="D278" t="str">
            <v>Plancha Doblada de Cobre para toma a Tierra de Espigas y/o Pernos</v>
          </cell>
        </row>
        <row r="279">
          <cell r="D279" t="str">
            <v>Conector de Cobre tipo Perno Partido para Conductor de 16 mm²</v>
          </cell>
        </row>
        <row r="280">
          <cell r="D280" t="str">
            <v>Conector Doble Via Bimetálico para Cable de Acero de 10 mm ø y Cobre de 16 mm²</v>
          </cell>
        </row>
        <row r="281">
          <cell r="D281" t="str">
            <v>Conector de Bronce para Electrodo de 16 mm ø y Cable de Acero con Recubrimiento Metalúrgico de Cobre de 4 AWG (21,15 mm2)</v>
          </cell>
        </row>
        <row r="282">
          <cell r="D282" t="str">
            <v>Conector de Cobre tipo Perno Partido para Cable de Acero con Recubrimiento Metalúrgico de Cobre de 4 AWG (21,15 mm2)</v>
          </cell>
        </row>
        <row r="283">
          <cell r="D283" t="str">
            <v>Conector Doble Via Bimetálico para Cable de Acero de 10 mm ø y para Cable de Acero con Recubrimiento Metalúrgico de Cobre de 4 AWG (21,15 mm2)</v>
          </cell>
        </row>
        <row r="284">
          <cell r="D284" t="str">
            <v>Grapa en "U" para fijar conductor de PAT a Poste de Madera</v>
          </cell>
        </row>
        <row r="285">
          <cell r="D285" t="str">
            <v>Placa de Señalización de Poste (Puesta a Tierra)</v>
          </cell>
        </row>
        <row r="286">
          <cell r="D286" t="str">
            <v>Plantilla para Señalización de Poste (Puesta a Tierra)</v>
          </cell>
        </row>
        <row r="287">
          <cell r="D287" t="str">
            <v/>
          </cell>
        </row>
        <row r="288">
          <cell r="D288" t="str">
            <v>EQUIPO DE PROTECCION Y MANIOBRA</v>
          </cell>
        </row>
        <row r="289">
          <cell r="D289" t="str">
            <v>Seccionador Fusible Unipolar Tipo Expulsion (Cut-Out) de 27/38 kV, 100A, 150 kV-BIL.</v>
          </cell>
        </row>
        <row r="290">
          <cell r="D290" t="str">
            <v>Seccionador Fusible Unipolar Tipo Expulsion (Cut-Out) de 15 kV, 100A, 110 kV-BIL.</v>
          </cell>
        </row>
        <row r="291">
          <cell r="D291" t="str">
            <v>Seccionador Fusible Unipolar Tipo Expulsion (Cut-Out) 12 kV, 100A, 95 kV-BIL.</v>
          </cell>
        </row>
        <row r="292">
          <cell r="D292" t="str">
            <v>Fusible Tipo Expulsion de 1 A, Tipo K</v>
          </cell>
        </row>
        <row r="293">
          <cell r="D293" t="str">
            <v>Fusible Tipo Expulsion de 2 A, Tipo K</v>
          </cell>
        </row>
        <row r="294">
          <cell r="D294" t="str">
            <v>Fusible Tipo Expulsion de 3 A, Tipo K</v>
          </cell>
        </row>
        <row r="295">
          <cell r="D295" t="str">
            <v>Fusible Tipo Expulsion de 5 A, Tipo K</v>
          </cell>
        </row>
        <row r="296">
          <cell r="D296" t="str">
            <v>Fusible Tipo Expulsion de 6 A, Tipo K</v>
          </cell>
        </row>
        <row r="297">
          <cell r="D297" t="str">
            <v>Fusible Tipo Expulsion de 8 A, Tipo K</v>
          </cell>
        </row>
        <row r="298">
          <cell r="D298" t="str">
            <v>Fusible Tipo Expulsion de 10 A, Tipo K</v>
          </cell>
        </row>
        <row r="299">
          <cell r="D299" t="str">
            <v>Fusible Tipo Expulsion de 15 A, Tipo K</v>
          </cell>
        </row>
        <row r="300">
          <cell r="D300" t="str">
            <v>Fusible Tipo Expulsion de 20 A, Tipo K</v>
          </cell>
        </row>
        <row r="301">
          <cell r="D301" t="str">
            <v>Fusible Tipo Expulsion de 25 A, Tipo K</v>
          </cell>
        </row>
        <row r="302">
          <cell r="D302" t="str">
            <v>Fusible Tipo Expulsion de 30 A, Tipo K</v>
          </cell>
        </row>
        <row r="303">
          <cell r="D303" t="str">
            <v>Fusible Tipo Expulsion de 40 A, Tipo K</v>
          </cell>
        </row>
        <row r="304">
          <cell r="D304" t="str">
            <v>Fusible Tipo Expulsion de 8 A, Tipo T</v>
          </cell>
        </row>
        <row r="305">
          <cell r="D305" t="str">
            <v>Fusible Tipo Expulsion de 10 A, Tipo T</v>
          </cell>
        </row>
        <row r="306">
          <cell r="D306" t="str">
            <v>Fusible Tipo Expulsion de 15 A, Tipo T</v>
          </cell>
        </row>
        <row r="307">
          <cell r="D307" t="str">
            <v>Fusible Tipo Expulsion de 20 A, Tipo T</v>
          </cell>
        </row>
        <row r="308">
          <cell r="D308" t="str">
            <v>Fusible Tipo Expulsion de 25 A, Tipo T</v>
          </cell>
        </row>
        <row r="309">
          <cell r="D309" t="str">
            <v>Fusible Tipo Expulsion de 30 A, Tipo T</v>
          </cell>
        </row>
        <row r="310">
          <cell r="D310" t="str">
            <v>Fusible Tipo Expulsion de 40 A, Tipo T</v>
          </cell>
        </row>
        <row r="311">
          <cell r="D311" t="str">
            <v>Pararrayos de Oxido Metalico, 27 kV, 10 KA Clase 1</v>
          </cell>
        </row>
        <row r="312">
          <cell r="D312" t="str">
            <v>Pararrayos de Oxido Metalico, 24 kV, 10 KA Clase 1</v>
          </cell>
        </row>
        <row r="313">
          <cell r="D313" t="str">
            <v>Pararrayos de Oxido Metalico, 21 kV, 10 KA Clase 1</v>
          </cell>
        </row>
        <row r="314">
          <cell r="D314" t="str">
            <v>Pararrayos de Oxido Metalico, 18 kV, 10 KA Clase 1</v>
          </cell>
        </row>
        <row r="315">
          <cell r="D315" t="str">
            <v>Pararrayos de Oxido Metalico, 15 kV, 10 KA Clase 1</v>
          </cell>
        </row>
        <row r="316">
          <cell r="D316" t="str">
            <v>Pararrayos de Oxido Metalico, 12 kV, 10 KA Clase 1</v>
          </cell>
        </row>
        <row r="317">
          <cell r="D317" t="str">
            <v>Pararrayos de Oxido Metalico, 10 kV, 10 KA Clase 1</v>
          </cell>
        </row>
        <row r="318">
          <cell r="D318" t="str">
            <v>Interruptor de Recierre Automático (Recloser) con sistema de control electrónico, Tripolar de 27 kV, 150 kV-BIL, 12 kA</v>
          </cell>
        </row>
        <row r="319">
          <cell r="D319" t="str">
            <v>Interruptor de Recierre Automático (Recloser) con sistema de control electrónico, Monofásico de 27 kV, 150 kV-BIL, 12 kA</v>
          </cell>
        </row>
        <row r="320">
          <cell r="D320" t="str">
            <v>Seccionalizador Electrónico Tripolar de 38 kV; 400 A, 150 kV-BIL; 10 kA</v>
          </cell>
        </row>
        <row r="321">
          <cell r="D321" t="str">
            <v>Regulador de Tensión Monofásico 13,2 kV , 150 kV BIL, 50 A,  Regulación de +- 10%</v>
          </cell>
        </row>
        <row r="322">
          <cell r="D322" t="str">
            <v>Regulador de Tensión Monofásico 13,2 kV , 150 kV BIL, 100 A,  Regulación de +- 10%</v>
          </cell>
        </row>
        <row r="324">
          <cell r="D324" t="str">
            <v>EQUIPO DE MEDICION EN MEDIA TENSION</v>
          </cell>
        </row>
        <row r="325">
          <cell r="D325" t="str">
            <v xml:space="preserve">Transformador de Corriente y Tensión Mixto en 22 kV, Bifásico, 30 VA, cl 0,2, 22/0,22 kV, 2-5/5 A. </v>
          </cell>
        </row>
        <row r="326">
          <cell r="D326" t="str">
            <v xml:space="preserve">Transformador de Corriente y Tensión Mixto en 22,9 kV, Trifásico, 30 VA, cl 0,2, 22.9/0,22 kV, 1-5/5 A. </v>
          </cell>
        </row>
        <row r="327">
          <cell r="D327" t="str">
            <v>Medidor Electrónico A1RL+, 120 - 480 V, 5 A, 3 hilos, cl. 0,5</v>
          </cell>
        </row>
        <row r="328">
          <cell r="D328" t="str">
            <v>Caja Portamedidor Tipo LTM</v>
          </cell>
        </row>
        <row r="329">
          <cell r="D329" t="str">
            <v>Tubo Plastico de PVC SAP de 32 mm ø x 3,0 m, con curva de plastico de 32 mm ø x 90º</v>
          </cell>
        </row>
        <row r="330">
          <cell r="D330" t="str">
            <v>Conductor NLT 2 x 6 mm2</v>
          </cell>
        </row>
        <row r="331">
          <cell r="D331" t="str">
            <v>Fleje de acero inoxidable de 19 mm provisto de hebilla</v>
          </cell>
        </row>
        <row r="332">
          <cell r="D332" t="str">
            <v>Rejilla de Protección</v>
          </cell>
        </row>
        <row r="334">
          <cell r="D334" t="str">
            <v>TRANSFORMADORES DE DISTRIBUCIÓN (Altura de Instalación hasta 4 500 m.s.n.m.)</v>
          </cell>
        </row>
        <row r="335">
          <cell r="D335" t="str">
            <v>Transformador Monofásico Fase - Neutro de 5 kVA; 13,2 / 0,46-0,23 kV</v>
          </cell>
        </row>
        <row r="336">
          <cell r="D336" t="str">
            <v>Transformador Monofásico Fase - Neutro de 10 kVA; 13,2 / 0,46-0,23 kV</v>
          </cell>
        </row>
        <row r="337">
          <cell r="D337" t="str">
            <v>Transformador Monofásico Fase - Neutro de 15 kVA; 13,2 / 0,46-0,23 kV</v>
          </cell>
        </row>
        <row r="338">
          <cell r="D338" t="str">
            <v>Transformador Monofásico Fase - Neutro de 25 kVA; 13,2 / 0,46-0,23 kV</v>
          </cell>
        </row>
        <row r="339">
          <cell r="D339" t="str">
            <v>Transformador Monofásico Fase - Fase de 5 kVA; 22,9 / 0,46-0,23 kV</v>
          </cell>
        </row>
        <row r="340">
          <cell r="D340" t="str">
            <v>Transformador Monofásico Fase - Fase de 10 kVA; 22,9 / 0,46-0,23 kV</v>
          </cell>
        </row>
        <row r="341">
          <cell r="D341" t="str">
            <v>Transformador Monofásico Fase - Fase de 15 kVA; 22,9 / 0,46-0,23 kV</v>
          </cell>
        </row>
        <row r="342">
          <cell r="D342" t="str">
            <v>Transformador Monofásico Fase - Fase de 25 kVA; 22,9 / 0,46-0,23 kV</v>
          </cell>
        </row>
        <row r="343">
          <cell r="D343" t="str">
            <v>Transformador Monofásico Fase - Neutro de 5 kVA; 7,62 / 0,46-0,23 kV</v>
          </cell>
        </row>
        <row r="344">
          <cell r="D344" t="str">
            <v>Transformador Monofásico Fase - Neutro de 10 kVA; 7,62 / 0,46-0,23 kV</v>
          </cell>
        </row>
        <row r="345">
          <cell r="D345" t="str">
            <v>Transformador Monofásico Fase - Neutro de 15 kVA; 7,62 / 0,46-0,23 kV</v>
          </cell>
        </row>
        <row r="346">
          <cell r="D346" t="str">
            <v>Transformador Monofásico Fase - Neutro de 25 kVA; 7,62 / 0,46-0,23 kV</v>
          </cell>
        </row>
        <row r="347">
          <cell r="D347" t="str">
            <v>Transformador Monofásico Fase - Fase de 5 kVA; 13,2 / 0,46-0,23 kV</v>
          </cell>
        </row>
        <row r="348">
          <cell r="D348" t="str">
            <v>Transformador Monofásico Fase - Fase de 10 kVA; 13,2 / 0,46-0,23 kV</v>
          </cell>
        </row>
        <row r="349">
          <cell r="D349" t="str">
            <v>Transformador Monofásico Fase - Fase de 15 kVA; 13,2 / 0,46-0,23 kV</v>
          </cell>
        </row>
        <row r="350">
          <cell r="D350" t="str">
            <v>Transformador Monofásico Fase - Fase de 25 kVA; 13,2 / 0,46-0,23 kV</v>
          </cell>
        </row>
        <row r="351">
          <cell r="D351" t="str">
            <v>Transformador Monofásico Fase - Fase de 5 kVA; 10 / 0,46-0,23 kV</v>
          </cell>
        </row>
        <row r="352">
          <cell r="D352" t="str">
            <v>Transformador Monofásico Fase - Fase de 10 kVA; 10 / 0,46-0,23 kV</v>
          </cell>
        </row>
        <row r="353">
          <cell r="D353" t="str">
            <v>Transformador Monofásico Fase - Fase de 15 kVA; 10 / 0,46-0,23 kV</v>
          </cell>
        </row>
        <row r="354">
          <cell r="D354" t="str">
            <v>Transformador Monofásico Fase - Fase de 25 kVA; 10 / 0,46-0,23 kV</v>
          </cell>
        </row>
        <row r="355">
          <cell r="D355" t="str">
            <v>Transformador Monofásico Fase - Fase de 5 kVA; 10-22,9 / 0,46-0,23 kV</v>
          </cell>
        </row>
        <row r="356">
          <cell r="D356" t="str">
            <v>Transformador Monofásico Fase - Fase de 10 kVA; 10-22,9 / 0,46-0,23 kV</v>
          </cell>
        </row>
        <row r="357">
          <cell r="D357" t="str">
            <v>Transformador Monofásico Fase - Fase de 15 kVA; 10-22,9 / 0,46-0,23 kV</v>
          </cell>
        </row>
        <row r="358">
          <cell r="D358" t="str">
            <v>Transformador Monofásico Fase - Fase de 25 kVA; 10-22,9 / 0,46-0,23 kV</v>
          </cell>
        </row>
        <row r="359">
          <cell r="D359" t="str">
            <v>Transformador Monofásico Fase - Fase de 5 kVA; 13,8 / 0,46-0,23 kV</v>
          </cell>
        </row>
        <row r="360">
          <cell r="D360" t="str">
            <v>Transformador Monofásico Fase - Fase de 10 kVA; 13,8 / 0,46-0,23 kV</v>
          </cell>
        </row>
        <row r="361">
          <cell r="D361" t="str">
            <v>Transformador Monofásico Fase - Fase de 15 kVA; 13,8 / 0,46-0,23 kV</v>
          </cell>
        </row>
        <row r="362">
          <cell r="D362" t="str">
            <v>Transformador Monofásico Fase - Fase de 25 kVA; 13,8 / 0,46-0,23 kV</v>
          </cell>
        </row>
        <row r="363">
          <cell r="D363" t="str">
            <v xml:space="preserve">Transformador Monofásico de 5 kVA; 13,2 (Fase-Neutro) - 22,9 (Fase-Fase) / 0,46-0,23 kV </v>
          </cell>
        </row>
        <row r="364">
          <cell r="D364" t="str">
            <v xml:space="preserve">Transformador Monofásico de 10 kVA; 13,2 (Fase-Neutro) - 22,9 (Fase-Fase) / 0,46-0,23 kV </v>
          </cell>
        </row>
        <row r="365">
          <cell r="D365" t="str">
            <v xml:space="preserve">Transformador Monofásico de 15 kVA; 13,2 (Fase-Neutro) - 22,9 (Fase-Fase) / 0,46-0,23 kV </v>
          </cell>
        </row>
        <row r="366">
          <cell r="D366" t="str">
            <v xml:space="preserve">Transformador Monofásico de 25 kVA; 13,2 (Fase-Neutro) - 22,9 (Fase-Fase) / 0,46-0,23 kV </v>
          </cell>
        </row>
        <row r="367">
          <cell r="D367" t="str">
            <v>Transformador Trifásico, dyn5, de 40 kVA; 22,9 / 0,40-0,23 kV</v>
          </cell>
        </row>
        <row r="368">
          <cell r="D368" t="str">
            <v>Transformador Trifásico, dyn5, de 50 kVA; 22,9 / 0,40-0,23 kV</v>
          </cell>
        </row>
        <row r="369">
          <cell r="D369" t="str">
            <v>Transformador Trifásico, dyn5, de 75 kVA; 22,9 / 0,40-0,23 kV</v>
          </cell>
        </row>
        <row r="370">
          <cell r="D370" t="str">
            <v>Transformador Trifásico, dyn5, de 100 kVA; 22,9 / 0,40-0,23 kV</v>
          </cell>
        </row>
        <row r="371">
          <cell r="D371" t="str">
            <v>Transformador Trifásico, dyn5, de 160 kVA; 22,9 / 0,40-0,23 kV</v>
          </cell>
        </row>
        <row r="372">
          <cell r="D372" t="str">
            <v>Transformador Trifásico, dyn5, de 40 kVA; 10 / 0,40-0,23 kV</v>
          </cell>
        </row>
        <row r="373">
          <cell r="D373" t="str">
            <v>Transformador Trifásico, dyn5, de 50 kVA; 10 / 0,40-0,23 kV</v>
          </cell>
        </row>
        <row r="374">
          <cell r="D374" t="str">
            <v>Transformador Trifásico, dyn5, de 75 kVA; 10 / 0,40-0,23 kV</v>
          </cell>
        </row>
        <row r="375">
          <cell r="D375" t="str">
            <v>Transformador Trifásico, dyn5, de 100 kVA; 10 / 0,40-0,23 kV</v>
          </cell>
        </row>
        <row r="376">
          <cell r="D376" t="str">
            <v>Transformador Trifásico, dyn5, de 160 kVA; 10 / 0,40-0,23 kV</v>
          </cell>
        </row>
        <row r="377">
          <cell r="D377" t="str">
            <v>Transformador Trifásico, dyn5, de 40 kVA; 10-22,9 / 0,40-0,23 kV</v>
          </cell>
        </row>
        <row r="378">
          <cell r="D378" t="str">
            <v>Transformador Trifásico, dyn5, de 50 kVA; 10-22,9 / 0,40-0,23 kV</v>
          </cell>
        </row>
        <row r="379">
          <cell r="D379" t="str">
            <v>Transformador Trifásico, dyn5, de 75 kVA; 10-22,9 / 0,40-0,23 kV</v>
          </cell>
        </row>
        <row r="380">
          <cell r="D380" t="str">
            <v>Transformador Trifásico, dyn5, de 100 kVA; 10-22,9 / 0,40-0,23 kV</v>
          </cell>
        </row>
        <row r="381">
          <cell r="D381" t="str">
            <v>Transformador Trifásico, dyn5, de 160 kVA; 10-22,9 / 0,40-0,23 kV</v>
          </cell>
        </row>
        <row r="382">
          <cell r="D382" t="str">
            <v>Transformador Trifásico, dyn5, de 40 kVA; 13,8 / 0,40-0,23 kV</v>
          </cell>
        </row>
        <row r="383">
          <cell r="D383" t="str">
            <v>Transformador Trifásico, dyn5, de 50 kVA; 13,8 / 0,40-0,23 kV</v>
          </cell>
        </row>
        <row r="384">
          <cell r="D384" t="str">
            <v>Transformador Trifásico, dyn5, de 75 kVA; 13,8 / 0,40-0,23 kV</v>
          </cell>
        </row>
        <row r="385">
          <cell r="D385" t="str">
            <v>Transformador Trifásico, dyn5, de 100 kVA; 13,8 / 0,40-0,23 kV</v>
          </cell>
        </row>
        <row r="386">
          <cell r="D386" t="str">
            <v>Transformador Trifásico, dyn5, de 160 kVA; 13,8 / 0,40-0,23 kV</v>
          </cell>
        </row>
        <row r="387">
          <cell r="D387" t="str">
            <v/>
          </cell>
        </row>
        <row r="388">
          <cell r="D388" t="str">
            <v>TRANSFORMADORES DE DISTRIBUCIÓN (Altura de Instalación hasta 1 000 m.s.n.m.)</v>
          </cell>
        </row>
        <row r="389">
          <cell r="D389" t="str">
            <v>Transformador Monofásico Fase - Neutro de 5 kVA; 13,2 / 0,46-0,23 kV</v>
          </cell>
        </row>
        <row r="390">
          <cell r="D390" t="str">
            <v>Transformador Monofásico Fase - Neutro de 10 kVA; 13,2 / 0,46-0,23 kV</v>
          </cell>
        </row>
        <row r="391">
          <cell r="D391" t="str">
            <v>Transformador Monofásico Fase - Neutro de 15 kVA; 13,2 / 0,46-0,23 kV</v>
          </cell>
        </row>
        <row r="392">
          <cell r="D392" t="str">
            <v>Transformador Monofásico Fase - Neutro de 25 kVA; 13,2 / 0,46-0,23 kV</v>
          </cell>
        </row>
        <row r="393">
          <cell r="D393" t="str">
            <v>Transformador Monofásico Fase - Fase de 5 kVA; 22,9 / 0,46-0,23 kV</v>
          </cell>
        </row>
        <row r="394">
          <cell r="D394" t="str">
            <v>Transformador Monofásico Fase - Fase de 10 kVA; 22,9 / 0,46-0,23 kV</v>
          </cell>
        </row>
        <row r="395">
          <cell r="D395" t="str">
            <v>Transformador Monofásico Fase - Fase de 15 kVA; 22,9 / 0,46-0,23 kV</v>
          </cell>
        </row>
        <row r="396">
          <cell r="D396" t="str">
            <v>Transformador Monofásico Fase - Fase de 25 kVA; 22,9 / 0,46-0,23 kV</v>
          </cell>
        </row>
        <row r="397">
          <cell r="D397" t="str">
            <v>Transformador Monofásico Fase - Neutro de 5 kVA; 7,62 / 0,46-0,23 kV</v>
          </cell>
        </row>
        <row r="398">
          <cell r="D398" t="str">
            <v>Transformador Monofásico Fase - Neutro de 10 kVA; 7,62 / 0,46-0,23 kV</v>
          </cell>
        </row>
        <row r="399">
          <cell r="D399" t="str">
            <v>Transformador Monofásico Fase - Neutro de 15 kVA; 7,62 / 0,46-0,23 kV</v>
          </cell>
        </row>
        <row r="400">
          <cell r="D400" t="str">
            <v>Transformador Monofásico Fase - Neutro de 25 kVA; 7,62 / 0,46-0,23 kV</v>
          </cell>
        </row>
        <row r="401">
          <cell r="D401" t="str">
            <v>Transformador Monofásico Fase - Fase de 5 kVA; 13,2 / 0,46-0,23 kV</v>
          </cell>
        </row>
        <row r="402">
          <cell r="D402" t="str">
            <v>Transformador Monofásico Fase - Fase de 10 kVA; 13,2 / 0,46-0,23 kV</v>
          </cell>
        </row>
        <row r="403">
          <cell r="D403" t="str">
            <v>Transformador Monofásico Fase - Fase de 15 kVA; 13,2 / 0,46-0,23 kV</v>
          </cell>
        </row>
        <row r="404">
          <cell r="D404" t="str">
            <v>Transformador Monofásico Fase - Fase de 25 kVA; 13,2 / 0,46-0,23 kV</v>
          </cell>
        </row>
        <row r="405">
          <cell r="D405" t="str">
            <v>Transformador Monofásico Fase - Fase de 5 kVA; 10 / 0,46-0,23 kV</v>
          </cell>
        </row>
        <row r="406">
          <cell r="D406" t="str">
            <v>Transformador Monofásico Fase - Fase de 10 kVA; 10 / 0,46-0,23 kV</v>
          </cell>
        </row>
        <row r="407">
          <cell r="D407" t="str">
            <v>Transformador Monofásico Fase - Fase de 15 kVA; 10 / 0,46-0,23 kV</v>
          </cell>
        </row>
        <row r="408">
          <cell r="D408" t="str">
            <v>Transformador Monofásico Fase - Fase de 25 kVA; 10 / 0,46-0,23 kV</v>
          </cell>
        </row>
        <row r="409">
          <cell r="D409" t="str">
            <v>Transformador Monofásico Fase - Fase de 5 kVA; 10-22,9 / 0,46-0,23 kV</v>
          </cell>
        </row>
        <row r="410">
          <cell r="D410" t="str">
            <v>Transformador Monofásico Fase - Fase de 10 kVA; 10-22,9 / 0,46-0,23 kV</v>
          </cell>
        </row>
        <row r="411">
          <cell r="D411" t="str">
            <v>Transformador Monofásico Fase - Fase de 15 kVA; 10-22,9 / 0,46-0,23 kV</v>
          </cell>
        </row>
        <row r="412">
          <cell r="D412" t="str">
            <v>Transformador Monofásico Fase - Fase de 25 kVA; 10-22,9 / 0,46-0,23 kV</v>
          </cell>
        </row>
        <row r="413">
          <cell r="D413" t="str">
            <v>Transformador Monofásico Fase - Fase de 5 kVA; 13,8 / 0,46-0,23 kV</v>
          </cell>
        </row>
        <row r="414">
          <cell r="D414" t="str">
            <v>Transformador Monofásico Fase - Fase de 10 kVA; 13,8 / 0,46-0,23 kV</v>
          </cell>
        </row>
        <row r="415">
          <cell r="D415" t="str">
            <v>Transformador Monofásico Fase - Fase de 15 kVA; 13,8 / 0,46-0,23 kV</v>
          </cell>
        </row>
        <row r="416">
          <cell r="D416" t="str">
            <v>Transformador Monofásico Fase - Fase de 25 kVA; 13,8 / 0,46-0,23 kV</v>
          </cell>
        </row>
        <row r="417">
          <cell r="D417" t="str">
            <v xml:space="preserve">Transformador Monofásico de 5 kVA; 13,2 (Fase-Neutro) - 22,9 (Fase-Fase) / 0,46-0,23 kV </v>
          </cell>
        </row>
        <row r="418">
          <cell r="D418" t="str">
            <v xml:space="preserve">Transformador Monofásico de 10 kVA; 13,2 (Fase-Neutro) - 22,9 (Fase-Fase) / 0,46-0,23 kV </v>
          </cell>
        </row>
        <row r="419">
          <cell r="D419" t="str">
            <v xml:space="preserve">Transformador Monofásico de 15 kVA; 13,2 (Fase-Neutro) - 22,9 (Fase-Fase) / 0,46-0,23 kV </v>
          </cell>
        </row>
        <row r="420">
          <cell r="D420" t="str">
            <v xml:space="preserve">Transformador Monofásico de 25 kVA; 13,2 (Fase-Neutro) - 22,9 (Fase-Fase) / 0,46-0,23 kV </v>
          </cell>
        </row>
        <row r="421">
          <cell r="D421" t="str">
            <v>Transformador Trifásico, dyn5, de 40 kVA; 22,9 / 0,40-0,23 kV</v>
          </cell>
        </row>
        <row r="422">
          <cell r="D422" t="str">
            <v>Transformador Trifásico, dyn5, de 50 kVA; 22,9 / 0,40-0,23 kV</v>
          </cell>
        </row>
        <row r="423">
          <cell r="D423" t="str">
            <v>Transformador Trifásico, dyn5, de 75 kVA; 22,9 / 0,40-0,23 kV</v>
          </cell>
        </row>
        <row r="424">
          <cell r="D424" t="str">
            <v>Transformador Trifásico, dyn5, de 100 kVA; 22,9 / 0,40-0,23 kV</v>
          </cell>
        </row>
        <row r="425">
          <cell r="D425" t="str">
            <v>Transformador Trifásico, dyn5, de 160 kVA; 22,9 / 0,40-0,23 kV</v>
          </cell>
        </row>
        <row r="426">
          <cell r="D426" t="str">
            <v>Transformador Trifásico, dyn5, de 40 kVA; 10 / 0,40-0,23 kV</v>
          </cell>
        </row>
        <row r="427">
          <cell r="D427" t="str">
            <v>Transformador Trifásico, dyn5, de 50 kVA; 10 / 0,40-0,23 kV</v>
          </cell>
        </row>
        <row r="428">
          <cell r="D428" t="str">
            <v>Transformador Trifásico, dyn5, de 75 kVA; 10 / 0,40-0,23 kV</v>
          </cell>
        </row>
        <row r="429">
          <cell r="D429" t="str">
            <v>Transformador Trifásico, dyn5, de 100 kVA; 10 / 0,40-0,23 kV</v>
          </cell>
        </row>
        <row r="430">
          <cell r="D430" t="str">
            <v>Transformador Trifásico, dyn5, de 160 kVA; 10 / 0,40-0,23 kV</v>
          </cell>
        </row>
        <row r="431">
          <cell r="D431" t="str">
            <v>Transformador Trifásico, dyn5, de 40 kVA; 10-22,9 / 0,40-0,23 kV</v>
          </cell>
        </row>
        <row r="432">
          <cell r="D432" t="str">
            <v>Transformador Trifásico, dyn5, de 50 kVA; 10-22,9 / 0,40-0,23 kV</v>
          </cell>
        </row>
        <row r="433">
          <cell r="D433" t="str">
            <v>Transformador Trifásico, dyn5, de 75 kVA; 10-22,9 / 0,40-0,23 kV</v>
          </cell>
        </row>
        <row r="434">
          <cell r="D434" t="str">
            <v>Transformador Trifásico, dyn5, de 100 kVA; 10-22,9 / 0,40-0,23 kV</v>
          </cell>
        </row>
        <row r="435">
          <cell r="D435" t="str">
            <v>Transformador Trifásico, dyn5, de 160 kVA; 10-22,9 / 0,40-0,23 kV</v>
          </cell>
        </row>
        <row r="436">
          <cell r="D436" t="str">
            <v>Transformador Trifásico, dyn5, de 40 kVA; 13,8 / 0,40-0,23 kV</v>
          </cell>
        </row>
        <row r="437">
          <cell r="D437" t="str">
            <v>Transformador Trifásico, dyn5, de 50 kVA; 13,8 / 0,40-0,23 kV</v>
          </cell>
        </row>
        <row r="438">
          <cell r="D438" t="str">
            <v>Transformador Trifásico, dyn5, de 75 kVA; 13,8 / 0,40-0,23 kV</v>
          </cell>
        </row>
        <row r="439">
          <cell r="D439" t="str">
            <v>Transformador Trifásico, dyn5, de 100 kVA; 13,8 / 0,40-0,23 kV</v>
          </cell>
        </row>
        <row r="440">
          <cell r="D440" t="str">
            <v>Transformador Trifásico, dyn5, de 160 kVA; 13,8 / 0,40-0,23 kV</v>
          </cell>
        </row>
        <row r="441">
          <cell r="D441" t="str">
            <v/>
          </cell>
        </row>
        <row r="442">
          <cell r="D442" t="str">
            <v>TABLEROS DE DISTRIBUCIÓN</v>
          </cell>
        </row>
        <row r="443">
          <cell r="D443" t="str">
            <v>Tableros de Distribución Completa para S.E. Monofásica de 5 kVA; 440-220V</v>
          </cell>
        </row>
        <row r="444">
          <cell r="D444" t="str">
            <v>Tableros de Distribución Completa para S.E. Monofásica de 10 kVA; 440-220V</v>
          </cell>
        </row>
        <row r="445">
          <cell r="D445" t="str">
            <v>Tableros de Distribución Completa para S.E. Monofásica de 15 kVA; 440-220V</v>
          </cell>
        </row>
        <row r="446">
          <cell r="D446" t="str">
            <v>Tableros de Distribución Completa para S.E. Monofásica de 25 kVA; 440-220V</v>
          </cell>
        </row>
        <row r="447">
          <cell r="D447" t="str">
            <v>Tableros de Distribución Completa para S.E. Trifásica de 40 kVA; 380-220V</v>
          </cell>
        </row>
        <row r="448">
          <cell r="D448" t="str">
            <v>Tableros de Distribución Completa para S.E. Trifásica de 50 kVA; 380-220V</v>
          </cell>
        </row>
        <row r="449">
          <cell r="D449" t="str">
            <v>Tableros de Distribución Completa para S.E. Trifásica de 75 kVA; 380-220V</v>
          </cell>
        </row>
        <row r="450">
          <cell r="D450" t="str">
            <v>Tableros de Distribución Completa para S.E. Trifásica de 100 kVA; 380-220V</v>
          </cell>
        </row>
        <row r="451">
          <cell r="D451" t="str">
            <v>Tableros de Distribución Completa para S.E. Trifásica de 160 kVA; 380-220V</v>
          </cell>
        </row>
        <row r="452">
          <cell r="D452" t="str">
            <v/>
          </cell>
        </row>
        <row r="453">
          <cell r="D453" t="str">
            <v>CABLES DE ENERGÍA DE BAJA TENSIÓN</v>
          </cell>
        </row>
        <row r="454">
          <cell r="D454" t="str">
            <v>Cable NYY, 1 kV, 1 x 16 mm²</v>
          </cell>
        </row>
        <row r="455">
          <cell r="D455" t="str">
            <v>Cable NYY, 1 kV, 1 x 25 mm²</v>
          </cell>
        </row>
        <row r="456">
          <cell r="D456" t="str">
            <v>Cable NYY, 1 kV, 1 x 35 mm²</v>
          </cell>
        </row>
        <row r="457">
          <cell r="D457" t="str">
            <v>Cable NYY, 1 kV, 1 x 50 mm²</v>
          </cell>
        </row>
        <row r="458">
          <cell r="D458" t="str">
            <v>Cable NYY, 1 kV, 1 x 70 mm²</v>
          </cell>
        </row>
        <row r="459">
          <cell r="D459" t="str">
            <v>Cable NYY, 1 kV, 1 x 120 mm²</v>
          </cell>
        </row>
        <row r="461">
          <cell r="D461" t="str">
            <v>CABLES Y CONDUCTORES DE ALUMINIO</v>
          </cell>
        </row>
        <row r="462">
          <cell r="D462" t="str">
            <v>Conductor Autoportante de Aluminio 3x35+16/25 mm²</v>
          </cell>
        </row>
        <row r="463">
          <cell r="D463" t="str">
            <v>Conductor Autoportante de Aluminio 3x25+16/25 mm²</v>
          </cell>
        </row>
        <row r="464">
          <cell r="D464" t="str">
            <v>Conductor Autoportante de Aluminio 3x16+16/25 mm²</v>
          </cell>
        </row>
        <row r="465">
          <cell r="D465" t="str">
            <v>Conductor Autoportante de Aluminio 3x35/25 mm²</v>
          </cell>
        </row>
        <row r="466">
          <cell r="D466" t="str">
            <v>Conductor Autoportante de Aluminio 3x25/25 mm²</v>
          </cell>
        </row>
        <row r="467">
          <cell r="D467" t="str">
            <v>Conductor Autoportante de Aluminio 3x16/25 mm²</v>
          </cell>
        </row>
        <row r="468">
          <cell r="D468" t="str">
            <v>Conductor Autoportante de Aluminio 2x35+16/25 mm²</v>
          </cell>
        </row>
        <row r="469">
          <cell r="D469" t="str">
            <v>Conductor Autoportante de Aluminio 2x25+16/25 mm²</v>
          </cell>
        </row>
        <row r="470">
          <cell r="D470" t="str">
            <v>Conductor Autoportante de Aluminio 2x16+16/25 mm²</v>
          </cell>
        </row>
        <row r="471">
          <cell r="D471" t="str">
            <v>Conductor Autoportante de Aluminio 2x35/25 mm²</v>
          </cell>
        </row>
        <row r="472">
          <cell r="D472" t="str">
            <v>Conductor Autoportante de Aluminio 2x25/25 mm²</v>
          </cell>
        </row>
        <row r="473">
          <cell r="D473" t="str">
            <v>Conductor Autoportante de Aluminio 2x16/25 mm²</v>
          </cell>
        </row>
        <row r="474">
          <cell r="D474" t="str">
            <v>Conductor Autoportante de Aluminio 1x16+16/25 mm²</v>
          </cell>
        </row>
        <row r="475">
          <cell r="D475" t="str">
            <v>Conductor Autoportante de Aluminio 1x16/25 mm²</v>
          </cell>
        </row>
        <row r="477">
          <cell r="D477" t="str">
            <v>CABLES Y CONDUCTORES DE ALUMINIO</v>
          </cell>
        </row>
        <row r="478">
          <cell r="D478" t="str">
            <v>Conductor Autoportante de Aluminio 3x35+16+ NA25 mm²</v>
          </cell>
        </row>
        <row r="479">
          <cell r="D479" t="str">
            <v>Conductor Autoportante de Aluminio 3x25+16+ NA25 mm²</v>
          </cell>
        </row>
        <row r="480">
          <cell r="D480" t="str">
            <v>Conductor Autoportante de Aluminio 3x16+16+ NA25 mm²</v>
          </cell>
        </row>
        <row r="481">
          <cell r="D481" t="str">
            <v>Conductor Autoportante de Aluminio 3x35+ NA25 mm²</v>
          </cell>
        </row>
        <row r="482">
          <cell r="D482" t="str">
            <v>Conductor Autoportante de Aluminio 3x25+ NA25 mm²</v>
          </cell>
        </row>
        <row r="483">
          <cell r="D483" t="str">
            <v>Conductor Autoportante de Aluminio 3x16+ NA25 mm²</v>
          </cell>
        </row>
        <row r="484">
          <cell r="D484" t="str">
            <v>Conductor Autoportante de Aluminio 2x35+16+ NA25 mm²</v>
          </cell>
        </row>
        <row r="485">
          <cell r="D485" t="str">
            <v>Conductor Autoportante de Aluminio 2x25+16+ NA25 mm²</v>
          </cell>
        </row>
        <row r="486">
          <cell r="D486" t="str">
            <v>Conductor Autoportante de Aluminio 2x16+16+ NA25 mm²</v>
          </cell>
        </row>
        <row r="487">
          <cell r="D487" t="str">
            <v>Conductor Autoportante de Aluminio 2x35+ NA25 mm²</v>
          </cell>
        </row>
        <row r="488">
          <cell r="D488" t="str">
            <v>Conductor Autoportante de Aluminio 2x25+ NA25 mm²</v>
          </cell>
        </row>
        <row r="489">
          <cell r="D489" t="str">
            <v>Conductor Autoportante de Aluminio 2x16+ NA25 mm²</v>
          </cell>
        </row>
        <row r="490">
          <cell r="D490" t="str">
            <v>Conductor Autoportante de Aluminio 1x16+16+ NA25 mm²</v>
          </cell>
        </row>
        <row r="491">
          <cell r="D491" t="str">
            <v>Conductor Autoportante de Aluminio 1x16+ NA25 mm²</v>
          </cell>
        </row>
        <row r="493">
          <cell r="D493" t="str">
            <v>ACCESORIOS DE CABLES AUTOPORTANTES</v>
          </cell>
        </row>
        <row r="494">
          <cell r="D494" t="str">
            <v>Grapa de Suspensión Angular para Conductor de Aleacion de Aluminio de 25 mm2</v>
          </cell>
        </row>
        <row r="495">
          <cell r="D495" t="str">
            <v>Grapa de Anclaje Cónica para Conductor de Aleación de Aluminio de 25 mm2</v>
          </cell>
        </row>
        <row r="496">
          <cell r="D496" t="str">
            <v>Conector Bimetálico para Al 25 mm2 / Cu 4-10 mm2, para Neutro Desnudo, tipo Cuña</v>
          </cell>
        </row>
        <row r="497">
          <cell r="D497" t="str">
            <v>Conector Bimetalico Aislado, para Al 35 mm2 / Cu 4-10 mm2, para Fase Aislada, tipo Perforación</v>
          </cell>
        </row>
        <row r="498">
          <cell r="D498" t="str">
            <v>Conector para Al 25 mm², para Neutro Desnudo, tipo Cuña</v>
          </cell>
        </row>
        <row r="499">
          <cell r="D499" t="str">
            <v>Conector Aislado para Al 35 mm2, para Fase Aislada, tipo Perforación</v>
          </cell>
        </row>
        <row r="500">
          <cell r="D500" t="str">
            <v>Correa Plástica de Amarre, color negro</v>
          </cell>
        </row>
        <row r="501">
          <cell r="D501" t="str">
            <v>Cinta Autofundente para extremo de cable</v>
          </cell>
        </row>
        <row r="502">
          <cell r="D502" t="str">
            <v>Cinta aislante</v>
          </cell>
        </row>
        <row r="504">
          <cell r="D504" t="str">
            <v>CABLES Y CONDUCTORES DE COBRE</v>
          </cell>
        </row>
        <row r="505">
          <cell r="D505" t="str">
            <v>Conductor de Cobre Recocido, tipo N2XY, Bipolar, 2 x 10 mm2, cubierta negra</v>
          </cell>
        </row>
        <row r="506">
          <cell r="D506" t="str">
            <v>Conductor de Cobre Recocido, tipo N2XY, Tripolar, 3 x 10 mm2, cubierta negra</v>
          </cell>
        </row>
        <row r="507">
          <cell r="D507" t="str">
            <v>Conductor de Cobre Recocido, tipo N2XY, Tetrapolar, 4 x 10 mm2, cubierta negra</v>
          </cell>
        </row>
        <row r="508">
          <cell r="D508" t="str">
            <v>Conductor de Cobre Recocido, tipo N2XY, Bipolar, 2 x 2,5 mm2</v>
          </cell>
        </row>
        <row r="509">
          <cell r="D509" t="str">
            <v>Conductor de Cobre Concéntrico,  2 x 4 mm2, con aislamiento y cubierta de PVC</v>
          </cell>
        </row>
        <row r="510">
          <cell r="D510" t="str">
            <v>Conductor de Cobre Concéntrico,  2 x 6 mm2, con aislamiento y cubierta de PVC</v>
          </cell>
        </row>
        <row r="512">
          <cell r="D512" t="str">
            <v>LUMINARIAS, LAMPARAS Y ACCESORIOS</v>
          </cell>
        </row>
        <row r="513">
          <cell r="D513" t="str">
            <v>Pastoral tubo A°G° 38 mm Ø interior, 500 mm avance horizontal, 720 mm altura y 20° inclinación, provisto de 2 abrazaderas dobles para poste de concreto</v>
          </cell>
        </row>
        <row r="514">
          <cell r="D514" t="str">
            <v>Pastoral tubo A°G° 38 mm Ø interior, 500 mm avance horizontal, 720 mm altura y 20° inclinación, provisto de 2 abrazaderas simples y 4 tirafondos para poste de madera</v>
          </cell>
        </row>
        <row r="515">
          <cell r="D515" t="str">
            <v>Luminaria completa con equipo para Lámpara de Vapor de Sodio de 50 W</v>
          </cell>
        </row>
        <row r="516">
          <cell r="D516" t="str">
            <v>Luminaria completa con equipo para Lámpara de Vapor de Sodio de 70 W</v>
          </cell>
        </row>
        <row r="517">
          <cell r="D517" t="str">
            <v>Luminaria completa con equipo para Lámpara de Vapor de Sodio de 150 W</v>
          </cell>
        </row>
        <row r="518">
          <cell r="D518" t="str">
            <v>Lámpara de Vapor de Sodio de Alta Presión de 50 W</v>
          </cell>
        </row>
        <row r="519">
          <cell r="D519" t="str">
            <v>Lámpara de Vapor de Sodio de Alta Presión de 70 W</v>
          </cell>
        </row>
        <row r="520">
          <cell r="D520" t="str">
            <v>Lámpara de Vapor de Sodio de Alta Presión de 150 W</v>
          </cell>
        </row>
        <row r="521">
          <cell r="D521" t="str">
            <v>Portafusible Unipolar 220 V, de 5 A, provisto con fusible de 1 A</v>
          </cell>
        </row>
        <row r="523">
          <cell r="D523" t="str">
            <v>ACCESORIOS DE FERRETERIA PARA ESTRUCTURAS</v>
          </cell>
        </row>
        <row r="524">
          <cell r="D524" t="str">
            <v>Perno con Gancho de 16 mm Ø, provisto de Arandela, Tuerca y Contratuerca, longitud de 203 mm</v>
          </cell>
        </row>
        <row r="525">
          <cell r="D525" t="str">
            <v>Perno con Gancho de 16 mm Ø, provisto de Arandela, Tuerca y Contratuerca, longitud de 254 mm</v>
          </cell>
        </row>
        <row r="526">
          <cell r="D526" t="str">
            <v>Perno con Gancho de 16 mm Ø, provisto de Arandela, Tuerca y Contratuerca, longitud de 305 mm</v>
          </cell>
        </row>
        <row r="527">
          <cell r="D527" t="str">
            <v>Fleje de acero inoxidable de 19 mm provisto de hebilla</v>
          </cell>
        </row>
        <row r="528">
          <cell r="D528" t="str">
            <v>Caja de Derivacion para Acometidas, Sistema 440-22O V (5 Borneras en cada barra de cobre)</v>
          </cell>
        </row>
        <row r="529">
          <cell r="D529" t="str">
            <v>Caja de Derivacion para Acometidas, Sistema 440-22O V (10 Borneras en cada barra de cobre)</v>
          </cell>
        </row>
        <row r="530">
          <cell r="D530" t="str">
            <v>Caja de Derivacion para Acometidas, Sistema 380-22O V (10 Borneras en cada barra de cobre)</v>
          </cell>
        </row>
        <row r="531">
          <cell r="D531" t="str">
            <v>Caja de Derivacion para Acometidas, Sistema 380-22O V (5 Borneras en cada barra de cobre)</v>
          </cell>
        </row>
        <row r="532">
          <cell r="D532" t="str">
            <v>Caja de Derivacion para Acometidas, Sistema 22O V (5 Borneras en cada barra de cobre)</v>
          </cell>
        </row>
        <row r="533">
          <cell r="D533" t="str">
            <v>Caja de Derivacion para Acometidas, Sistema 22O V (10 Borneras en cada barra de cobre)</v>
          </cell>
        </row>
        <row r="534">
          <cell r="D534" t="str">
            <v>Portalinea Unipolar de AºGº, provisto de PIN de 10 mm Ø</v>
          </cell>
        </row>
        <row r="536">
          <cell r="D536" t="str">
            <v>RETENIDAS Y ANCLAJES</v>
          </cell>
        </row>
        <row r="537">
          <cell r="D537" t="str">
            <v>Grapa Paralela de AºGº de 152 mm de longitud, provista de tres pernos</v>
          </cell>
        </row>
        <row r="538">
          <cell r="D538" t="str">
            <v>Soporte de Contrapunta de 51 mm ø x 1000 mm de longitud, con Abrazadera partida en un extremo y Grapa de Ajuste para Cable en el otro</v>
          </cell>
        </row>
        <row r="540">
          <cell r="D540" t="str">
            <v>PUESTA A TIERRA</v>
          </cell>
        </row>
        <row r="541">
          <cell r="D541" t="str">
            <v>Conector bimetálico para Al 25 mm2 y Cobre de 16 mm2, tipo cuña</v>
          </cell>
        </row>
        <row r="542">
          <cell r="D542" t="str">
            <v>Conector bimetálico para Al 25 mm2 y Cobre de 25 mm2, tipo cuña</v>
          </cell>
        </row>
        <row r="544">
          <cell r="D544" t="str">
            <v>CONEXIONES DOMICILIARIAS</v>
          </cell>
        </row>
        <row r="545">
          <cell r="D545" t="str">
            <v>Tubo de AºGº standard / redondo de 19 mm Ø x 1,5 mm x 2,5 m, provisto de codo</v>
          </cell>
        </row>
        <row r="546">
          <cell r="D546" t="str">
            <v>Tubo de AºGº standard / redondo de 19 mm Ø x 1,5 mm x 4,0 m, provisto de codo</v>
          </cell>
        </row>
        <row r="547">
          <cell r="D547" t="str">
            <v>Tubo de AºGº standard / redondo de 19 mm Ø x 1,5 mm x 6,0 m, provisto de codo</v>
          </cell>
        </row>
        <row r="548">
          <cell r="D548" t="str">
            <v>Tubo de AºGº standard / redondo de 38 mm Ø x 1,5 mm x 2,5 m, provisto de codo</v>
          </cell>
        </row>
        <row r="549">
          <cell r="D549" t="str">
            <v>Tubo de AºGº standard / redondo de 38 mm Ø x 1,5 mm x 4,0 m, provisto de codo</v>
          </cell>
        </row>
        <row r="550">
          <cell r="D550" t="str">
            <v>Tubo de AºGº standard / redondo de 38 mm Ø x 1,5 mm x 6,0 m, provisto de codo</v>
          </cell>
        </row>
        <row r="551">
          <cell r="D551" t="str">
            <v>Tubo Plastico de PVC SAP de 19 mm ø x 3,0 m, con curva de plastico de 19 mm ø x 180º</v>
          </cell>
        </row>
        <row r="552">
          <cell r="D552" t="str">
            <v>Armella Tirafondo de 10 mm Ø x 64 mm de longitud</v>
          </cell>
        </row>
        <row r="553">
          <cell r="D553" t="str">
            <v>Tarugo de Cedro de 13 mm x 50 mm</v>
          </cell>
        </row>
        <row r="554">
          <cell r="D554" t="str">
            <v xml:space="preserve">Templador de AºGº </v>
          </cell>
        </row>
        <row r="555">
          <cell r="D555" t="str">
            <v>Caja metálica portamedidor para Sistema Prepago, equipado con interruptor termomagnetico 10A</v>
          </cell>
        </row>
        <row r="556">
          <cell r="D556" t="str">
            <v>Medidor Monofásico de Energía Activa, tipo Electrónico Sistema Prepago con Micro Procesador de 220V;10-40A; 60Hz, Clase 1.</v>
          </cell>
        </row>
        <row r="557">
          <cell r="D557" t="str">
            <v>Caja Metálica Portamedidor, equipado con Interruptor Termomagnético de 10A</v>
          </cell>
        </row>
        <row r="558">
          <cell r="D558" t="str">
            <v>Medidor Monofásico de Energía Activa, tipo Electrónico con Micro Procesador de 220 V; 2 hilos, 10-40 A, 60 Hz, Clase 1</v>
          </cell>
        </row>
        <row r="563">
          <cell r="D563" t="str">
            <v>Conductor de Aleacion de Aluminio de 35 mm², Engrasado</v>
          </cell>
        </row>
        <row r="564">
          <cell r="D564" t="str">
            <v>Seccionador Fusible de Repetición de 3 Etapas, 27kV, 100A, 150kV-BIL</v>
          </cell>
        </row>
        <row r="565">
          <cell r="D565" t="str">
            <v>Fusible Tipo Expulsion de  3 A, Tipo S</v>
          </cell>
        </row>
        <row r="566">
          <cell r="D566" t="str">
            <v>Fusible Tipo Expulsion de  5 A, Tipo S</v>
          </cell>
        </row>
        <row r="567">
          <cell r="D567" t="str">
            <v>Transformador Monofásico Fase - Neutro de 3 kVA; 7,62+-2*2.5% / 0,23 kV</v>
          </cell>
        </row>
        <row r="568">
          <cell r="D568" t="str">
            <v>Transformador Monofásico Fase - Neutro de 3 kVA; 13,2+-2*2.5% / 0,23 kV</v>
          </cell>
        </row>
        <row r="569">
          <cell r="D569" t="str">
            <v>Transformador Monofásico Fase - Fase de 3 kVA; 22,9 / 0,23 kV</v>
          </cell>
        </row>
        <row r="570">
          <cell r="D570" t="str">
            <v>Cruceta de Madera Tratada de 115 mm x 115 mm x 2,40 m con Corte Curvado Para Instalaciòn en Poste de Concreto</v>
          </cell>
        </row>
        <row r="571">
          <cell r="D571" t="str">
            <v>Cruceta de Madera Tratada de 115 mm x 115 mm x 0,50 m con Corte Curvado Para Instalaciòn en Poste de Concreto</v>
          </cell>
        </row>
        <row r="572">
          <cell r="D572" t="str">
            <v>Tubo Plastico de PVC SAP de 19 mm ø x 3,0 m de Longitud.</v>
          </cell>
        </row>
        <row r="573">
          <cell r="D573" t="str">
            <v>Separador de Aº Gº para cruceta, incluye accesorios</v>
          </cell>
        </row>
        <row r="574">
          <cell r="D574" t="str">
            <v>Guardacabo de AºGº para cable de 10 mm Ø</v>
          </cell>
        </row>
        <row r="575">
          <cell r="D575" t="str">
            <v>Aislador de Porcelana Tipo Carrete, Clase ANSI 53-2</v>
          </cell>
        </row>
        <row r="576">
          <cell r="D576" t="str">
            <v>Grapa de Anclaje  Tipo  Lazo  de Amarre Para Conductor de 35 mm2</v>
          </cell>
        </row>
        <row r="577">
          <cell r="D577" t="str">
            <v>Cinta Plana Para Armar</v>
          </cell>
        </row>
        <row r="578">
          <cell r="D578" t="str">
            <v>Reconectador Automatico de 27 kV, 400A, 150 kV-BIL, 12 kA Incluye Control Transformador de 1 kVA 13,2/0,23 kV, Cables y Accesorios.</v>
          </cell>
        </row>
        <row r="579">
          <cell r="D579" t="str">
            <v>Seccionalizador Electrónico Tripolar de 38 kV; 15 A, 150 kV-BIL; 10 kA</v>
          </cell>
        </row>
        <row r="580">
          <cell r="D580" t="str">
            <v>Seccionalizador Unipolar de 27/38 kV, 100A, 150 kV-BIL.</v>
          </cell>
        </row>
        <row r="581">
          <cell r="D581" t="str">
            <v>Transformador Monofàsico Retorno por Tierra,  5 kVA; 13,2/0,46-0,23 kV</v>
          </cell>
        </row>
        <row r="582">
          <cell r="D582" t="str">
            <v>Transformador Monofàsico Retorno por Tierra,  10 kVA; 13,2/0,46-0,23 kV</v>
          </cell>
        </row>
        <row r="583">
          <cell r="D583" t="str">
            <v>Pararrayos de Oxido Metalico, 24 kV, 10 KA Clase 1</v>
          </cell>
        </row>
        <row r="584">
          <cell r="D584" t="str">
            <v>Celula Fotoelectrica, 220 V, para Luminaria 50 W y Accesorios de Fijacion a Poste</v>
          </cell>
        </row>
        <row r="585">
          <cell r="D585" t="str">
            <v>Conector Bimetálico forrado para Al 25 mm2/Cu 4-10mm2,  para Fase Aislada Tipo Perforacion</v>
          </cell>
        </row>
        <row r="586">
          <cell r="D586" t="str">
            <v>Poste Tubular en A°G° de 12 m T-200 daN</v>
          </cell>
        </row>
        <row r="587">
          <cell r="D587" t="str">
            <v>Poste Tubular en A°G° de 12 m T-300 daN</v>
          </cell>
        </row>
        <row r="588">
          <cell r="D588" t="str">
            <v>Poste Tubular en A°G° de 8 m T8-200 daN</v>
          </cell>
        </row>
        <row r="589">
          <cell r="D589" t="str">
            <v>Terminal de compresión de Cu estañado para conductor de Cu de 16 mm2</v>
          </cell>
        </row>
        <row r="590">
          <cell r="D590" t="str">
            <v>Terminal de compresión de Cu estañado para conductor de Cu de 16 mm2</v>
          </cell>
        </row>
        <row r="591">
          <cell r="D591" t="str">
            <v>Terminal de compresión de aluminio para conductor autosoportado de 16 mm2</v>
          </cell>
        </row>
        <row r="592">
          <cell r="D592" t="str">
            <v>Terminal de compresión de aluminio para conductor autosoportado de 25 mm2</v>
          </cell>
        </row>
        <row r="593">
          <cell r="D593" t="str">
            <v>Transformador Monofásico Fase - Neutro de 5 kVA; 19,0 / 0,46-0,23 kV</v>
          </cell>
        </row>
        <row r="594">
          <cell r="D594" t="str">
            <v>Transformador Monofásico Fase - Neutro de 10 kVA; 19,0 / 0,46-0,23 kV</v>
          </cell>
        </row>
        <row r="595">
          <cell r="D595" t="str">
            <v xml:space="preserve">Extensor de F°G° de 51mm Ø, 1.2 m de Longitud. Incluye pernos de Fijacion </v>
          </cell>
        </row>
        <row r="596">
          <cell r="D596" t="str">
            <v>Seccionalizador Electrónico Unipolar de 27/38 kV, 100A, 150 kV-BIL</v>
          </cell>
        </row>
        <row r="597">
          <cell r="D597" t="str">
            <v>Brazo-Soporte(Riostra) de Perfil Angular de A°G° de 38 x 38 x 6 mm y 710 mm Longitud  con Abrazadera en el Extremo Para Fijaciòn de Cruceta en Poste de Concreto.</v>
          </cell>
        </row>
        <row r="598">
          <cell r="D598" t="str">
            <v>Abrazadera para aisladores de suspension tipo RPP de Ø 160 mm x 64 mm x 5 mm, con pernos tca y Ctca.</v>
          </cell>
        </row>
        <row r="599">
          <cell r="D599" t="str">
            <v>Separador de Aº Gº para cruceta, incluye accesorios</v>
          </cell>
        </row>
        <row r="600">
          <cell r="D600" t="str">
            <v>Abrazadera para riostra tipo CSS A.G. DE ∅175x64x6mm, incluye pernos, tuercas y arandela de fijacion.</v>
          </cell>
        </row>
        <row r="601">
          <cell r="D601" t="str">
            <v>Abrazadera para cruceta tipo media luna Ø 175 mm x 64 mm x 5 mm, provisto de perno Ø 16 mm x 150 mm, tuerca y contratuerca.</v>
          </cell>
        </row>
        <row r="602">
          <cell r="D602" t="str">
            <v>Perfil "C" de A°G° de 50 x 50 x 6 mm y 2,40 m de longitud</v>
          </cell>
        </row>
        <row r="603">
          <cell r="D603" t="str">
            <v>Tubo de A°G° de 2" de Ø - 6m de Longitud</v>
          </cell>
        </row>
      </sheetData>
      <sheetData sheetId="23" refreshError="1"/>
      <sheetData sheetId="24" refreshError="1">
        <row r="2">
          <cell r="R2" t="str">
            <v>Camión Doble Eje (12 Tn)</v>
          </cell>
          <cell r="S2">
            <v>45</v>
          </cell>
          <cell r="T2">
            <v>5100</v>
          </cell>
          <cell r="U2">
            <v>12000</v>
          </cell>
          <cell r="V2">
            <v>50</v>
          </cell>
        </row>
        <row r="3">
          <cell r="R3" t="str">
            <v>Semi-Trailer (25 Tn)</v>
          </cell>
          <cell r="S3">
            <v>75</v>
          </cell>
          <cell r="T3">
            <v>7250</v>
          </cell>
          <cell r="U3">
            <v>25000</v>
          </cell>
          <cell r="V3">
            <v>100</v>
          </cell>
        </row>
        <row r="4">
          <cell r="R4" t="str">
            <v>Semi-Trailer (30 Tn)</v>
          </cell>
          <cell r="S4">
            <v>75</v>
          </cell>
          <cell r="T4">
            <v>7250</v>
          </cell>
          <cell r="U4">
            <v>30000</v>
          </cell>
          <cell r="V4">
            <v>120</v>
          </cell>
        </row>
      </sheetData>
      <sheetData sheetId="25" refreshError="1">
        <row r="5">
          <cell r="B5" t="str">
            <v>Obras Preliminares</v>
          </cell>
          <cell r="F5">
            <v>1</v>
          </cell>
        </row>
        <row r="6">
          <cell r="B6" t="str">
            <v>Replanteo Topográfico, Ubicación de Estructuras de Lineas Primarias.</v>
          </cell>
          <cell r="C6" t="str">
            <v>km</v>
          </cell>
          <cell r="D6">
            <v>3.5</v>
          </cell>
          <cell r="E6">
            <v>637.53000000000009</v>
          </cell>
          <cell r="F6">
            <v>1</v>
          </cell>
        </row>
        <row r="7">
          <cell r="B7" t="str">
            <v>Replanteo Topográfico, Ubicación de Estructuras de Redes Primarias.</v>
          </cell>
          <cell r="C7" t="str">
            <v>Localidad</v>
          </cell>
          <cell r="D7">
            <v>5</v>
          </cell>
          <cell r="E7">
            <v>484.03999999999996</v>
          </cell>
          <cell r="F7">
            <v>1</v>
          </cell>
        </row>
        <row r="8">
          <cell r="B8" t="str">
            <v>Revisión de Replanteo Topográfico, Ubicación de Estructuras de Lineas Primarias. Incluye Elaboración de Planos de Concesión Rural</v>
          </cell>
          <cell r="C8" t="str">
            <v>km</v>
          </cell>
          <cell r="D8">
            <v>4</v>
          </cell>
          <cell r="E8">
            <v>422.28999999999996</v>
          </cell>
          <cell r="F8">
            <v>0</v>
          </cell>
        </row>
        <row r="9">
          <cell r="B9" t="str">
            <v>Revisión de Replanteo Topográfico, Ubicación de Estructuras de Redes Primarias. Incluye Elaboración de Planos de Concesión Rural</v>
          </cell>
          <cell r="C9" t="str">
            <v>Localidad</v>
          </cell>
          <cell r="D9">
            <v>3.5</v>
          </cell>
          <cell r="E9">
            <v>332.48</v>
          </cell>
          <cell r="F9">
            <v>0</v>
          </cell>
        </row>
        <row r="10">
          <cell r="B10" t="str">
            <v>Estudio de Coordinación de la Protección y Balance de Cargas</v>
          </cell>
          <cell r="C10" t="str">
            <v>Global</v>
          </cell>
          <cell r="D10">
            <v>1</v>
          </cell>
          <cell r="E10">
            <v>6031.57</v>
          </cell>
          <cell r="F10">
            <v>1</v>
          </cell>
        </row>
        <row r="11">
          <cell r="B11" t="str">
            <v>Elaboración del PEA y Trámite para la Obtención del CIRA</v>
          </cell>
          <cell r="C11" t="str">
            <v>Global</v>
          </cell>
          <cell r="D11">
            <v>1</v>
          </cell>
          <cell r="E11">
            <v>17638.599999999999</v>
          </cell>
          <cell r="F11">
            <v>0</v>
          </cell>
        </row>
        <row r="12">
          <cell r="B12" t="str">
            <v>Elaboración y Trámite para Aprobación del DIA</v>
          </cell>
          <cell r="C12" t="str">
            <v>Global</v>
          </cell>
          <cell r="D12">
            <v>1</v>
          </cell>
          <cell r="E12">
            <v>11745</v>
          </cell>
          <cell r="F12">
            <v>0</v>
          </cell>
        </row>
        <row r="13">
          <cell r="B13" t="str">
            <v>Monitoreo e Inspección del Ministerio de Cultura (MC)</v>
          </cell>
          <cell r="C13" t="str">
            <v>km</v>
          </cell>
          <cell r="D13">
            <v>1.8</v>
          </cell>
          <cell r="E13">
            <v>837.28</v>
          </cell>
          <cell r="F13">
            <v>1</v>
          </cell>
        </row>
        <row r="14">
          <cell r="B14" t="str">
            <v>Programa de Monitoreo Ambiental (Incluye Línea Primarias, Red Primaria y Red Secundaria)</v>
          </cell>
          <cell r="C14" t="str">
            <v>km</v>
          </cell>
          <cell r="D14">
            <v>2.5</v>
          </cell>
          <cell r="E14">
            <v>566.93000000000006</v>
          </cell>
          <cell r="F14">
            <v>1</v>
          </cell>
        </row>
        <row r="15">
          <cell r="B15" t="str">
            <v>Programa de Manejo de Residuos</v>
          </cell>
          <cell r="C15" t="str">
            <v>Global</v>
          </cell>
          <cell r="D15">
            <v>1</v>
          </cell>
          <cell r="E15">
            <v>6780</v>
          </cell>
          <cell r="F15">
            <v>1</v>
          </cell>
        </row>
        <row r="16">
          <cell r="B16" t="str">
            <v>Programa de Talleres de Información y de Medidas Preventivas y/o Correctivas</v>
          </cell>
          <cell r="C16" t="str">
            <v>Global</v>
          </cell>
          <cell r="D16">
            <v>1</v>
          </cell>
          <cell r="E16">
            <v>5730.96</v>
          </cell>
          <cell r="F16">
            <v>1</v>
          </cell>
        </row>
        <row r="17">
          <cell r="B17" t="str">
            <v>Cartel para Obra</v>
          </cell>
          <cell r="C17" t="str">
            <v>Un.</v>
          </cell>
          <cell r="D17">
            <v>1</v>
          </cell>
          <cell r="E17">
            <v>1649.4299999999998</v>
          </cell>
          <cell r="F17">
            <v>1</v>
          </cell>
        </row>
        <row r="18">
          <cell r="B18" t="str">
            <v>Despeje de Árboles Dentro de la Franja de Servidumbre</v>
          </cell>
          <cell r="C18" t="str">
            <v>Ha</v>
          </cell>
          <cell r="D18">
            <v>0.5</v>
          </cell>
          <cell r="E18">
            <v>2450.91</v>
          </cell>
          <cell r="F18">
            <v>0</v>
          </cell>
        </row>
        <row r="19">
          <cell r="B19" t="str">
            <v>Elaboración del Expediente Técnico Sustentatorio de Gestión de Servidumbre (1original + 3copias). Incluye Levantamiento Topografico, y presentacion digitalizada del Expediente</v>
          </cell>
          <cell r="C19" t="str">
            <v>km</v>
          </cell>
          <cell r="D19">
            <v>2</v>
          </cell>
          <cell r="E19">
            <v>1164.7799999999997</v>
          </cell>
          <cell r="F19">
            <v>1</v>
          </cell>
        </row>
        <row r="20">
          <cell r="B20" t="str">
            <v>Expediente Tecnico de Replanteo de Obra de Líneas Primarias, Redes Primarias y Reades Secundarias (1 Original + 3 Copias), incluye la presentacion digitalizada de textos y planos en CD.</v>
          </cell>
          <cell r="C20" t="str">
            <v>Global</v>
          </cell>
          <cell r="D20">
            <v>1</v>
          </cell>
          <cell r="E20">
            <v>11997.32</v>
          </cell>
          <cell r="F20">
            <v>0</v>
          </cell>
        </row>
        <row r="21">
          <cell r="B21" t="str">
            <v>Verificación y Replanteo de Lineas Primarias Existentes</v>
          </cell>
          <cell r="C21" t="str">
            <v>km</v>
          </cell>
          <cell r="D21">
            <v>4.5</v>
          </cell>
          <cell r="E21">
            <v>375.18</v>
          </cell>
          <cell r="F21">
            <v>0</v>
          </cell>
        </row>
        <row r="22">
          <cell r="B22" t="str">
            <v>Verificacion y Replanteo de Redes Primarias Existentes</v>
          </cell>
          <cell r="C22" t="str">
            <v>Localidad</v>
          </cell>
          <cell r="D22">
            <v>4</v>
          </cell>
          <cell r="E22">
            <v>290.95999999999998</v>
          </cell>
          <cell r="F22">
            <v>0</v>
          </cell>
        </row>
        <row r="23">
          <cell r="F23">
            <v>1</v>
          </cell>
        </row>
        <row r="24">
          <cell r="B24" t="str">
            <v>Instalación de Postes</v>
          </cell>
          <cell r="F24">
            <v>1</v>
          </cell>
        </row>
        <row r="25">
          <cell r="B25" t="str">
            <v>Excavación en Terreno Tipo I (Arcilloso y Conglomerado)</v>
          </cell>
          <cell r="C25" t="str">
            <v>m³</v>
          </cell>
          <cell r="D25">
            <v>9</v>
          </cell>
          <cell r="E25">
            <v>62.490000000000009</v>
          </cell>
          <cell r="F25">
            <v>1</v>
          </cell>
        </row>
        <row r="26">
          <cell r="B26" t="str">
            <v>Excavación en Terreno Tipo II (Rocoso)</v>
          </cell>
          <cell r="C26" t="str">
            <v>m³</v>
          </cell>
          <cell r="D26">
            <v>10</v>
          </cell>
          <cell r="E26">
            <v>204.71</v>
          </cell>
          <cell r="F26">
            <v>0</v>
          </cell>
        </row>
        <row r="27">
          <cell r="B27" t="str">
            <v>Excavación en Terreno Tipo III (Húmedo)</v>
          </cell>
          <cell r="C27" t="str">
            <v>m³</v>
          </cell>
          <cell r="D27">
            <v>6</v>
          </cell>
          <cell r="E27">
            <v>167.78</v>
          </cell>
          <cell r="F27">
            <v>0</v>
          </cell>
        </row>
        <row r="28">
          <cell r="B28" t="str">
            <v xml:space="preserve">Transporte de Poste de 11 m/200 daN de Almacen a Punto de Izaje, en Terreno con Acceso Carrozable </v>
          </cell>
          <cell r="C28" t="str">
            <v>Un.</v>
          </cell>
          <cell r="D28">
            <v>13</v>
          </cell>
          <cell r="E28">
            <v>211.7</v>
          </cell>
          <cell r="F28">
            <v>0</v>
          </cell>
        </row>
        <row r="29">
          <cell r="B29" t="str">
            <v xml:space="preserve">Transporte de Poste de 11 m/300 daN de Almacen a Punto de Izaje, en Terreno con Acceso Carrozable </v>
          </cell>
          <cell r="C29" t="str">
            <v>Un.</v>
          </cell>
          <cell r="D29">
            <v>11.8</v>
          </cell>
          <cell r="E29">
            <v>234.24</v>
          </cell>
          <cell r="F29">
            <v>0</v>
          </cell>
        </row>
        <row r="30">
          <cell r="B30" t="str">
            <v>Transporte de Poste de 12 m/200 daN de Almacen a Punto de Izaje, en Terreno con Acceso Carrozable (Incluye transporte de punto de descraga de camion plataforma a punto de instalacion en carreta o maniobra)</v>
          </cell>
          <cell r="C30" t="str">
            <v>Un.</v>
          </cell>
          <cell r="D30">
            <v>10</v>
          </cell>
          <cell r="E30">
            <v>302.8</v>
          </cell>
          <cell r="F30">
            <v>0</v>
          </cell>
        </row>
        <row r="31">
          <cell r="B31" t="str">
            <v>Transporte de Poste de 12 m/300 daN de Almacen a Punto de Izaje, en Terreno con Acceso Carrozable  (Incluye transporte de punto de descraga de camion plataforma a punto de instalacion en carreta o maniobra)</v>
          </cell>
          <cell r="C31" t="str">
            <v>Un.</v>
          </cell>
          <cell r="D31">
            <v>9</v>
          </cell>
          <cell r="E31">
            <v>337.27</v>
          </cell>
          <cell r="F31">
            <v>0</v>
          </cell>
        </row>
        <row r="32">
          <cell r="B32" t="str">
            <v xml:space="preserve">Transporte de Poste de 13 m/300 daN de Almacen a Punto de Izaje, en Terreno con Acceso Carrozable </v>
          </cell>
          <cell r="C32" t="str">
            <v>Un.</v>
          </cell>
          <cell r="D32">
            <v>9</v>
          </cell>
          <cell r="E32">
            <v>307.27</v>
          </cell>
          <cell r="F32">
            <v>1</v>
          </cell>
        </row>
        <row r="33">
          <cell r="B33" t="str">
            <v xml:space="preserve">Transporte de Poste de 13 m/400 daN de Almacen a Punto de Izaje, en Terreno con Acceso Carrozable </v>
          </cell>
          <cell r="C33" t="str">
            <v>Un.</v>
          </cell>
          <cell r="D33">
            <v>8.3000000000000007</v>
          </cell>
          <cell r="E33">
            <v>331.7</v>
          </cell>
          <cell r="F33">
            <v>1</v>
          </cell>
        </row>
        <row r="34">
          <cell r="B34" t="str">
            <v xml:space="preserve">Transporte de Poste de 15 m/400 daN de Almacen a Punto de Izaje, en Terreno con Acceso Carrozable </v>
          </cell>
          <cell r="C34" t="str">
            <v>Un.</v>
          </cell>
          <cell r="D34">
            <v>8</v>
          </cell>
          <cell r="E34">
            <v>344.83</v>
          </cell>
          <cell r="F34">
            <v>1</v>
          </cell>
        </row>
        <row r="35">
          <cell r="B35" t="str">
            <v>Transporte de Poste de 11 m/200 daN de Almacen a Punto de Izaje, en Terreno Llano sin Acceso Carrozable</v>
          </cell>
          <cell r="C35" t="str">
            <v>Un.</v>
          </cell>
          <cell r="D35">
            <v>10.4</v>
          </cell>
          <cell r="E35">
            <v>317.36</v>
          </cell>
          <cell r="F35">
            <v>0</v>
          </cell>
        </row>
        <row r="36">
          <cell r="B36" t="str">
            <v>Transporte de Poste de 11 m/300 daN de Almacen a Punto de Izaje, en Terreno Llano sin Acceso Carrozable</v>
          </cell>
          <cell r="C36" t="str">
            <v>Un.</v>
          </cell>
          <cell r="D36">
            <v>9.3000000000000007</v>
          </cell>
          <cell r="E36">
            <v>354.93</v>
          </cell>
          <cell r="F36">
            <v>0</v>
          </cell>
        </row>
        <row r="37">
          <cell r="B37" t="str">
            <v>Transporte de Poste de 12 m/200 daN de Almacen a Punto de Izaje, en Terreno Llano sin Acceso Carrozable</v>
          </cell>
          <cell r="C37" t="str">
            <v>Un.</v>
          </cell>
          <cell r="D37">
            <v>8.5</v>
          </cell>
          <cell r="E37">
            <v>388.65000000000003</v>
          </cell>
          <cell r="F37">
            <v>0</v>
          </cell>
        </row>
        <row r="38">
          <cell r="B38" t="str">
            <v>Transporte de Poste de 12 m/300 daN de Almacen a Punto de Izaje, en Terreno Llano sin Acceso Carrozable</v>
          </cell>
          <cell r="C38" t="str">
            <v>Un.</v>
          </cell>
          <cell r="D38">
            <v>7.8</v>
          </cell>
          <cell r="E38">
            <v>423.47</v>
          </cell>
          <cell r="F38">
            <v>0</v>
          </cell>
        </row>
        <row r="39">
          <cell r="B39" t="str">
            <v>Transporte de Poste de 13 m/300 daN de Almacen a Punto de Izaje, en Terreno Llano sin Acceso Carrozable</v>
          </cell>
          <cell r="C39" t="str">
            <v>Un.</v>
          </cell>
          <cell r="D39">
            <v>7.1</v>
          </cell>
          <cell r="E39">
            <v>465.29999999999995</v>
          </cell>
          <cell r="F39">
            <v>0</v>
          </cell>
        </row>
        <row r="40">
          <cell r="B40" t="str">
            <v>Transporte de Poste de 13 m/400 daN de Almacen a Punto de Izaje, en Terreno Llano sin Acceso Carrozable</v>
          </cell>
          <cell r="C40" t="str">
            <v>Un.</v>
          </cell>
          <cell r="D40">
            <v>6.6</v>
          </cell>
          <cell r="E40">
            <v>500.32</v>
          </cell>
          <cell r="F40">
            <v>0</v>
          </cell>
        </row>
        <row r="41">
          <cell r="B41" t="str">
            <v xml:space="preserve">Transporte de Poste de 11 m/200 daN Seccionado de Almacen a Punto de Izaje, en Terreno con Acceso Carrozable </v>
          </cell>
          <cell r="C41" t="str">
            <v>Un.</v>
          </cell>
          <cell r="D41">
            <v>11.4</v>
          </cell>
          <cell r="E41">
            <v>242.76</v>
          </cell>
          <cell r="F41">
            <v>0</v>
          </cell>
        </row>
        <row r="42">
          <cell r="B42" t="str">
            <v xml:space="preserve">Transporte de Poste de 11 m/300 daN Seccionado de Almacen a Punto de Izaje, en Terreno con Acceso Carrozable </v>
          </cell>
          <cell r="C42" t="str">
            <v>Un.</v>
          </cell>
          <cell r="D42">
            <v>10.4</v>
          </cell>
          <cell r="E42">
            <v>265.71000000000004</v>
          </cell>
          <cell r="F42">
            <v>0</v>
          </cell>
        </row>
        <row r="43">
          <cell r="B43" t="str">
            <v xml:space="preserve">Transporte de Poste de 12 m/200 daN Seccionado de Almacen a Punto de Izaje, en Terreno con Acceso Carrozable </v>
          </cell>
          <cell r="C43" t="str">
            <v>Un.</v>
          </cell>
          <cell r="D43">
            <v>9.5</v>
          </cell>
          <cell r="E43">
            <v>290.08</v>
          </cell>
          <cell r="F43">
            <v>0</v>
          </cell>
        </row>
        <row r="44">
          <cell r="B44" t="str">
            <v xml:space="preserve">Transporte de Poste de 12 m/300 daN Seccionado de Almacen a Punto de Izaje, en Terreno con Acceso Carrozable </v>
          </cell>
          <cell r="C44" t="str">
            <v>Un.</v>
          </cell>
          <cell r="D44">
            <v>8.6999999999999993</v>
          </cell>
          <cell r="E44">
            <v>317.09000000000003</v>
          </cell>
          <cell r="F44">
            <v>0</v>
          </cell>
        </row>
        <row r="45">
          <cell r="B45" t="str">
            <v xml:space="preserve">Transporte de Poste de 13 m/300 daN Seccionado de Almacen a Punto de Izaje, en Terreno con Acceso Carrozable </v>
          </cell>
          <cell r="C45" t="str">
            <v>Un.</v>
          </cell>
          <cell r="D45">
            <v>7.9</v>
          </cell>
          <cell r="E45">
            <v>349.25</v>
          </cell>
          <cell r="F45">
            <v>0</v>
          </cell>
        </row>
        <row r="46">
          <cell r="B46" t="str">
            <v xml:space="preserve">Transporte de Poste de 13 m/400 daN Seccionado de Almacen a Punto de Izaje, en Terreno con Acceso Carrozable </v>
          </cell>
          <cell r="C46" t="str">
            <v>Un.</v>
          </cell>
          <cell r="D46">
            <v>7.3</v>
          </cell>
          <cell r="E46">
            <v>377.53</v>
          </cell>
          <cell r="F46">
            <v>0</v>
          </cell>
        </row>
        <row r="47">
          <cell r="B47" t="str">
            <v>Transporte de Poste de 11 m/200 daN Seccionado de Almacen a Punto de Izaje, en Terreno Llano sin Acceso Carrozable</v>
          </cell>
          <cell r="C47" t="str">
            <v>Un.</v>
          </cell>
          <cell r="D47">
            <v>9.1</v>
          </cell>
          <cell r="E47">
            <v>363.02</v>
          </cell>
          <cell r="F47">
            <v>0</v>
          </cell>
        </row>
        <row r="48">
          <cell r="B48" t="str">
            <v>Transporte de Poste de 11 m/300 daN Seccionado de Almacen a Punto de Izaje, en Terreno Llano sin Acceso Carrozable</v>
          </cell>
          <cell r="C48" t="str">
            <v>Un.</v>
          </cell>
          <cell r="D48">
            <v>8.1999999999999993</v>
          </cell>
          <cell r="E48">
            <v>402.82000000000005</v>
          </cell>
          <cell r="F48">
            <v>0</v>
          </cell>
        </row>
        <row r="49">
          <cell r="B49" t="str">
            <v>Transporte de Poste de 12 m/200 daN Seccionado de Almacen a Punto de Izaje, en Terreno Llano sin Acceso Carrozable</v>
          </cell>
          <cell r="C49" t="str">
            <v>Un.</v>
          </cell>
          <cell r="D49">
            <v>7.4</v>
          </cell>
          <cell r="E49">
            <v>446.32</v>
          </cell>
          <cell r="F49">
            <v>0</v>
          </cell>
        </row>
        <row r="50">
          <cell r="B50" t="str">
            <v>Transporte de Poste de 12 m/300 daN Seccionado de Almacen a Punto de Izaje, en Terreno Llano sin Acceso Carrozable</v>
          </cell>
          <cell r="C50" t="str">
            <v>Un.</v>
          </cell>
          <cell r="D50">
            <v>6.9</v>
          </cell>
          <cell r="E50">
            <v>478.58</v>
          </cell>
          <cell r="F50">
            <v>0</v>
          </cell>
        </row>
        <row r="51">
          <cell r="B51" t="str">
            <v>Transporte de Poste de 13 m/300 daN Seccionado de Almacen a Punto de Izaje, en Terreno Llano sin Acceso Carrozable</v>
          </cell>
          <cell r="C51" t="str">
            <v>Un.</v>
          </cell>
          <cell r="D51">
            <v>6.2</v>
          </cell>
          <cell r="E51">
            <v>532.75</v>
          </cell>
          <cell r="F51">
            <v>0</v>
          </cell>
        </row>
        <row r="52">
          <cell r="B52" t="str">
            <v>Transporte de Poste de 13 m/400 daN Seccionado de Almacen a Punto de Izaje, en Terreno Llano sin Acceso Carrozable</v>
          </cell>
          <cell r="C52" t="str">
            <v>Un.</v>
          </cell>
          <cell r="D52">
            <v>5.8</v>
          </cell>
          <cell r="E52">
            <v>569.41</v>
          </cell>
          <cell r="F52">
            <v>0</v>
          </cell>
        </row>
        <row r="53">
          <cell r="B53" t="str">
            <v xml:space="preserve">Transporte de Poste de madera importado de 11 m, Clase 6 de Almacen a Punto de Izaje, en Terreno con Acceso Carrozable </v>
          </cell>
          <cell r="C53" t="str">
            <v>Un.</v>
          </cell>
          <cell r="D53">
            <v>15.5</v>
          </cell>
          <cell r="E53">
            <v>149.82</v>
          </cell>
          <cell r="F53">
            <v>0</v>
          </cell>
        </row>
        <row r="54">
          <cell r="B54" t="str">
            <v xml:space="preserve">Transporte de Poste de madera importado de 11 m, Clase 5 de Almacen a Punto de Izaje, en Terreno con Acceso Carrozable </v>
          </cell>
          <cell r="C54" t="str">
            <v>Un.</v>
          </cell>
          <cell r="D54">
            <v>14</v>
          </cell>
          <cell r="E54">
            <v>165.54</v>
          </cell>
          <cell r="F54">
            <v>0</v>
          </cell>
        </row>
        <row r="55">
          <cell r="B55" t="str">
            <v xml:space="preserve">Transporte de Poste de madera importado de 12 m, Clase 6 de Almacen a Punto de Izaje, en Terreno con Acceso Carrozable </v>
          </cell>
          <cell r="C55" t="str">
            <v>Un.</v>
          </cell>
          <cell r="D55">
            <v>13</v>
          </cell>
          <cell r="E55">
            <v>177.73999999999998</v>
          </cell>
          <cell r="F55">
            <v>0</v>
          </cell>
        </row>
        <row r="56">
          <cell r="B56" t="str">
            <v xml:space="preserve">Transporte de Poste de madera importado de 12 m, Clase 5 de Almacen a Punto de Izaje, en Terreno con Acceso Carrozable </v>
          </cell>
          <cell r="C56" t="str">
            <v>Un.</v>
          </cell>
          <cell r="D56">
            <v>12</v>
          </cell>
          <cell r="E56">
            <v>192.92000000000002</v>
          </cell>
          <cell r="F56">
            <v>0</v>
          </cell>
        </row>
        <row r="57">
          <cell r="B57" t="str">
            <v xml:space="preserve">Transporte de Poste de madera importado de 13 m, Clase 6 de Almacen a Punto de Izaje, en Terreno con Acceso Carrozable </v>
          </cell>
          <cell r="C57" t="str">
            <v>Un.</v>
          </cell>
          <cell r="D57">
            <v>10.8</v>
          </cell>
          <cell r="E57">
            <v>215.45999999999998</v>
          </cell>
          <cell r="F57">
            <v>0</v>
          </cell>
        </row>
        <row r="58">
          <cell r="B58" t="str">
            <v xml:space="preserve">Transporte de Poste de madera importado de 13 m, Clase 5 de Almacen a Punto de Izaje, en Terreno con Acceso Carrozable </v>
          </cell>
          <cell r="C58" t="str">
            <v>Un.</v>
          </cell>
          <cell r="D58">
            <v>10</v>
          </cell>
          <cell r="E58">
            <v>231.54999999999998</v>
          </cell>
          <cell r="F58">
            <v>0</v>
          </cell>
        </row>
        <row r="59">
          <cell r="B59" t="str">
            <v>Transporte de Poste de madera importado de 11 m, Clase 6 de Almacen a Punto de Izaje, en Terreno Llano sin Acceso Carrozable</v>
          </cell>
          <cell r="C59" t="str">
            <v>Un.</v>
          </cell>
          <cell r="D59">
            <v>10.199999999999999</v>
          </cell>
          <cell r="E59">
            <v>222.43</v>
          </cell>
          <cell r="F59">
            <v>0</v>
          </cell>
        </row>
        <row r="60">
          <cell r="B60" t="str">
            <v>Transporte de Poste de madera importado de 11 m, Clase 5 de Almacen a Punto de Izaje, en Terreno Llano sin Acceso Carrozable</v>
          </cell>
          <cell r="C60" t="str">
            <v>Un.</v>
          </cell>
          <cell r="D60">
            <v>9.1</v>
          </cell>
          <cell r="E60">
            <v>249.50000000000003</v>
          </cell>
          <cell r="F60">
            <v>0</v>
          </cell>
        </row>
        <row r="61">
          <cell r="B61" t="str">
            <v>Transporte de Poste de madera importado de 12 m, Clase 6 de Almacen a Punto de Izaje, en Terreno Llano sin Acceso Carrozable</v>
          </cell>
          <cell r="C61" t="str">
            <v>Un.</v>
          </cell>
          <cell r="D61">
            <v>8.3000000000000007</v>
          </cell>
          <cell r="E61">
            <v>273.28000000000003</v>
          </cell>
          <cell r="F61">
            <v>0</v>
          </cell>
        </row>
        <row r="62">
          <cell r="B62" t="str">
            <v>Transporte de Poste de madera importado de 12 m, Clase 5 de Almacen a Punto de Izaje, en Terreno Llano sin Acceso Carrozable</v>
          </cell>
          <cell r="C62" t="str">
            <v>Un.</v>
          </cell>
          <cell r="D62">
            <v>7.6</v>
          </cell>
          <cell r="E62">
            <v>298.51</v>
          </cell>
          <cell r="F62">
            <v>0</v>
          </cell>
        </row>
        <row r="63">
          <cell r="B63" t="str">
            <v>Transporte de Poste de madera importado de 13 m, Clase 6 de Almacen a Punto de Izaje, en Terreno Llano sin Acceso Carrozable</v>
          </cell>
          <cell r="C63" t="str">
            <v>Un.</v>
          </cell>
          <cell r="D63">
            <v>6.9</v>
          </cell>
          <cell r="E63">
            <v>328.7</v>
          </cell>
          <cell r="F63">
            <v>0</v>
          </cell>
        </row>
        <row r="64">
          <cell r="B64" t="str">
            <v>Transporte de Poste de madera importado de 13 m, Clase 5 de Almacen a Punto de Izaje, en Terreno Llano sin Acceso Carrozable</v>
          </cell>
          <cell r="C64" t="str">
            <v>Un.</v>
          </cell>
          <cell r="D64">
            <v>6.5</v>
          </cell>
          <cell r="E64">
            <v>349.13</v>
          </cell>
          <cell r="F64">
            <v>0</v>
          </cell>
        </row>
        <row r="65">
          <cell r="B65" t="str">
            <v>Transporte de Poste de madera importado de 11 m, Clase 6 de Almacen a Punto de Izaje, en Terreno Accidentado sin Acceso Carrozable</v>
          </cell>
          <cell r="C65" t="str">
            <v>Un.</v>
          </cell>
          <cell r="D65">
            <v>7.6</v>
          </cell>
          <cell r="E65">
            <v>298.51</v>
          </cell>
          <cell r="F65">
            <v>0</v>
          </cell>
        </row>
        <row r="66">
          <cell r="B66" t="str">
            <v>Transporte de Poste de madera importado de 11 m, Clase 5 de Almacen a Punto de Izaje, en Terreno Accidentado sin Acceso Carrozable</v>
          </cell>
          <cell r="C66" t="str">
            <v>Un.</v>
          </cell>
          <cell r="D66">
            <v>6.7</v>
          </cell>
          <cell r="E66">
            <v>338.62999999999994</v>
          </cell>
          <cell r="F66">
            <v>0</v>
          </cell>
        </row>
        <row r="67">
          <cell r="B67" t="str">
            <v>Transporte de Poste de madera importado de 12 m, Clase 6 de Almacen a Punto de Izaje, en Terreno Accidentado sin Acceso Carrozable</v>
          </cell>
          <cell r="C67" t="str">
            <v>Un.</v>
          </cell>
          <cell r="D67">
            <v>6.1</v>
          </cell>
          <cell r="E67">
            <v>371.78999999999996</v>
          </cell>
          <cell r="F67">
            <v>0</v>
          </cell>
        </row>
        <row r="68">
          <cell r="B68" t="str">
            <v>Transporte de Poste de madera importado de 12 m, Clase 5 de Almacen a Punto de Izaje, en Terreno Accidentado sin Acceso Carrozable</v>
          </cell>
          <cell r="C68" t="str">
            <v>Un.</v>
          </cell>
          <cell r="D68">
            <v>5.7</v>
          </cell>
          <cell r="E68">
            <v>397.94</v>
          </cell>
          <cell r="F68">
            <v>0</v>
          </cell>
        </row>
        <row r="69">
          <cell r="B69" t="str">
            <v>Transporte de Poste de madera importado de 13 m, Clase 6 de Almacen a Punto de Izaje, en Terreno Accidentado sin Acceso Carrozable</v>
          </cell>
          <cell r="C69" t="str">
            <v>Un.</v>
          </cell>
          <cell r="D69">
            <v>5.2</v>
          </cell>
          <cell r="E69">
            <v>436.4199999999999</v>
          </cell>
          <cell r="F69">
            <v>0</v>
          </cell>
        </row>
        <row r="70">
          <cell r="B70" t="str">
            <v>Transporte de Poste de madera importado de 13 m, Clase 5 de Almacen a Punto de Izaje, en Terreno Accidentado sin Acceso Carrozable</v>
          </cell>
          <cell r="C70" t="str">
            <v>Un.</v>
          </cell>
          <cell r="D70">
            <v>4.8</v>
          </cell>
          <cell r="E70">
            <v>472.53000000000003</v>
          </cell>
          <cell r="F70">
            <v>0</v>
          </cell>
        </row>
        <row r="71">
          <cell r="B71" t="str">
            <v>Izaje, Identificación y/o codificación, y Señalización de Poste de 11 m/200 daN (*)</v>
          </cell>
          <cell r="C71" t="str">
            <v>Un.</v>
          </cell>
          <cell r="D71">
            <v>23</v>
          </cell>
          <cell r="E71">
            <v>98.640000000000015</v>
          </cell>
          <cell r="F71">
            <v>0</v>
          </cell>
        </row>
        <row r="72">
          <cell r="B72" t="str">
            <v>Izaje, Identificación y/o codificación, y Señalización de Poste de 11 m/300 daN (*)</v>
          </cell>
          <cell r="C72" t="str">
            <v>Un.</v>
          </cell>
          <cell r="D72">
            <v>21</v>
          </cell>
          <cell r="E72">
            <v>108.33</v>
          </cell>
          <cell r="F72">
            <v>0</v>
          </cell>
        </row>
        <row r="73">
          <cell r="B73" t="str">
            <v>Izaje, Identificación y/o codificación, y Señalización de Poste de 12 m/200 daN (*)</v>
          </cell>
          <cell r="C73" t="str">
            <v>Un.</v>
          </cell>
          <cell r="D73">
            <v>19</v>
          </cell>
          <cell r="E73">
            <v>119.63000000000001</v>
          </cell>
          <cell r="F73">
            <v>0</v>
          </cell>
        </row>
        <row r="74">
          <cell r="B74" t="str">
            <v>Izaje, Identificación y/o codificación, y Señalización de Poste de 12 m/300 daN (*)</v>
          </cell>
          <cell r="C74" t="str">
            <v>Un.</v>
          </cell>
          <cell r="D74">
            <v>18</v>
          </cell>
          <cell r="E74">
            <v>124.6</v>
          </cell>
          <cell r="F74">
            <v>0</v>
          </cell>
        </row>
        <row r="75">
          <cell r="B75" t="str">
            <v>Izaje, Identificación y/o codificación, y Señalización de Poste de 13 m/300 daN (*)</v>
          </cell>
          <cell r="C75" t="str">
            <v>Un.</v>
          </cell>
          <cell r="D75">
            <v>13</v>
          </cell>
          <cell r="E75">
            <v>173.22</v>
          </cell>
          <cell r="F75">
            <v>1</v>
          </cell>
        </row>
        <row r="76">
          <cell r="B76" t="str">
            <v>Izaje, Identificación y/o codificación, y Señalización de Poste de 13 m/400 daN (*)</v>
          </cell>
          <cell r="C76" t="str">
            <v>Un.</v>
          </cell>
          <cell r="D76">
            <v>12</v>
          </cell>
          <cell r="E76">
            <v>188.86</v>
          </cell>
          <cell r="F76">
            <v>1</v>
          </cell>
        </row>
        <row r="77">
          <cell r="B77" t="str">
            <v>Izaje, Identificación y/o codificación, y Señalización de Poste de 15 m/400 daN (*)</v>
          </cell>
          <cell r="C77" t="str">
            <v>Un.</v>
          </cell>
          <cell r="D77">
            <v>10</v>
          </cell>
          <cell r="E77">
            <v>225.54</v>
          </cell>
          <cell r="F77">
            <v>1</v>
          </cell>
        </row>
        <row r="78">
          <cell r="B78" t="str">
            <v>Izaje, Identificación y/o codificación, y Señalización de Poste de 11 m/200 daN Seccionado (*)</v>
          </cell>
          <cell r="C78" t="str">
            <v>Un.</v>
          </cell>
          <cell r="D78">
            <v>19</v>
          </cell>
          <cell r="E78">
            <v>119.63000000000001</v>
          </cell>
          <cell r="F78">
            <v>0</v>
          </cell>
        </row>
        <row r="79">
          <cell r="B79" t="str">
            <v>Izaje, Identificación y/o codificación, y Señalización de Poste de 11 m/300 daN Seccionado (*)</v>
          </cell>
          <cell r="C79" t="str">
            <v>Un.</v>
          </cell>
          <cell r="D79">
            <v>17</v>
          </cell>
          <cell r="E79">
            <v>133.17000000000002</v>
          </cell>
          <cell r="F79">
            <v>0</v>
          </cell>
        </row>
        <row r="80">
          <cell r="B80" t="str">
            <v>Izaje, Identificación y/o codificación, y Señalización de Poste de 12 m/200 daN Seccionado (*)</v>
          </cell>
          <cell r="C80" t="str">
            <v>Un.</v>
          </cell>
          <cell r="D80">
            <v>14</v>
          </cell>
          <cell r="E80">
            <v>160.55000000000001</v>
          </cell>
          <cell r="F80">
            <v>0</v>
          </cell>
        </row>
        <row r="81">
          <cell r="B81" t="str">
            <v>Izaje, Identificación y/o codificación, y Señalización de Poste de 12 m/300 daN Seccionado (*)</v>
          </cell>
          <cell r="C81" t="str">
            <v>Un.</v>
          </cell>
          <cell r="D81">
            <v>12</v>
          </cell>
          <cell r="E81">
            <v>188.86</v>
          </cell>
          <cell r="F81">
            <v>0</v>
          </cell>
        </row>
        <row r="82">
          <cell r="B82" t="str">
            <v>Izaje, Identificación y/o codificación, y Señalización de Poste de 13 m/300 daN Seccionado (*)</v>
          </cell>
          <cell r="C82" t="str">
            <v>Un.</v>
          </cell>
          <cell r="D82">
            <v>11</v>
          </cell>
          <cell r="E82">
            <v>204.75</v>
          </cell>
          <cell r="F82">
            <v>0</v>
          </cell>
        </row>
        <row r="83">
          <cell r="B83" t="str">
            <v>Izaje, Identificación y/o codificación, y Señalización de Poste de 13 m/400 daN Seccionado (*)</v>
          </cell>
          <cell r="C83" t="str">
            <v>Un.</v>
          </cell>
          <cell r="D83">
            <v>9</v>
          </cell>
          <cell r="E83">
            <v>250.02999999999997</v>
          </cell>
          <cell r="F83">
            <v>0</v>
          </cell>
        </row>
        <row r="84">
          <cell r="B84" t="str">
            <v>Izaje, Identificación y/o codificación, y Señalización de Poste de madera importada de 11 m, Clase 6 (*)</v>
          </cell>
          <cell r="C84" t="str">
            <v>Un.</v>
          </cell>
          <cell r="D84">
            <v>28</v>
          </cell>
          <cell r="E84">
            <v>80.510000000000005</v>
          </cell>
          <cell r="F84">
            <v>0</v>
          </cell>
        </row>
        <row r="85">
          <cell r="B85" t="str">
            <v>Izaje, Identificación y/o codificación, y Señalización de Poste de madera importada de 11 m, Clase 5 (*)</v>
          </cell>
          <cell r="C85" t="str">
            <v>Un.</v>
          </cell>
          <cell r="D85">
            <v>26</v>
          </cell>
          <cell r="E85">
            <v>87.36</v>
          </cell>
          <cell r="F85">
            <v>0</v>
          </cell>
        </row>
        <row r="86">
          <cell r="B86" t="str">
            <v>Izaje, Identificación y/o codificación, y Señalización de Poste de madera importada de 12 m, Clase 6 (*)</v>
          </cell>
          <cell r="C86" t="str">
            <v>Un.</v>
          </cell>
          <cell r="D86">
            <v>24</v>
          </cell>
          <cell r="E86">
            <v>93.07</v>
          </cell>
          <cell r="F86">
            <v>0</v>
          </cell>
        </row>
        <row r="87">
          <cell r="B87" t="str">
            <v>Izaje, Identificación y/o codificación, y Señalización de Poste de madera importada de 12 m, Clase 5 (*)</v>
          </cell>
          <cell r="C87" t="str">
            <v>Un.</v>
          </cell>
          <cell r="D87">
            <v>22</v>
          </cell>
          <cell r="E87">
            <v>102.04</v>
          </cell>
          <cell r="F87">
            <v>0</v>
          </cell>
        </row>
        <row r="88">
          <cell r="B88" t="str">
            <v>Izaje, Identificación y/o codificación, y Señalización de Poste de madera importada de 13 m, Clase 6 (*)</v>
          </cell>
          <cell r="C88" t="str">
            <v>Un.</v>
          </cell>
          <cell r="D88">
            <v>19</v>
          </cell>
          <cell r="E88">
            <v>119.63000000000001</v>
          </cell>
          <cell r="F88">
            <v>0</v>
          </cell>
        </row>
        <row r="89">
          <cell r="B89" t="str">
            <v>Izaje, Identificación y/o codificación, y Señalización de Poste de madera importada de 13 m, Clase 5 (*)</v>
          </cell>
          <cell r="C89" t="str">
            <v>Un.</v>
          </cell>
          <cell r="D89">
            <v>15</v>
          </cell>
          <cell r="E89">
            <v>149.44999999999999</v>
          </cell>
          <cell r="F89">
            <v>0</v>
          </cell>
        </row>
        <row r="90">
          <cell r="B90" t="str">
            <v>Relleno y Compactación para cimentación de Poste 11m, en Terreno Tipo I (Arcilloso y Conglomerado)</v>
          </cell>
          <cell r="C90" t="str">
            <v>m³</v>
          </cell>
          <cell r="D90">
            <v>8.5</v>
          </cell>
          <cell r="E90">
            <v>100.24</v>
          </cell>
          <cell r="F90">
            <v>0</v>
          </cell>
        </row>
        <row r="91">
          <cell r="B91" t="str">
            <v>Relleno y Compactación para cimentación de Poste 11m, en Terreno Tipo II (Rocoso)</v>
          </cell>
          <cell r="C91" t="str">
            <v>m³</v>
          </cell>
          <cell r="D91">
            <v>8</v>
          </cell>
          <cell r="E91">
            <v>105.88</v>
          </cell>
          <cell r="F91">
            <v>0</v>
          </cell>
        </row>
        <row r="92">
          <cell r="B92" t="str">
            <v>Relleno y Compactación para cimentación de Poste 12m, en Terreno Tipo I (Arcilloso y Conglomerado)</v>
          </cell>
          <cell r="C92" t="str">
            <v>m³</v>
          </cell>
          <cell r="D92" t="str">
            <v>m³</v>
          </cell>
          <cell r="E92">
            <v>111.9</v>
          </cell>
          <cell r="F92">
            <v>0</v>
          </cell>
        </row>
        <row r="93">
          <cell r="B93" t="str">
            <v>Relleno y Compactación para cimentación de Poste 12m, en Terreno Tipo II (Rocoso)</v>
          </cell>
          <cell r="C93" t="str">
            <v>m³</v>
          </cell>
          <cell r="D93">
            <v>7</v>
          </cell>
          <cell r="E93">
            <v>118.13999999999999</v>
          </cell>
          <cell r="F93">
            <v>0</v>
          </cell>
        </row>
        <row r="94">
          <cell r="B94" t="str">
            <v>Relleno y Compactación para cimentación de Poste 13m, en Terreno Tipo I (Arcilloso y Conglomerado)</v>
          </cell>
          <cell r="C94" t="str">
            <v>m³</v>
          </cell>
          <cell r="D94">
            <v>6.5</v>
          </cell>
          <cell r="E94">
            <v>125.25</v>
          </cell>
          <cell r="F94">
            <v>0</v>
          </cell>
        </row>
        <row r="95">
          <cell r="B95" t="str">
            <v>Relleno y Compactación para cimentación de Poste 13m, en Terreno Tipo II (Rocoso)</v>
          </cell>
          <cell r="C95" t="str">
            <v>m³</v>
          </cell>
          <cell r="D95">
            <v>6</v>
          </cell>
          <cell r="E95">
            <v>135.29999999999998</v>
          </cell>
          <cell r="F95">
            <v>0</v>
          </cell>
        </row>
        <row r="96">
          <cell r="B96" t="str">
            <v>Solado para poste de concreto</v>
          </cell>
          <cell r="C96" t="str">
            <v>u</v>
          </cell>
          <cell r="D96">
            <v>30</v>
          </cell>
          <cell r="E96">
            <v>25.8</v>
          </cell>
          <cell r="F96">
            <v>1</v>
          </cell>
        </row>
        <row r="97">
          <cell r="B97" t="str">
            <v>Relleno y compactación para cimentación de poste</v>
          </cell>
          <cell r="C97" t="str">
            <v>m3</v>
          </cell>
          <cell r="D97">
            <v>10</v>
          </cell>
          <cell r="E97">
            <v>137.5</v>
          </cell>
          <cell r="F97">
            <v>0</v>
          </cell>
        </row>
        <row r="98">
          <cell r="B98" t="str">
            <v>Cimentación con Concreto Ciclópeo de Poste de 11m en Terreno Tipo I (Arcilloso y Conglomerado)</v>
          </cell>
          <cell r="C98" t="str">
            <v>Un.</v>
          </cell>
          <cell r="D98">
            <v>10</v>
          </cell>
          <cell r="E98">
            <v>263.10000000000002</v>
          </cell>
          <cell r="F98">
            <v>0</v>
          </cell>
        </row>
        <row r="99">
          <cell r="B99" t="str">
            <v>Cimentación con Concreto Ciclópeo de Poste de 11m en Terreno Tipo II (Rocoso)</v>
          </cell>
          <cell r="C99" t="str">
            <v>Un.</v>
          </cell>
          <cell r="D99">
            <v>10</v>
          </cell>
          <cell r="E99">
            <v>252.4</v>
          </cell>
          <cell r="F99">
            <v>0</v>
          </cell>
        </row>
        <row r="100">
          <cell r="B100" t="str">
            <v>Cimentación con Concreto Ciclópeo de Poste de 11m en Terreno Tipo III (Húmedo)</v>
          </cell>
          <cell r="C100" t="str">
            <v>Un.</v>
          </cell>
          <cell r="D100">
            <v>10</v>
          </cell>
          <cell r="E100">
            <v>273.8</v>
          </cell>
          <cell r="F100">
            <v>0</v>
          </cell>
        </row>
        <row r="101">
          <cell r="B101" t="str">
            <v>Cimentación con Concreto Ciclópeo de Poste de 12m en Terreno Tipo I (Arcilloso y Conglomerado)</v>
          </cell>
          <cell r="C101" t="str">
            <v>Un.</v>
          </cell>
          <cell r="D101">
            <v>10</v>
          </cell>
          <cell r="E101">
            <v>270.2</v>
          </cell>
          <cell r="F101">
            <v>0</v>
          </cell>
        </row>
        <row r="102">
          <cell r="B102" t="str">
            <v>Cimentación con Concreto Ciclópeo de Poste de 12m en Terreno Tipo II (Rocoso)</v>
          </cell>
          <cell r="C102" t="str">
            <v>Un.</v>
          </cell>
          <cell r="D102">
            <v>10</v>
          </cell>
          <cell r="E102">
            <v>261.3</v>
          </cell>
          <cell r="F102">
            <v>0</v>
          </cell>
        </row>
        <row r="103">
          <cell r="B103" t="str">
            <v>Cimentación con Concreto Ciclópeo de Poste de 12m en Terreno Tipo III (Húmedo)</v>
          </cell>
          <cell r="C103" t="str">
            <v>Un.</v>
          </cell>
          <cell r="D103">
            <v>10</v>
          </cell>
          <cell r="E103">
            <v>282.7</v>
          </cell>
          <cell r="F103">
            <v>0</v>
          </cell>
        </row>
        <row r="104">
          <cell r="B104" t="str">
            <v>Cimentación con Concreto Ciclópeo de Poste de 13m en Terreno Tipo I (Arcilloso y Conglomerado)</v>
          </cell>
          <cell r="C104" t="str">
            <v>Un.</v>
          </cell>
          <cell r="D104">
            <v>10</v>
          </cell>
          <cell r="E104">
            <v>280.89999999999998</v>
          </cell>
          <cell r="F104">
            <v>1</v>
          </cell>
        </row>
        <row r="105">
          <cell r="B105" t="str">
            <v>Cimentación con Concreto Ciclópeo de Poste de 15m en Terreno Tipo I (Arcilloso y Conglomerado)</v>
          </cell>
          <cell r="C105" t="str">
            <v>Un.</v>
          </cell>
          <cell r="D105">
            <v>9</v>
          </cell>
          <cell r="E105">
            <v>292</v>
          </cell>
        </row>
        <row r="106">
          <cell r="B106" t="str">
            <v>Cimentación con Concreto Ciclópeo de Poste de 13m en Terreno Tipo II (Rocoso)</v>
          </cell>
          <cell r="C106" t="str">
            <v>Un.</v>
          </cell>
          <cell r="D106">
            <v>10</v>
          </cell>
          <cell r="E106">
            <v>272</v>
          </cell>
          <cell r="F106">
            <v>0</v>
          </cell>
        </row>
        <row r="107">
          <cell r="B107" t="str">
            <v>Cimentación con Concreto Ciclópeo de Poste de 13m en Terreno Tipo III (Húmedo)</v>
          </cell>
          <cell r="C107" t="str">
            <v>Un.</v>
          </cell>
          <cell r="D107">
            <v>10</v>
          </cell>
          <cell r="E107">
            <v>295.10000000000002</v>
          </cell>
          <cell r="F107">
            <v>0</v>
          </cell>
        </row>
        <row r="108">
          <cell r="B108" t="str">
            <v>(*)  El Contratista coordinará con la empresa concesionaria para definir los detalles para la identificación y señalizacón de los postes.</v>
          </cell>
          <cell r="F108">
            <v>1</v>
          </cell>
        </row>
        <row r="109">
          <cell r="F109">
            <v>1</v>
          </cell>
        </row>
        <row r="110">
          <cell r="B110" t="str">
            <v>Instalación de Retenidas</v>
          </cell>
          <cell r="F110">
            <v>1</v>
          </cell>
        </row>
        <row r="111">
          <cell r="B111" t="str">
            <v>Instalación de Retenida Inclinada</v>
          </cell>
          <cell r="C111" t="str">
            <v>Un.</v>
          </cell>
          <cell r="D111">
            <v>13</v>
          </cell>
          <cell r="E111">
            <v>89.919999999999987</v>
          </cell>
          <cell r="F111">
            <v>0</v>
          </cell>
        </row>
        <row r="112">
          <cell r="B112" t="str">
            <v>Instalación de Retenida Vertical</v>
          </cell>
          <cell r="C112" t="str">
            <v>Un.</v>
          </cell>
          <cell r="D112">
            <v>12</v>
          </cell>
          <cell r="E112">
            <v>98.97</v>
          </cell>
          <cell r="F112">
            <v>0</v>
          </cell>
        </row>
        <row r="113">
          <cell r="B113" t="str">
            <v xml:space="preserve">Relleno y Compactación en Terreno Tipo I de Retenida </v>
          </cell>
          <cell r="C113" t="str">
            <v>m³</v>
          </cell>
          <cell r="D113">
            <v>9.25</v>
          </cell>
          <cell r="E113">
            <v>77.3</v>
          </cell>
          <cell r="F113">
            <v>1</v>
          </cell>
        </row>
        <row r="114">
          <cell r="B114" t="str">
            <v xml:space="preserve">Relleno y Compactación en Terreno Tipo II de Retenida </v>
          </cell>
          <cell r="C114" t="str">
            <v>m³</v>
          </cell>
          <cell r="D114">
            <v>8.8000000000000007</v>
          </cell>
          <cell r="E114">
            <v>81.900000000000006</v>
          </cell>
          <cell r="F114">
            <v>0</v>
          </cell>
        </row>
        <row r="115">
          <cell r="B115" t="str">
            <v xml:space="preserve">Relleno y Compactación en Terreno Tipo III de Retenida </v>
          </cell>
          <cell r="C115" t="str">
            <v>m3</v>
          </cell>
          <cell r="D115">
            <v>8</v>
          </cell>
          <cell r="E115">
            <v>96</v>
          </cell>
          <cell r="F115">
            <v>0</v>
          </cell>
        </row>
        <row r="116">
          <cell r="F116">
            <v>1</v>
          </cell>
        </row>
        <row r="117">
          <cell r="B117" t="str">
            <v>Montaje de Armados</v>
          </cell>
          <cell r="F117">
            <v>1</v>
          </cell>
        </row>
        <row r="118">
          <cell r="B118" t="str">
            <v>Armado PS1-0 (0°-5°) Monofasico retorno por tierra</v>
          </cell>
          <cell r="C118" t="str">
            <v>Jgo.</v>
          </cell>
          <cell r="D118">
            <v>25</v>
          </cell>
          <cell r="E118">
            <v>61.730000000000004</v>
          </cell>
          <cell r="F118">
            <v>0</v>
          </cell>
        </row>
        <row r="119">
          <cell r="B119" t="str">
            <v>Armado PS1-1N (0°-5°) Monofasico neutro corrido</v>
          </cell>
          <cell r="C119" t="str">
            <v>Jgo.</v>
          </cell>
          <cell r="D119">
            <v>23</v>
          </cell>
          <cell r="E119">
            <v>66.64</v>
          </cell>
          <cell r="F119">
            <v>0</v>
          </cell>
        </row>
        <row r="120">
          <cell r="B120" t="str">
            <v>Armado PS1-2, PS1-2L (0°-5°) Bifasico sin neutro</v>
          </cell>
          <cell r="C120" t="str">
            <v>Jgo.</v>
          </cell>
          <cell r="D120">
            <v>18</v>
          </cell>
          <cell r="E120">
            <v>85.31</v>
          </cell>
          <cell r="F120">
            <v>0</v>
          </cell>
        </row>
        <row r="121">
          <cell r="B121" t="str">
            <v>Armado PS1-2N, PS1-2NL (0°-5°) Bifásico neutro corrido</v>
          </cell>
          <cell r="C121" t="str">
            <v>Jgo.</v>
          </cell>
          <cell r="D121">
            <v>17</v>
          </cell>
          <cell r="E121">
            <v>91.75</v>
          </cell>
          <cell r="F121">
            <v>0</v>
          </cell>
        </row>
        <row r="122">
          <cell r="B122" t="str">
            <v>Armado PS1-3, PS1-3L (0°-5°) Trfásico sin neutro</v>
          </cell>
          <cell r="C122" t="str">
            <v>Jgo.</v>
          </cell>
          <cell r="D122">
            <v>15</v>
          </cell>
          <cell r="E122">
            <v>103.79</v>
          </cell>
          <cell r="F122">
            <v>1</v>
          </cell>
        </row>
        <row r="123">
          <cell r="B123" t="str">
            <v>Armado PS1-3N, PS1-3NL (0°-5°) Trfásico neutro corrido</v>
          </cell>
          <cell r="C123" t="str">
            <v>Jgo.</v>
          </cell>
          <cell r="D123">
            <v>14</v>
          </cell>
          <cell r="E123">
            <v>111.07</v>
          </cell>
          <cell r="F123">
            <v>0</v>
          </cell>
        </row>
        <row r="124">
          <cell r="B124" t="str">
            <v>Armado PA1-0 (5°-30°) Monofasico retorno por tierra</v>
          </cell>
          <cell r="C124" t="str">
            <v>Jgo.</v>
          </cell>
          <cell r="D124">
            <v>24</v>
          </cell>
          <cell r="E124">
            <v>65.12</v>
          </cell>
          <cell r="F124">
            <v>0</v>
          </cell>
        </row>
        <row r="125">
          <cell r="B125" t="str">
            <v>Armado PA1-1N (5°-30°) Monofasico neutro corrido</v>
          </cell>
          <cell r="C125" t="str">
            <v>Jgo.</v>
          </cell>
          <cell r="D125">
            <v>22</v>
          </cell>
          <cell r="E125">
            <v>69.740000000000009</v>
          </cell>
          <cell r="F125">
            <v>0</v>
          </cell>
        </row>
        <row r="126">
          <cell r="B126" t="str">
            <v>Armado PA1-2, PA1-2L (5°-30°) Bifásico sin neutro</v>
          </cell>
          <cell r="C126" t="str">
            <v>Jgo.</v>
          </cell>
          <cell r="D126">
            <v>17</v>
          </cell>
          <cell r="E126">
            <v>91.75</v>
          </cell>
          <cell r="F126">
            <v>0</v>
          </cell>
        </row>
        <row r="127">
          <cell r="B127" t="str">
            <v>Armado PA1-2N, PA1-2NL (5°-30°) Bifásico neutro corrido</v>
          </cell>
          <cell r="C127" t="str">
            <v>Jgo.</v>
          </cell>
          <cell r="D127">
            <v>16</v>
          </cell>
          <cell r="E127">
            <v>96.65</v>
          </cell>
          <cell r="F127">
            <v>0</v>
          </cell>
        </row>
        <row r="128">
          <cell r="B128" t="str">
            <v xml:space="preserve">Armado PA1-3, PA1-3L (5°-30°) Trifásico sin neutro  </v>
          </cell>
          <cell r="C128" t="str">
            <v>Jgo.</v>
          </cell>
          <cell r="D128">
            <v>14</v>
          </cell>
          <cell r="E128">
            <v>111.07</v>
          </cell>
          <cell r="F128">
            <v>1</v>
          </cell>
        </row>
        <row r="129">
          <cell r="B129" t="str">
            <v xml:space="preserve">Armado PA1-3N, PA1-3NL (5°-30°) Trifásico neutro corrido </v>
          </cell>
          <cell r="C129" t="str">
            <v>Jgo.</v>
          </cell>
          <cell r="D129">
            <v>13</v>
          </cell>
          <cell r="E129">
            <v>119.53999999999999</v>
          </cell>
          <cell r="F129">
            <v>0</v>
          </cell>
        </row>
        <row r="130">
          <cell r="B130" t="str">
            <v xml:space="preserve">Armado PA2-0 (30°-60°) Monofásico retorno por tierra </v>
          </cell>
          <cell r="C130" t="str">
            <v>Jgo.</v>
          </cell>
          <cell r="D130">
            <v>27</v>
          </cell>
          <cell r="E130">
            <v>57.800000000000004</v>
          </cell>
          <cell r="F130">
            <v>0</v>
          </cell>
        </row>
        <row r="131">
          <cell r="B131" t="str">
            <v xml:space="preserve">Armado PA2-1N (30°-60°) Monofásico neutro corrido </v>
          </cell>
          <cell r="C131" t="str">
            <v>Jgo.</v>
          </cell>
          <cell r="D131">
            <v>25</v>
          </cell>
          <cell r="E131">
            <v>61.730000000000004</v>
          </cell>
          <cell r="F131">
            <v>0</v>
          </cell>
        </row>
        <row r="132">
          <cell r="B132" t="str">
            <v xml:space="preserve">Armado PA2-2 (30°-60°) Bifásico sin neutro  </v>
          </cell>
          <cell r="C132" t="str">
            <v>Jgo.</v>
          </cell>
          <cell r="D132">
            <v>20</v>
          </cell>
          <cell r="E132">
            <v>77.31</v>
          </cell>
          <cell r="F132">
            <v>0</v>
          </cell>
        </row>
        <row r="133">
          <cell r="B133" t="str">
            <v xml:space="preserve">Armado PA2-2N (30°-60°) Bifásico neutro corrido  </v>
          </cell>
          <cell r="C133" t="str">
            <v>Jgo.</v>
          </cell>
          <cell r="D133">
            <v>19</v>
          </cell>
          <cell r="E133">
            <v>81.06</v>
          </cell>
          <cell r="F133">
            <v>0</v>
          </cell>
        </row>
        <row r="134">
          <cell r="B134" t="str">
            <v xml:space="preserve">Armado PA2-3 (30°-60°) Trifásico sin neutro   </v>
          </cell>
          <cell r="C134" t="str">
            <v>Jgo.</v>
          </cell>
          <cell r="D134">
            <v>17</v>
          </cell>
          <cell r="E134">
            <v>91.75</v>
          </cell>
          <cell r="F134">
            <v>0</v>
          </cell>
        </row>
        <row r="135">
          <cell r="B135" t="str">
            <v xml:space="preserve">Armado PA2-3N (30°-60°) Trifásico neutro corrido   </v>
          </cell>
          <cell r="C135" t="str">
            <v>Jgo.</v>
          </cell>
          <cell r="D135">
            <v>16</v>
          </cell>
          <cell r="E135">
            <v>96.65</v>
          </cell>
          <cell r="F135">
            <v>0</v>
          </cell>
        </row>
        <row r="136">
          <cell r="B136" t="str">
            <v xml:space="preserve">Armado PA3-0 (60°-90°) Monofásico retorno por tierra   </v>
          </cell>
          <cell r="C136" t="str">
            <v>Jgo.</v>
          </cell>
          <cell r="D136">
            <v>25</v>
          </cell>
          <cell r="E136">
            <v>61.730000000000004</v>
          </cell>
          <cell r="F136">
            <v>0</v>
          </cell>
        </row>
        <row r="137">
          <cell r="B137" t="str">
            <v xml:space="preserve">Armado PA3-1N (60°-90°) Monofásico neutro corrido   </v>
          </cell>
          <cell r="C137" t="str">
            <v>Jgo.</v>
          </cell>
          <cell r="D137">
            <v>23</v>
          </cell>
          <cell r="E137">
            <v>66.64</v>
          </cell>
          <cell r="F137">
            <v>0</v>
          </cell>
        </row>
        <row r="138">
          <cell r="B138" t="str">
            <v xml:space="preserve">Armado PA3-2 (60°-90°) Bifásico sin neutro    </v>
          </cell>
          <cell r="C138" t="str">
            <v>Jgo.</v>
          </cell>
          <cell r="D138">
            <v>18</v>
          </cell>
          <cell r="E138">
            <v>85.31</v>
          </cell>
          <cell r="F138">
            <v>0</v>
          </cell>
        </row>
        <row r="139">
          <cell r="B139" t="str">
            <v xml:space="preserve">Armado PA3-2N (60°-90°) Bifásico neutro corrido   </v>
          </cell>
          <cell r="C139" t="str">
            <v>Jgo.</v>
          </cell>
          <cell r="D139">
            <v>17</v>
          </cell>
          <cell r="E139">
            <v>91.75</v>
          </cell>
          <cell r="F139">
            <v>0</v>
          </cell>
        </row>
        <row r="140">
          <cell r="B140" t="str">
            <v xml:space="preserve">Armado PA3-3 (60°-90°) Trifásico sin neutro    </v>
          </cell>
          <cell r="C140" t="str">
            <v>Jgo.</v>
          </cell>
          <cell r="D140">
            <v>15</v>
          </cell>
          <cell r="E140">
            <v>103.79</v>
          </cell>
          <cell r="F140">
            <v>1</v>
          </cell>
        </row>
        <row r="141">
          <cell r="B141" t="str">
            <v xml:space="preserve">Armado PA3-3N (60°-90°) Trifásico neutro corrido   </v>
          </cell>
          <cell r="C141" t="str">
            <v>Jgo.</v>
          </cell>
          <cell r="D141">
            <v>15</v>
          </cell>
          <cell r="E141">
            <v>103.79</v>
          </cell>
          <cell r="F141">
            <v>0</v>
          </cell>
        </row>
        <row r="142">
          <cell r="B142" t="str">
            <v xml:space="preserve">Armado PR3-0 Anclaje Monofásico retorno por tierra   </v>
          </cell>
          <cell r="C142" t="str">
            <v>Jgo.</v>
          </cell>
          <cell r="D142">
            <v>23</v>
          </cell>
          <cell r="E142">
            <v>66.64</v>
          </cell>
          <cell r="F142">
            <v>0</v>
          </cell>
        </row>
        <row r="143">
          <cell r="B143" t="str">
            <v xml:space="preserve">Armado PR3-1N Anclaje Monofásico neutro corrido   </v>
          </cell>
          <cell r="C143" t="str">
            <v>Jgo.</v>
          </cell>
          <cell r="D143">
            <v>21</v>
          </cell>
          <cell r="E143">
            <v>73.569999999999993</v>
          </cell>
          <cell r="F143">
            <v>0</v>
          </cell>
        </row>
        <row r="144">
          <cell r="B144" t="str">
            <v>Armado PR3-2, PR3-2L Anclaje Bifásico sin neutro</v>
          </cell>
          <cell r="C144" t="str">
            <v>Jgo.</v>
          </cell>
          <cell r="D144">
            <v>16</v>
          </cell>
          <cell r="E144">
            <v>96.65</v>
          </cell>
          <cell r="F144">
            <v>0</v>
          </cell>
        </row>
        <row r="145">
          <cell r="B145" t="str">
            <v>Armado PR3-2N, PR3-2NL Anclaje Bifásico neutro corrido</v>
          </cell>
          <cell r="C145" t="str">
            <v>Jgo.</v>
          </cell>
          <cell r="D145">
            <v>15</v>
          </cell>
          <cell r="E145">
            <v>103.79</v>
          </cell>
          <cell r="F145">
            <v>0</v>
          </cell>
        </row>
        <row r="146">
          <cell r="B146" t="str">
            <v>Armado PR3-3, PR3-3L Anclaje Trifásico sin neutro</v>
          </cell>
          <cell r="C146" t="str">
            <v>Jgo.</v>
          </cell>
          <cell r="D146">
            <v>14</v>
          </cell>
          <cell r="E146">
            <v>111.07</v>
          </cell>
          <cell r="F146">
            <v>1</v>
          </cell>
        </row>
        <row r="147">
          <cell r="B147" t="str">
            <v>Armado PR3-3N, PR3-3NL Anclaje Trifásico neutro  corrido</v>
          </cell>
          <cell r="C147" t="str">
            <v>Jgo.</v>
          </cell>
          <cell r="D147">
            <v>13</v>
          </cell>
          <cell r="E147">
            <v>119.53999999999999</v>
          </cell>
          <cell r="F147">
            <v>0</v>
          </cell>
        </row>
        <row r="148">
          <cell r="B148" t="str">
            <v xml:space="preserve">Armado PTV-0 Soporte Terminal Vert. Monof. retorno por tierra   </v>
          </cell>
          <cell r="C148" t="str">
            <v>Jgo.</v>
          </cell>
          <cell r="D148">
            <v>27</v>
          </cell>
          <cell r="E148">
            <v>57.800000000000004</v>
          </cell>
          <cell r="F148">
            <v>0</v>
          </cell>
        </row>
        <row r="149">
          <cell r="B149" t="str">
            <v xml:space="preserve">Armado PTV-1N Soporte Terminal Vert. Monof. neutro corrido   </v>
          </cell>
          <cell r="C149" t="str">
            <v>Jgo.</v>
          </cell>
          <cell r="D149">
            <v>25</v>
          </cell>
          <cell r="E149">
            <v>61.730000000000004</v>
          </cell>
          <cell r="F149">
            <v>0</v>
          </cell>
        </row>
        <row r="150">
          <cell r="B150" t="str">
            <v xml:space="preserve">Armado PTV-2 Soporte Terminal Vert. Bifásico sin neutro  </v>
          </cell>
          <cell r="C150" t="str">
            <v>Jgo.</v>
          </cell>
          <cell r="D150">
            <v>20</v>
          </cell>
          <cell r="E150">
            <v>77.31</v>
          </cell>
          <cell r="F150">
            <v>0</v>
          </cell>
        </row>
        <row r="151">
          <cell r="B151" t="str">
            <v xml:space="preserve">Armado PTV-2N Soporte Terminal Vert. Bifásico neutro corrido </v>
          </cell>
          <cell r="C151" t="str">
            <v>Jgo.</v>
          </cell>
          <cell r="D151">
            <v>19</v>
          </cell>
          <cell r="E151">
            <v>81.06</v>
          </cell>
          <cell r="F151">
            <v>0</v>
          </cell>
        </row>
        <row r="152">
          <cell r="B152" t="str">
            <v xml:space="preserve">Armado PTV-3 Soporte Terminal Vert. Trifásico sin neutro </v>
          </cell>
          <cell r="C152" t="str">
            <v>Jgo.</v>
          </cell>
          <cell r="D152">
            <v>17</v>
          </cell>
          <cell r="E152">
            <v>91.75</v>
          </cell>
          <cell r="F152">
            <v>0</v>
          </cell>
        </row>
        <row r="153">
          <cell r="B153" t="str">
            <v>Armado PTV-3N Soporte Terminal Vert. Trifásico neutro corrido</v>
          </cell>
          <cell r="C153" t="str">
            <v>Jgo.</v>
          </cell>
          <cell r="D153">
            <v>16</v>
          </cell>
          <cell r="E153">
            <v>96.65</v>
          </cell>
          <cell r="F153">
            <v>0</v>
          </cell>
        </row>
        <row r="154">
          <cell r="B154" t="str">
            <v>Armado PTH-2, PTH-2L Soporte Anclaje Bifásico sin neutro</v>
          </cell>
          <cell r="C154" t="str">
            <v>Jgo.</v>
          </cell>
          <cell r="D154">
            <v>17</v>
          </cell>
          <cell r="E154">
            <v>91.75</v>
          </cell>
          <cell r="F154">
            <v>0</v>
          </cell>
        </row>
        <row r="155">
          <cell r="B155" t="str">
            <v>Armado PTH-2N, PTH-2NL Soporte Anclaje Bifásico neutro corrido</v>
          </cell>
          <cell r="C155" t="str">
            <v>Jgo.</v>
          </cell>
          <cell r="D155">
            <v>16</v>
          </cell>
          <cell r="E155">
            <v>96.65</v>
          </cell>
          <cell r="F155">
            <v>0</v>
          </cell>
        </row>
        <row r="156">
          <cell r="B156" t="str">
            <v>Armado PTH-3ST, PTH-3LST Soporte Terminal Horizontal Trifásico sin neutro con derivacion con conductor subterraneo</v>
          </cell>
          <cell r="C156" t="str">
            <v>Jgo.</v>
          </cell>
          <cell r="D156">
            <v>4</v>
          </cell>
          <cell r="E156">
            <v>682.93</v>
          </cell>
          <cell r="F156">
            <v>1</v>
          </cell>
        </row>
        <row r="157">
          <cell r="B157" t="str">
            <v>Armado PTH-3N, PTH-3NL Soporte Terminal Horizontal Trifásico neutro corrido</v>
          </cell>
          <cell r="C157" t="str">
            <v>Jgo.</v>
          </cell>
          <cell r="D157" t="str">
            <v>Jgo.</v>
          </cell>
          <cell r="E157">
            <v>115.33</v>
          </cell>
          <cell r="F157">
            <v>0</v>
          </cell>
        </row>
        <row r="158">
          <cell r="B158" t="str">
            <v xml:space="preserve">Armado PSH-3 Sopte.de Susp. biposte en H (0°-5°), 3ø s/neutro </v>
          </cell>
          <cell r="C158" t="str">
            <v>Jgo.</v>
          </cell>
          <cell r="D158">
            <v>8.8000000000000007</v>
          </cell>
          <cell r="E158">
            <v>174.81</v>
          </cell>
          <cell r="F158">
            <v>0</v>
          </cell>
        </row>
        <row r="159">
          <cell r="B159" t="str">
            <v>Armado PSH-3N Sopte.de Susp. biposte en H (0°-5°), 3ø neutro corrido</v>
          </cell>
          <cell r="C159" t="str">
            <v>Jgo.</v>
          </cell>
          <cell r="D159">
            <v>8.6</v>
          </cell>
          <cell r="E159">
            <v>180.92000000000002</v>
          </cell>
          <cell r="F159">
            <v>0</v>
          </cell>
        </row>
        <row r="160">
          <cell r="B160" t="str">
            <v>Armado PA1H-3 Sopte.de Angulo biposte en H (5°-30°), 3ø s/neutro</v>
          </cell>
          <cell r="C160" t="str">
            <v>Jgo.</v>
          </cell>
          <cell r="D160">
            <v>9</v>
          </cell>
          <cell r="E160">
            <v>171.07999999999998</v>
          </cell>
          <cell r="F160">
            <v>0</v>
          </cell>
        </row>
        <row r="161">
          <cell r="B161" t="str">
            <v>Armado PA1H-3N Sopte.de Angulo biposte en H (5°-30°), 3ø neutro corrido</v>
          </cell>
          <cell r="C161" t="str">
            <v>Jgo.</v>
          </cell>
          <cell r="D161">
            <v>8.8000000000000007</v>
          </cell>
          <cell r="E161">
            <v>174.81</v>
          </cell>
          <cell r="F161">
            <v>0</v>
          </cell>
        </row>
        <row r="162">
          <cell r="B162" t="str">
            <v>Armado PRH-3 Sopte.de Anclaje biposte en H, 3ø s/neutro</v>
          </cell>
          <cell r="C162" t="str">
            <v>Jgo.</v>
          </cell>
          <cell r="D162">
            <v>7.5</v>
          </cell>
          <cell r="E162">
            <v>205.48000000000002</v>
          </cell>
          <cell r="F162">
            <v>0</v>
          </cell>
        </row>
        <row r="163">
          <cell r="B163" t="str">
            <v>Armado PRH-3N Sopte.de Anclaje biposte en H, 3ø neutro corrido</v>
          </cell>
          <cell r="C163" t="str">
            <v>Jgo.</v>
          </cell>
          <cell r="D163">
            <v>7.3</v>
          </cell>
          <cell r="E163">
            <v>212.44</v>
          </cell>
          <cell r="F163">
            <v>0</v>
          </cell>
        </row>
        <row r="164">
          <cell r="B164" t="str">
            <v xml:space="preserve">Armado PA2H-3 Sopte.de Anclaje biposte en H, 3ø(30°-60°) s/neutro </v>
          </cell>
          <cell r="C164" t="str">
            <v>Jgo.</v>
          </cell>
          <cell r="D164">
            <v>10</v>
          </cell>
          <cell r="E164">
            <v>154.63999999999999</v>
          </cell>
          <cell r="F164">
            <v>0</v>
          </cell>
        </row>
        <row r="165">
          <cell r="B165" t="str">
            <v xml:space="preserve">Armado P3A1-3 Sopte.de Angulo (30°-60°), triple poste s/neutro </v>
          </cell>
          <cell r="C165" t="str">
            <v>Jgo.</v>
          </cell>
          <cell r="D165">
            <v>10.5</v>
          </cell>
          <cell r="E165">
            <v>146.85</v>
          </cell>
          <cell r="F165">
            <v>0</v>
          </cell>
        </row>
        <row r="166">
          <cell r="B166" t="str">
            <v>Armado P3A2-3 Sopte.p/vanos largos y ángulo  (0°-90°), triple poste</v>
          </cell>
          <cell r="C166" t="str">
            <v>Jgo.</v>
          </cell>
          <cell r="D166">
            <v>10</v>
          </cell>
          <cell r="E166">
            <v>154.63999999999999</v>
          </cell>
          <cell r="F166">
            <v>0</v>
          </cell>
        </row>
        <row r="167">
          <cell r="B167" t="str">
            <v>Armado TS-0  Soporte de Retención, monofásico, retorno por tierra</v>
          </cell>
          <cell r="C167" t="str">
            <v>Jgo.</v>
          </cell>
          <cell r="D167">
            <v>19</v>
          </cell>
          <cell r="E167">
            <v>81.06</v>
          </cell>
          <cell r="F167">
            <v>0</v>
          </cell>
        </row>
        <row r="168">
          <cell r="B168" t="str">
            <v>Armado TS-2 / TS-2L,  Soporte de Retención, suspensión, bifásico sin neutro</v>
          </cell>
          <cell r="C168" t="str">
            <v>Jgo.</v>
          </cell>
          <cell r="D168">
            <v>16</v>
          </cell>
          <cell r="E168">
            <v>96.65</v>
          </cell>
          <cell r="F168">
            <v>0</v>
          </cell>
        </row>
        <row r="169">
          <cell r="B169" t="str">
            <v>Armado TS-3 / TS-3L,  Soporte de Retención, suspensión, trifásico sin neutro</v>
          </cell>
          <cell r="C169" t="str">
            <v>Jgo.</v>
          </cell>
          <cell r="D169">
            <v>14</v>
          </cell>
          <cell r="E169">
            <v>111.07</v>
          </cell>
          <cell r="F169">
            <v>1</v>
          </cell>
        </row>
        <row r="170">
          <cell r="B170" t="str">
            <v>Armado TSV-2  Sopte. Retención, susp. vertical, bifásico sin neutro</v>
          </cell>
          <cell r="C170" t="str">
            <v>Jgo.</v>
          </cell>
          <cell r="D170">
            <v>23</v>
          </cell>
          <cell r="E170">
            <v>66.64</v>
          </cell>
          <cell r="F170">
            <v>0</v>
          </cell>
        </row>
        <row r="171">
          <cell r="B171" t="str">
            <v>Armado TSV-2N  Sopte. Retención, susp. vertical, bifásico neutro corrido</v>
          </cell>
          <cell r="C171" t="str">
            <v>Jgo.</v>
          </cell>
          <cell r="D171">
            <v>21</v>
          </cell>
          <cell r="E171">
            <v>73.569999999999993</v>
          </cell>
          <cell r="F171">
            <v>0</v>
          </cell>
        </row>
        <row r="172">
          <cell r="B172" t="str">
            <v>Armado TSV-3  Sopte. Retención, susp. vertical, trifásico sin neutro</v>
          </cell>
          <cell r="C172" t="str">
            <v>Jgo.</v>
          </cell>
          <cell r="D172">
            <v>20</v>
          </cell>
          <cell r="E172">
            <v>77.31</v>
          </cell>
          <cell r="F172">
            <v>0</v>
          </cell>
        </row>
        <row r="173">
          <cell r="B173" t="str">
            <v>Armado TSV-3N  Sopte. Retención, susp. vertical, trifásico neutro corrido</v>
          </cell>
          <cell r="C173" t="str">
            <v>Jgo.</v>
          </cell>
          <cell r="D173">
            <v>19</v>
          </cell>
          <cell r="E173">
            <v>81.06</v>
          </cell>
          <cell r="F173">
            <v>0</v>
          </cell>
        </row>
        <row r="174">
          <cell r="B174" t="str">
            <v xml:space="preserve">Armado DT-0  Soporte derivación  tensada monofásico retorno por tierra </v>
          </cell>
          <cell r="C174" t="str">
            <v>Jgo.</v>
          </cell>
          <cell r="D174">
            <v>22</v>
          </cell>
          <cell r="E174">
            <v>69.740000000000009</v>
          </cell>
          <cell r="F174">
            <v>0</v>
          </cell>
        </row>
        <row r="175">
          <cell r="B175" t="str">
            <v>Armado DT-2  Soporte derivación  tensada bifásico sin neutro</v>
          </cell>
          <cell r="C175" t="str">
            <v>Jgo.</v>
          </cell>
          <cell r="D175">
            <v>19</v>
          </cell>
          <cell r="E175">
            <v>81.06</v>
          </cell>
          <cell r="F175">
            <v>0</v>
          </cell>
        </row>
        <row r="176">
          <cell r="B176" t="str">
            <v>Armado DT-3  Soporte derivación  tensada trifásico sin neutro</v>
          </cell>
          <cell r="C176" t="str">
            <v>Jgo.</v>
          </cell>
          <cell r="D176">
            <v>18</v>
          </cell>
          <cell r="E176">
            <v>85.31</v>
          </cell>
          <cell r="F176">
            <v>0</v>
          </cell>
        </row>
        <row r="177">
          <cell r="B177" t="str">
            <v>Armado DS-0  Soporte derivación  no tensada monofásico sin neutro</v>
          </cell>
          <cell r="C177" t="str">
            <v>Jgo.</v>
          </cell>
          <cell r="D177">
            <v>48</v>
          </cell>
          <cell r="E177">
            <v>31.54</v>
          </cell>
          <cell r="F177">
            <v>0</v>
          </cell>
        </row>
        <row r="178">
          <cell r="B178" t="str">
            <v>Armado DS-2  Soporte derivación  no tensada bifásico sin neutro</v>
          </cell>
          <cell r="C178" t="str">
            <v>Jgo.</v>
          </cell>
          <cell r="D178">
            <v>16</v>
          </cell>
          <cell r="E178">
            <v>96.65</v>
          </cell>
          <cell r="F178">
            <v>0</v>
          </cell>
        </row>
        <row r="179">
          <cell r="B179" t="str">
            <v>Armado DS-3  Soporte derivación  tensada trifásico sin neutro</v>
          </cell>
          <cell r="C179" t="str">
            <v>Jgo.</v>
          </cell>
          <cell r="D179">
            <v>14</v>
          </cell>
          <cell r="E179">
            <v>111.07</v>
          </cell>
          <cell r="F179">
            <v>1</v>
          </cell>
        </row>
        <row r="180">
          <cell r="B180" t="str">
            <v>Armado PSEC-0 Soporte Secc. 1ø,retorno p/ tierra s/ Pararrayos</v>
          </cell>
          <cell r="C180" t="str">
            <v>Jgo.</v>
          </cell>
          <cell r="D180">
            <v>25</v>
          </cell>
          <cell r="E180">
            <v>61.730000000000004</v>
          </cell>
          <cell r="F180">
            <v>0</v>
          </cell>
        </row>
        <row r="181">
          <cell r="B181" t="str">
            <v>Armado PSEC-0P Soporte Secc. 1ø,retorno p/ tierra c/ Pararrayos</v>
          </cell>
          <cell r="C181" t="str">
            <v>Jgo.</v>
          </cell>
          <cell r="D181">
            <v>19</v>
          </cell>
          <cell r="E181">
            <v>81.06</v>
          </cell>
          <cell r="F181">
            <v>0</v>
          </cell>
        </row>
        <row r="182">
          <cell r="B182" t="str">
            <v>Armado PSEC-1N Soporte Secc. 1ø, neutro corrido s/ Pararrayos</v>
          </cell>
          <cell r="C182" t="str">
            <v>Jgo.</v>
          </cell>
          <cell r="D182">
            <v>23</v>
          </cell>
          <cell r="E182">
            <v>66.64</v>
          </cell>
          <cell r="F182">
            <v>0</v>
          </cell>
        </row>
        <row r="183">
          <cell r="B183" t="str">
            <v>Armado PSEC-1NP Soporte Secc.1ø, neutro corrido c/ Pararrayos</v>
          </cell>
          <cell r="C183" t="str">
            <v>Jgo.</v>
          </cell>
          <cell r="D183">
            <v>17</v>
          </cell>
          <cell r="E183">
            <v>91.75</v>
          </cell>
          <cell r="F183">
            <v>0</v>
          </cell>
        </row>
        <row r="184">
          <cell r="B184" t="str">
            <v>Armado PSEC-2N, PSEC-2NL Soporte Secc.2ø, neutro corrido s/ Pararrayos</v>
          </cell>
          <cell r="C184" t="str">
            <v>Jgo.</v>
          </cell>
          <cell r="D184">
            <v>16</v>
          </cell>
          <cell r="E184">
            <v>96.65</v>
          </cell>
          <cell r="F184">
            <v>0</v>
          </cell>
        </row>
        <row r="185">
          <cell r="B185" t="str">
            <v>Armado PSEC-2NP, PSEC-2NPL Soporte Secc.2ø, neutro corrido c/ Pararrayos</v>
          </cell>
          <cell r="C185" t="str">
            <v>Jgo.</v>
          </cell>
          <cell r="D185">
            <v>10</v>
          </cell>
          <cell r="E185">
            <v>154.63999999999999</v>
          </cell>
          <cell r="F185">
            <v>0</v>
          </cell>
        </row>
        <row r="186">
          <cell r="B186" t="str">
            <v>Armado PSEC-2, PSEC-2L Soporte Secc.2ø, s/neutro s/ Pararrayos</v>
          </cell>
          <cell r="C186" t="str">
            <v>Jgo.</v>
          </cell>
          <cell r="D186">
            <v>18</v>
          </cell>
          <cell r="E186">
            <v>85.31</v>
          </cell>
          <cell r="F186">
            <v>0</v>
          </cell>
        </row>
        <row r="187">
          <cell r="B187" t="str">
            <v>Armado PSEC-2P, PSEC-2PL Soporte Secc.2ø, s/neutro c/ Pararrayos</v>
          </cell>
          <cell r="C187" t="str">
            <v>Jgo.</v>
          </cell>
          <cell r="D187">
            <v>11</v>
          </cell>
          <cell r="E187">
            <v>140.01999999999998</v>
          </cell>
          <cell r="F187">
            <v>0</v>
          </cell>
        </row>
        <row r="188">
          <cell r="B188" t="str">
            <v>Armado PSEC-3N, PSEC-3NL Soporte Secc.3ø, neutro corrido s/ Pararrayos</v>
          </cell>
          <cell r="C188" t="str">
            <v>Jgo.</v>
          </cell>
          <cell r="D188">
            <v>13</v>
          </cell>
          <cell r="E188">
            <v>119.53999999999999</v>
          </cell>
          <cell r="F188">
            <v>0</v>
          </cell>
        </row>
        <row r="189">
          <cell r="B189" t="str">
            <v>Armado PSEC-3NP, PSEC-3NPL Soporte Secc.3ø, neutro corrido c/ Pararrayos</v>
          </cell>
          <cell r="C189" t="str">
            <v>Jgo.</v>
          </cell>
          <cell r="D189">
            <v>7</v>
          </cell>
          <cell r="E189">
            <v>220.62</v>
          </cell>
          <cell r="F189">
            <v>0</v>
          </cell>
        </row>
        <row r="190">
          <cell r="B190" t="str">
            <v>Armado PSEC-3, PSEC-3L Soporte Secc.3ø, s/neutro s/ Pararrayos</v>
          </cell>
          <cell r="C190" t="str">
            <v>Jgo.</v>
          </cell>
          <cell r="D190">
            <v>12</v>
          </cell>
          <cell r="E190">
            <v>128.18</v>
          </cell>
          <cell r="F190">
            <v>0</v>
          </cell>
        </row>
        <row r="191">
          <cell r="B191" t="str">
            <v>Armado PSEC-3P, PSEC-3PL Soporte Secc.3ø, s/neutro c/ Pararrayos</v>
          </cell>
          <cell r="C191" t="str">
            <v>Jgo.</v>
          </cell>
          <cell r="D191">
            <v>10</v>
          </cell>
          <cell r="E191">
            <v>154.63999999999999</v>
          </cell>
          <cell r="F191">
            <v>1</v>
          </cell>
        </row>
        <row r="192">
          <cell r="B192" t="str">
            <v>Armado PMI-2 Puesta de Medición 2ø, s/neutro c/ Pararrayos</v>
          </cell>
          <cell r="C192" t="str">
            <v>Jgo.</v>
          </cell>
          <cell r="D192">
            <v>6</v>
          </cell>
          <cell r="E192">
            <v>258.42</v>
          </cell>
          <cell r="F192">
            <v>0</v>
          </cell>
        </row>
        <row r="193">
          <cell r="B193" t="str">
            <v>Armado PMI-3 Puesta de Medición 3ø, s/neutro c/ Pararrayos</v>
          </cell>
          <cell r="C193" t="str">
            <v>Jgo.</v>
          </cell>
          <cell r="D193">
            <v>5</v>
          </cell>
          <cell r="E193">
            <v>309.27999999999997</v>
          </cell>
          <cell r="F193">
            <v>0</v>
          </cell>
        </row>
        <row r="194">
          <cell r="B194" t="str">
            <v>Instalación de Medidor Trifásico de Energia Activa y Caja Portamedidor (incluye conexión a cable de acometida)</v>
          </cell>
          <cell r="C194" t="str">
            <v>Un.</v>
          </cell>
          <cell r="D194">
            <v>15</v>
          </cell>
          <cell r="E194">
            <v>32.94</v>
          </cell>
          <cell r="F194">
            <v>0</v>
          </cell>
        </row>
        <row r="195">
          <cell r="B195" t="str">
            <v>Contraste de Medidor Trifásico de Energía Activa - Electrónico</v>
          </cell>
          <cell r="C195" t="str">
            <v>Un.</v>
          </cell>
          <cell r="D195" t="str">
            <v>Un.</v>
          </cell>
          <cell r="E195">
            <v>39.53</v>
          </cell>
          <cell r="F195">
            <v>0</v>
          </cell>
        </row>
        <row r="196">
          <cell r="B196" t="str">
            <v>Murete de Concreto de 1,50m de altura libre y 0,50m de profundidad. F'c=100 kg/cm², incluye transporte</v>
          </cell>
          <cell r="C196" t="str">
            <v>Un.</v>
          </cell>
          <cell r="D196">
            <v>5</v>
          </cell>
          <cell r="E196">
            <v>386.04</v>
          </cell>
          <cell r="F196">
            <v>0</v>
          </cell>
        </row>
        <row r="197">
          <cell r="B197" t="str">
            <v>Armado PSER-0 Sopte.1ø, c/Recloser retorno p/tierra s/ Pararrayos</v>
          </cell>
          <cell r="C197" t="str">
            <v>Jgo.</v>
          </cell>
          <cell r="D197">
            <v>5</v>
          </cell>
          <cell r="E197">
            <v>309.27999999999997</v>
          </cell>
          <cell r="F197">
            <v>0</v>
          </cell>
        </row>
        <row r="198">
          <cell r="B198" t="str">
            <v>Armado PSER-0P Sopte.1ø, c/Recloser retorno p/tierra c/ Pararrayos</v>
          </cell>
          <cell r="C198" t="str">
            <v>Jgo.</v>
          </cell>
          <cell r="D198">
            <v>4.5</v>
          </cell>
          <cell r="E198">
            <v>344.20000000000005</v>
          </cell>
          <cell r="F198">
            <v>0</v>
          </cell>
        </row>
        <row r="199">
          <cell r="B199" t="str">
            <v>Armado PSER-1N Sopte.1ø, c/Recloser neutro corrido s/ Pararrayos</v>
          </cell>
          <cell r="C199" t="str">
            <v>Jgo.</v>
          </cell>
          <cell r="D199">
            <v>4.8</v>
          </cell>
          <cell r="E199">
            <v>321.48</v>
          </cell>
          <cell r="F199">
            <v>0</v>
          </cell>
        </row>
        <row r="200">
          <cell r="B200" t="str">
            <v>Armado PSER-1NP Sopte.1ø, c/Recloser neutro corrido c/ Pararrayos</v>
          </cell>
          <cell r="C200" t="str">
            <v>Jgo.</v>
          </cell>
          <cell r="D200">
            <v>4.2</v>
          </cell>
          <cell r="E200">
            <v>367.45000000000005</v>
          </cell>
          <cell r="F200">
            <v>0</v>
          </cell>
        </row>
        <row r="201">
          <cell r="B201" t="str">
            <v>Armado PSER-2N Sopte.2ø, c/Recloser neutro corrido s/ Pararrayos</v>
          </cell>
          <cell r="C201" t="str">
            <v>Jgo.</v>
          </cell>
          <cell r="D201">
            <v>4.2</v>
          </cell>
          <cell r="E201">
            <v>367.45000000000005</v>
          </cell>
          <cell r="F201">
            <v>0</v>
          </cell>
        </row>
        <row r="202">
          <cell r="B202" t="str">
            <v>Armado PSER-2NP Sopte.2ø, c/Recloser neutro corrido c/ Pararrayos</v>
          </cell>
          <cell r="C202" t="str">
            <v>Jgo.</v>
          </cell>
          <cell r="D202">
            <v>3.8</v>
          </cell>
          <cell r="E202">
            <v>406.57000000000005</v>
          </cell>
          <cell r="F202">
            <v>0</v>
          </cell>
        </row>
        <row r="203">
          <cell r="B203" t="str">
            <v>Armado PSER-2 Sopte.2ø, c/Recloser sin neutro s/ Pararrayos</v>
          </cell>
          <cell r="C203" t="str">
            <v>Jgo.</v>
          </cell>
          <cell r="D203">
            <v>4.5</v>
          </cell>
          <cell r="E203">
            <v>344.20000000000005</v>
          </cell>
          <cell r="F203">
            <v>0</v>
          </cell>
        </row>
        <row r="204">
          <cell r="B204" t="str">
            <v>Armado PSER-2P Sopte.2ø, c/Recloser sin neutro c/ Pararrayos</v>
          </cell>
          <cell r="C204" t="str">
            <v>Jgo.</v>
          </cell>
          <cell r="D204">
            <v>4</v>
          </cell>
          <cell r="E204">
            <v>386.59</v>
          </cell>
          <cell r="F204">
            <v>0</v>
          </cell>
        </row>
        <row r="205">
          <cell r="B205" t="str">
            <v>Armado PSER-3N Sopte.3ø, c/Recloser neutro corrido s/ Pararrayos</v>
          </cell>
          <cell r="C205" t="str">
            <v>Jgo.</v>
          </cell>
          <cell r="D205">
            <v>4</v>
          </cell>
          <cell r="E205">
            <v>386.59</v>
          </cell>
          <cell r="F205">
            <v>0</v>
          </cell>
        </row>
        <row r="206">
          <cell r="B206" t="str">
            <v>Armado PSER-3NP Sopte.3ø, c/Recloser neutro corrido c/ Pararrayos</v>
          </cell>
          <cell r="C206" t="str">
            <v>Jgo.</v>
          </cell>
          <cell r="D206">
            <v>3.5</v>
          </cell>
          <cell r="E206">
            <v>441.48</v>
          </cell>
          <cell r="F206">
            <v>0</v>
          </cell>
        </row>
        <row r="207">
          <cell r="B207" t="str">
            <v>Armado PSER-3 Sopte.3ø, c/Recloser sin neutro s/ Pararrayos</v>
          </cell>
          <cell r="C207" t="str">
            <v>Jgo.</v>
          </cell>
          <cell r="D207">
            <v>4.3</v>
          </cell>
          <cell r="E207">
            <v>359.47</v>
          </cell>
          <cell r="F207">
            <v>0</v>
          </cell>
        </row>
        <row r="208">
          <cell r="B208" t="str">
            <v>Armado PSER-3P Sopte.3ø, c/Recloser sin neutro c/ Pararrayos</v>
          </cell>
          <cell r="C208" t="str">
            <v>Jgo.</v>
          </cell>
          <cell r="D208">
            <v>3.7</v>
          </cell>
          <cell r="E208">
            <v>417.46000000000004</v>
          </cell>
          <cell r="F208">
            <v>0</v>
          </cell>
        </row>
        <row r="209">
          <cell r="B209" t="str">
            <v>Armado PRC-3/PSC-3,  Soporte 3ø, con Recloser o Seccionalizador, s/neutro s/pararrayos.</v>
          </cell>
          <cell r="C209" t="str">
            <v>Jgo.</v>
          </cell>
          <cell r="D209">
            <v>4.2</v>
          </cell>
          <cell r="E209">
            <v>367.45000000000005</v>
          </cell>
          <cell r="F209">
            <v>0</v>
          </cell>
        </row>
        <row r="210">
          <cell r="B210" t="str">
            <v>Armado PRC-3P/PSC-3P,  Soporte 3ø, con Recloser o Seccionalizador, s/neutro c/pararrayos.</v>
          </cell>
          <cell r="C210" t="str">
            <v>Jgo.</v>
          </cell>
          <cell r="D210">
            <v>3.8</v>
          </cell>
          <cell r="E210">
            <v>406.57000000000005</v>
          </cell>
          <cell r="F210">
            <v>0</v>
          </cell>
        </row>
        <row r="211">
          <cell r="B211" t="str">
            <v>Armado SRP-3  Soporte de suspensión 0° a 10° trifásico</v>
          </cell>
          <cell r="C211" t="str">
            <v>Jgo.</v>
          </cell>
          <cell r="D211">
            <v>17</v>
          </cell>
          <cell r="E211">
            <v>91.75</v>
          </cell>
          <cell r="F211">
            <v>0</v>
          </cell>
        </row>
        <row r="212">
          <cell r="B212" t="str">
            <v xml:space="preserve">Armado A1RP-3  Soporte de ángulo 10° a 30°, trifásico  </v>
          </cell>
          <cell r="C212" t="str">
            <v>Jgo.</v>
          </cell>
          <cell r="D212">
            <v>19</v>
          </cell>
          <cell r="E212">
            <v>81.06</v>
          </cell>
          <cell r="F212">
            <v>0</v>
          </cell>
        </row>
        <row r="213">
          <cell r="B213" t="str">
            <v>Armado DSRP-3  Soporte de derivación no tensada, trifásica</v>
          </cell>
          <cell r="C213" t="str">
            <v>Jgo.</v>
          </cell>
          <cell r="D213">
            <v>15</v>
          </cell>
          <cell r="E213">
            <v>103.79</v>
          </cell>
          <cell r="F213">
            <v>0</v>
          </cell>
        </row>
        <row r="214">
          <cell r="B214" t="str">
            <v>Armado DTRP-3  Soporte de derivación tensada, trifásica</v>
          </cell>
          <cell r="C214" t="str">
            <v>Jgo.</v>
          </cell>
          <cell r="D214">
            <v>13</v>
          </cell>
          <cell r="E214">
            <v>119.53999999999999</v>
          </cell>
          <cell r="F214">
            <v>0</v>
          </cell>
        </row>
        <row r="215">
          <cell r="B215" t="str">
            <v xml:space="preserve">Armado DST-3  Soporte de retención, suspensión, derivación, trifásico </v>
          </cell>
          <cell r="C215" t="str">
            <v>Jgo.</v>
          </cell>
          <cell r="D215">
            <v>11</v>
          </cell>
          <cell r="E215">
            <v>140.01999999999998</v>
          </cell>
          <cell r="F215">
            <v>0</v>
          </cell>
        </row>
        <row r="216">
          <cell r="B216" t="str">
            <v xml:space="preserve">Armado TSRP-3  Soporte de retención, suspensión, trifásico </v>
          </cell>
          <cell r="C216" t="str">
            <v>Jgo.</v>
          </cell>
          <cell r="D216">
            <v>12</v>
          </cell>
          <cell r="E216">
            <v>128.18</v>
          </cell>
          <cell r="F216">
            <v>0</v>
          </cell>
        </row>
        <row r="217">
          <cell r="B217" t="str">
            <v>Armado PA1V-2 Soporte de ángulo vertical 10° a 30° bifásico sin neutro</v>
          </cell>
          <cell r="C217" t="str">
            <v>Jgo.</v>
          </cell>
          <cell r="D217">
            <v>24</v>
          </cell>
          <cell r="E217">
            <v>65.12</v>
          </cell>
          <cell r="F217">
            <v>0</v>
          </cell>
        </row>
        <row r="218">
          <cell r="B218" t="str">
            <v>Armado PA1V-3 Soporte de ángulo vertical 10° a 30° trifásico sin neutro</v>
          </cell>
          <cell r="C218" t="str">
            <v>Jgo.</v>
          </cell>
          <cell r="D218">
            <v>13</v>
          </cell>
          <cell r="E218">
            <v>119.53999999999999</v>
          </cell>
          <cell r="F218">
            <v>0</v>
          </cell>
        </row>
        <row r="219">
          <cell r="B219" t="str">
            <v>Armado PA1VE-2 Soporte de ángulo vertical 10° a 30° bifásico sin neutro</v>
          </cell>
          <cell r="C219" t="str">
            <v>Jgo.</v>
          </cell>
          <cell r="D219">
            <v>15</v>
          </cell>
          <cell r="E219">
            <v>103.79</v>
          </cell>
          <cell r="F219">
            <v>0</v>
          </cell>
        </row>
        <row r="220">
          <cell r="B220" t="str">
            <v>Armado PA1VE-3 Soporte de ángulo vertical 10° a 30° trifásico sin neutro</v>
          </cell>
          <cell r="C220" t="str">
            <v>Jgo.</v>
          </cell>
          <cell r="D220">
            <v>10</v>
          </cell>
          <cell r="E220">
            <v>154.63999999999999</v>
          </cell>
          <cell r="F220">
            <v>0</v>
          </cell>
        </row>
        <row r="221">
          <cell r="B221" t="str">
            <v>Armado PRV-2 Soporte de retención vertical, bifásico sin neutro</v>
          </cell>
          <cell r="C221" t="str">
            <v>Jgo.</v>
          </cell>
          <cell r="D221">
            <v>9.6</v>
          </cell>
          <cell r="E221">
            <v>161.76</v>
          </cell>
          <cell r="F221">
            <v>0</v>
          </cell>
        </row>
        <row r="222">
          <cell r="B222" t="str">
            <v>Armado PRV-3 Soporte de retención vertical, trifásico sin neutro</v>
          </cell>
          <cell r="C222" t="str">
            <v>Jgo.</v>
          </cell>
          <cell r="D222" t="str">
            <v>Jgo.</v>
          </cell>
          <cell r="E222">
            <v>254.17</v>
          </cell>
          <cell r="F222">
            <v>0</v>
          </cell>
        </row>
        <row r="223">
          <cell r="B223" t="str">
            <v>Armado PSV1-2 Soporte de suspensión vertical 0° a 10° bifásico sin neutro</v>
          </cell>
          <cell r="C223" t="str">
            <v>Jgo.</v>
          </cell>
          <cell r="D223">
            <v>47</v>
          </cell>
          <cell r="E223">
            <v>33.770000000000003</v>
          </cell>
          <cell r="F223">
            <v>0</v>
          </cell>
        </row>
        <row r="224">
          <cell r="B224" t="str">
            <v>Armado PSV1-3 Soporte de suspensión vertical 0° a 10° trifásico sin neutro</v>
          </cell>
          <cell r="C224" t="str">
            <v>Jgo.</v>
          </cell>
          <cell r="D224">
            <v>26</v>
          </cell>
          <cell r="E224">
            <v>58.83</v>
          </cell>
          <cell r="F224">
            <v>0</v>
          </cell>
        </row>
        <row r="225">
          <cell r="B225" t="str">
            <v xml:space="preserve">Armado PSVE-1m Soporte de Suspensión Vertical 0°-10° monofásico retorno por tierra </v>
          </cell>
          <cell r="C225" t="str">
            <v>Jgo.</v>
          </cell>
          <cell r="D225">
            <v>18</v>
          </cell>
          <cell r="E225">
            <v>85.31</v>
          </cell>
          <cell r="F225">
            <v>0</v>
          </cell>
        </row>
        <row r="226">
          <cell r="B226" t="str">
            <v>Armado PSVE-2 Soporte de suspensión vertical 0° a 10° bifásico sin neutro</v>
          </cell>
          <cell r="C226" t="str">
            <v>Jgo.</v>
          </cell>
          <cell r="D226">
            <v>30</v>
          </cell>
          <cell r="E226">
            <v>50.84</v>
          </cell>
          <cell r="F226">
            <v>0</v>
          </cell>
        </row>
        <row r="227">
          <cell r="B227" t="str">
            <v>Armado PSVE-3 Soporte de suspensión vertical 0° a 10° trifásico sin neutro</v>
          </cell>
          <cell r="C227" t="str">
            <v>Jgo.</v>
          </cell>
          <cell r="D227">
            <v>9</v>
          </cell>
          <cell r="E227">
            <v>77.31</v>
          </cell>
          <cell r="F227">
            <v>1</v>
          </cell>
        </row>
        <row r="228">
          <cell r="B228" t="str">
            <v>Armado SMM-1 S.E. 1ø, Monoposte fin de línea, sin pararrayos.</v>
          </cell>
          <cell r="C228" t="str">
            <v>Jgo.</v>
          </cell>
          <cell r="D228">
            <v>11</v>
          </cell>
          <cell r="E228">
            <v>140.01999999999998</v>
          </cell>
          <cell r="F228">
            <v>0</v>
          </cell>
        </row>
        <row r="229">
          <cell r="B229" t="str">
            <v>Armado SMM-1P S.E. 1ø, Monoposte fin de línea, con pararrayos.</v>
          </cell>
          <cell r="C229" t="str">
            <v>Jgo.</v>
          </cell>
          <cell r="D229">
            <v>5.2</v>
          </cell>
          <cell r="E229">
            <v>297.74</v>
          </cell>
          <cell r="F229">
            <v>0</v>
          </cell>
        </row>
        <row r="230">
          <cell r="B230" t="str">
            <v>Armado SMM-2 S.E. 1ø, Monoposte en alineamiento, sin pararrayos.</v>
          </cell>
          <cell r="C230" t="str">
            <v>Jgo.</v>
          </cell>
          <cell r="D230">
            <v>6</v>
          </cell>
          <cell r="E230">
            <v>258.42</v>
          </cell>
          <cell r="F230">
            <v>0</v>
          </cell>
        </row>
        <row r="231">
          <cell r="B231" t="str">
            <v>Armado SMM-2P S.E. 1ø, Monoposte en alineamiento, con pararrayos.</v>
          </cell>
          <cell r="C231" t="str">
            <v>Jgo.</v>
          </cell>
          <cell r="D231">
            <v>5.2</v>
          </cell>
          <cell r="E231">
            <v>297.74</v>
          </cell>
          <cell r="F231">
            <v>0</v>
          </cell>
        </row>
        <row r="232">
          <cell r="B232" t="str">
            <v>Armado SBM-1 S.E. 2ø, Monoposte en fin de línea, sin pararrayos.</v>
          </cell>
          <cell r="C232" t="str">
            <v>Jgo.</v>
          </cell>
          <cell r="D232">
            <v>5.5</v>
          </cell>
          <cell r="E232">
            <v>281.5</v>
          </cell>
          <cell r="F232">
            <v>0</v>
          </cell>
        </row>
        <row r="233">
          <cell r="B233" t="str">
            <v>Armado SBM-1P S.E. 2ø, Monoposte en fin de línea, con pararrayos.</v>
          </cell>
          <cell r="C233" t="str">
            <v>Jgo.</v>
          </cell>
          <cell r="D233">
            <v>5</v>
          </cell>
          <cell r="E233">
            <v>309.27999999999997</v>
          </cell>
          <cell r="F233">
            <v>0</v>
          </cell>
        </row>
        <row r="234">
          <cell r="B234" t="str">
            <v>Armado SBM-2 S.E. 2ø, Monoposte en alineamiento, sin pararrayos.</v>
          </cell>
          <cell r="C234" t="str">
            <v>Jgo.</v>
          </cell>
          <cell r="D234">
            <v>5.5</v>
          </cell>
          <cell r="E234">
            <v>281.5</v>
          </cell>
          <cell r="F234">
            <v>0</v>
          </cell>
        </row>
        <row r="235">
          <cell r="B235" t="str">
            <v>Armado SBM-2P S.E. 2ø, Monoposte en alineamiento, con pararrayos.</v>
          </cell>
          <cell r="C235" t="str">
            <v>Jgo.</v>
          </cell>
          <cell r="D235">
            <v>5</v>
          </cell>
          <cell r="E235">
            <v>309.27999999999997</v>
          </cell>
          <cell r="F235">
            <v>0</v>
          </cell>
        </row>
        <row r="236">
          <cell r="B236" t="str">
            <v>Armado STB  S.E. 3ø, Biposte (No incluye p.a.t.)</v>
          </cell>
          <cell r="C236" t="str">
            <v>Jgo.</v>
          </cell>
          <cell r="D236">
            <v>3</v>
          </cell>
          <cell r="E236">
            <v>514.77</v>
          </cell>
          <cell r="F236">
            <v>0</v>
          </cell>
        </row>
        <row r="237">
          <cell r="B237" t="str">
            <v>Armado PSEC3-0P Soporte Secc. Fusible de Repetición de 3 Etapas 1ø, c/ pararrayos</v>
          </cell>
          <cell r="C237" t="str">
            <v>Jgo.</v>
          </cell>
          <cell r="D237">
            <v>18</v>
          </cell>
          <cell r="E237">
            <v>85.31</v>
          </cell>
          <cell r="F237">
            <v>0</v>
          </cell>
        </row>
        <row r="238">
          <cell r="B238" t="str">
            <v>Armado SMM-1P S.E. 1ø, Monoposte fin de línea, con pararrayos. Dificil acceso (troza carrozable)</v>
          </cell>
          <cell r="C238" t="str">
            <v>Jgo.</v>
          </cell>
          <cell r="D238">
            <v>5</v>
          </cell>
          <cell r="E238">
            <v>311.98</v>
          </cell>
          <cell r="F238">
            <v>0</v>
          </cell>
        </row>
        <row r="239">
          <cell r="B239" t="str">
            <v xml:space="preserve">Armado SMM-1P S.E. 1ø, Monoposte fin de línea, con pararrayos. Sin acceso (camino de herradura) </v>
          </cell>
          <cell r="C239" t="str">
            <v>Jgo.</v>
          </cell>
          <cell r="D239">
            <v>4</v>
          </cell>
          <cell r="E239">
            <v>327.47000000000003</v>
          </cell>
          <cell r="F239">
            <v>0</v>
          </cell>
        </row>
        <row r="240">
          <cell r="B240" t="str">
            <v>Armado SMM-2P S.E. 1ø, Monoposte en alineamiento, con pararrayos. Dificil acceso (troza carrozable)</v>
          </cell>
          <cell r="C240" t="str">
            <v>Jgo.</v>
          </cell>
          <cell r="D240">
            <v>5</v>
          </cell>
          <cell r="E240">
            <v>311.98</v>
          </cell>
          <cell r="F240">
            <v>0</v>
          </cell>
        </row>
        <row r="241">
          <cell r="B241" t="str">
            <v xml:space="preserve">Armado SMM-2P S.E. 1ø, Monoposte en alineamiento, con pararrayos. Sin acceso (camino de herradura) </v>
          </cell>
          <cell r="C241" t="str">
            <v>Jgo.</v>
          </cell>
          <cell r="D241">
            <v>4</v>
          </cell>
          <cell r="E241">
            <v>327.47000000000003</v>
          </cell>
          <cell r="F241">
            <v>0</v>
          </cell>
        </row>
        <row r="242">
          <cell r="B242" t="str">
            <v>Armado SBM-1P S.E. 2ø, Monoposte fin de línea, con pararrayos. Dificil acceso (troza carrozable)</v>
          </cell>
          <cell r="C242" t="str">
            <v>Jgo.</v>
          </cell>
          <cell r="D242">
            <v>5</v>
          </cell>
          <cell r="E242">
            <v>344.29</v>
          </cell>
          <cell r="F242">
            <v>0</v>
          </cell>
        </row>
        <row r="243">
          <cell r="B243" t="str">
            <v xml:space="preserve">Armado SBM-1P S.E. 2ø, Monoposte fin de línea, con pararrayos. Sin acceso (camino de herradura) </v>
          </cell>
          <cell r="C243" t="str">
            <v>Jgo.</v>
          </cell>
          <cell r="D243">
            <v>4</v>
          </cell>
          <cell r="E243">
            <v>367.81000000000006</v>
          </cell>
          <cell r="F243">
            <v>0</v>
          </cell>
        </row>
        <row r="244">
          <cell r="B244" t="str">
            <v>Armado SBM-2P S.E. 2ø, Monoposte en alineamiento, con pararrayos. Dificil acceso (troza carrozable)</v>
          </cell>
          <cell r="C244" t="str">
            <v>Jgo.</v>
          </cell>
          <cell r="D244">
            <v>5</v>
          </cell>
          <cell r="E244">
            <v>344.29</v>
          </cell>
          <cell r="F244">
            <v>0</v>
          </cell>
        </row>
        <row r="245">
          <cell r="B245" t="str">
            <v xml:space="preserve">Armado SBM-2P S.E. 2ø, Monoposte en alineamiento, con pararrayos. Sin acceso (camino de herradura) </v>
          </cell>
          <cell r="C245" t="str">
            <v>Jgo.</v>
          </cell>
          <cell r="D245">
            <v>4</v>
          </cell>
          <cell r="E245">
            <v>367.81000000000006</v>
          </cell>
          <cell r="F245">
            <v>0</v>
          </cell>
        </row>
        <row r="246">
          <cell r="B246" t="str">
            <v>Armado SEC-2P, SEC-2PL Soporte Secc.2ø, s/neutro c/ Pararrayos</v>
          </cell>
          <cell r="C246" t="str">
            <v>Jgo.</v>
          </cell>
          <cell r="D246">
            <v>11</v>
          </cell>
          <cell r="E246">
            <v>140.01999999999998</v>
          </cell>
          <cell r="F246">
            <v>0</v>
          </cell>
        </row>
        <row r="247">
          <cell r="B247" t="str">
            <v>Armado TSVE-3  Soporte de retención, suspensión,  trifásico sin neutro</v>
          </cell>
          <cell r="C247" t="str">
            <v>Jgo.</v>
          </cell>
          <cell r="D247">
            <v>10</v>
          </cell>
          <cell r="E247">
            <v>154.63999999999999</v>
          </cell>
          <cell r="F247">
            <v>1</v>
          </cell>
        </row>
        <row r="248">
          <cell r="B248" t="str">
            <v>Armado SECVE-3P Soporte Secc.3ø, s/neutro c/ Pararrayos</v>
          </cell>
          <cell r="C248" t="str">
            <v>Jgo.</v>
          </cell>
          <cell r="D248">
            <v>9</v>
          </cell>
          <cell r="E248">
            <v>173.97</v>
          </cell>
          <cell r="F248">
            <v>0</v>
          </cell>
        </row>
        <row r="249">
          <cell r="B249" t="str">
            <v>Armado TS-1N  Soporte de Retención, monofásico, retorno por tierra</v>
          </cell>
          <cell r="C249" t="str">
            <v>Jgo.</v>
          </cell>
          <cell r="D249">
            <v>17</v>
          </cell>
          <cell r="E249">
            <v>91.75</v>
          </cell>
          <cell r="F249">
            <v>0</v>
          </cell>
        </row>
        <row r="250">
          <cell r="B250" t="str">
            <v>Armado DS-1N  Soporte derivación  no tensada monofásico sin neutro</v>
          </cell>
          <cell r="C250" t="str">
            <v>Jgo.</v>
          </cell>
          <cell r="D250">
            <v>1.8</v>
          </cell>
          <cell r="E250">
            <v>34.910000000000004</v>
          </cell>
          <cell r="F250">
            <v>0</v>
          </cell>
        </row>
        <row r="251">
          <cell r="B251" t="str">
            <v>Armado PSVE-2m Soporte de suspensión vertical 0° a 10° bifásico sin neutro</v>
          </cell>
          <cell r="C251" t="str">
            <v>Jgo.</v>
          </cell>
          <cell r="D251">
            <v>18</v>
          </cell>
          <cell r="E251">
            <v>85.31</v>
          </cell>
          <cell r="F251">
            <v>0</v>
          </cell>
        </row>
        <row r="252">
          <cell r="B252" t="str">
            <v>Armado PRC-3NP/PSC-3NP,  Soporte 3ø, con Recloser o Seccionalizador, c/neutro c/pararrayos.</v>
          </cell>
          <cell r="C252" t="str">
            <v>Jgo.</v>
          </cell>
          <cell r="D252">
            <v>3.2</v>
          </cell>
          <cell r="E252">
            <v>483.24000000000007</v>
          </cell>
          <cell r="F252">
            <v>0</v>
          </cell>
        </row>
        <row r="253">
          <cell r="B253" t="str">
            <v>Armado PSC-1NP,  Soporte 1ø, con Recloser o Seccionalizador, c/neutro c/pararrayos.</v>
          </cell>
          <cell r="C253" t="str">
            <v>Jgo.</v>
          </cell>
          <cell r="D253">
            <v>12.5</v>
          </cell>
          <cell r="E253">
            <v>123.77000000000001</v>
          </cell>
          <cell r="F253">
            <v>0</v>
          </cell>
        </row>
        <row r="254">
          <cell r="B254" t="str">
            <v>Armado AP-0,  Soporte 1ø, con Recloser o Seccionalizador, c/neutro c/pararrayos.</v>
          </cell>
          <cell r="C254" t="str">
            <v>Jgo.</v>
          </cell>
          <cell r="D254">
            <v>50</v>
          </cell>
          <cell r="E254">
            <v>30.870000000000005</v>
          </cell>
          <cell r="F254">
            <v>0</v>
          </cell>
        </row>
        <row r="255">
          <cell r="B255" t="str">
            <v>Armado SMM-1NP S.E. 1ø, Monoposte fin de línea, con pararrayos.</v>
          </cell>
          <cell r="C255" t="str">
            <v>Jgo.</v>
          </cell>
          <cell r="D255">
            <v>5</v>
          </cell>
          <cell r="E255">
            <v>309.27999999999997</v>
          </cell>
          <cell r="F255">
            <v>0</v>
          </cell>
        </row>
        <row r="256">
          <cell r="B256" t="str">
            <v>Armado SMM-2NP S.E. 1ø, Monoposte en alineamiento, con pararrayos.</v>
          </cell>
          <cell r="C256" t="str">
            <v>Jgo.</v>
          </cell>
          <cell r="D256">
            <v>5</v>
          </cell>
          <cell r="E256">
            <v>309.27999999999997</v>
          </cell>
          <cell r="F256">
            <v>0</v>
          </cell>
        </row>
        <row r="257">
          <cell r="B257" t="str">
            <v>Armado PRV-2A Soporte de retención vertical, bifásico sin neutro</v>
          </cell>
          <cell r="C257" t="str">
            <v>Jgo.</v>
          </cell>
          <cell r="D257">
            <v>9</v>
          </cell>
          <cell r="E257">
            <v>171.07999999999998</v>
          </cell>
          <cell r="F257">
            <v>0</v>
          </cell>
        </row>
        <row r="258">
          <cell r="B258" t="str">
            <v>Armado CL-2  Sopte. Terminal vertical, bifásico sin neutro</v>
          </cell>
          <cell r="C258" t="str">
            <v>Jgo.</v>
          </cell>
          <cell r="D258">
            <v>14</v>
          </cell>
          <cell r="E258">
            <v>111.07</v>
          </cell>
          <cell r="F258">
            <v>0</v>
          </cell>
        </row>
        <row r="259">
          <cell r="B259" t="str">
            <v>Armado AVC-2 Bifasico Anclaje vertical en Cruz   sin neutro</v>
          </cell>
          <cell r="C259" t="str">
            <v>Jgo.</v>
          </cell>
          <cell r="D259">
            <v>9</v>
          </cell>
          <cell r="E259">
            <v>171.07999999999998</v>
          </cell>
          <cell r="F259">
            <v>0</v>
          </cell>
        </row>
        <row r="260">
          <cell r="B260" t="str">
            <v xml:space="preserve">Armado PSVE-0 Soporte de Suspensión Vertical 0°-5° monofásico retorno por tierra </v>
          </cell>
          <cell r="C260" t="str">
            <v>Jgo.</v>
          </cell>
          <cell r="D260">
            <v>18</v>
          </cell>
          <cell r="E260">
            <v>85.31</v>
          </cell>
          <cell r="F260">
            <v>0</v>
          </cell>
        </row>
        <row r="261">
          <cell r="B261" t="str">
            <v>Armado PSVE-3 Soporte de Suspensión Vertical 0°-5° trifasico</v>
          </cell>
          <cell r="C261" t="str">
            <v>Jgo.</v>
          </cell>
          <cell r="D261">
            <v>9</v>
          </cell>
          <cell r="E261">
            <v>171.07999999999998</v>
          </cell>
          <cell r="F261">
            <v>1</v>
          </cell>
        </row>
        <row r="262">
          <cell r="B262" t="str">
            <v>Armado TSVE-2  Soporte de retención, suspensión,  trifásico sin neutro</v>
          </cell>
          <cell r="C262" t="str">
            <v>Jgo.</v>
          </cell>
          <cell r="D262">
            <v>16</v>
          </cell>
          <cell r="E262">
            <v>96.65</v>
          </cell>
          <cell r="F262">
            <v>0</v>
          </cell>
        </row>
        <row r="263">
          <cell r="B263" t="str">
            <v xml:space="preserve">Armado PA1VE-0 Soporte de Suspensión Vertical 5°-30° monofásico retorno por tierra </v>
          </cell>
          <cell r="C263" t="str">
            <v>Jgo.</v>
          </cell>
          <cell r="D263">
            <v>16</v>
          </cell>
          <cell r="E263">
            <v>96.65</v>
          </cell>
          <cell r="F263">
            <v>0</v>
          </cell>
        </row>
        <row r="264">
          <cell r="B264" t="str">
            <v xml:space="preserve">Armado TSH-3 Sopte. Terminal . biposte en H , 3ø s/neutro </v>
          </cell>
          <cell r="C264" t="str">
            <v>Jgo.</v>
          </cell>
          <cell r="D264">
            <v>7.5</v>
          </cell>
          <cell r="E264">
            <v>205.48000000000002</v>
          </cell>
          <cell r="F264">
            <v>0</v>
          </cell>
        </row>
        <row r="265">
          <cell r="B265" t="str">
            <v>Armado DS-0A  Soporte derivación  no tensada monofásico sin neutro</v>
          </cell>
          <cell r="C265" t="str">
            <v>Jgo.</v>
          </cell>
          <cell r="D265">
            <v>60</v>
          </cell>
          <cell r="E265">
            <v>24.01</v>
          </cell>
          <cell r="F265">
            <v>0</v>
          </cell>
        </row>
        <row r="266">
          <cell r="B266" t="str">
            <v>Armado SECVE-0P Soporte Secc.3ø, s/neutro c/ Pararrayos</v>
          </cell>
          <cell r="C266" t="str">
            <v>Jgo.</v>
          </cell>
          <cell r="D266">
            <v>18</v>
          </cell>
          <cell r="E266">
            <v>85.31</v>
          </cell>
          <cell r="F266">
            <v>0</v>
          </cell>
        </row>
        <row r="267">
          <cell r="B267" t="str">
            <v>Armado P3A2-0 Sopte.p/vanos largos y ángulo  (0°-90°), triple poste</v>
          </cell>
          <cell r="C267" t="str">
            <v>Jgo.</v>
          </cell>
          <cell r="D267">
            <v>22</v>
          </cell>
          <cell r="E267">
            <v>69.740000000000009</v>
          </cell>
          <cell r="F267">
            <v>0</v>
          </cell>
        </row>
        <row r="268">
          <cell r="B268" t="str">
            <v>Armado SEC-0P Soporte Secc. 1ø,retorno p/ tierra c/ Pararrayos</v>
          </cell>
          <cell r="C268" t="str">
            <v>Jgo.</v>
          </cell>
          <cell r="D268">
            <v>19</v>
          </cell>
          <cell r="E268">
            <v>81.06</v>
          </cell>
          <cell r="F268">
            <v>0</v>
          </cell>
        </row>
        <row r="269">
          <cell r="B269" t="str">
            <v>Armado SEC-3P, SEC-3PL Soporte Secc.3ø, s/neutro c/ Pararrayos</v>
          </cell>
          <cell r="C269" t="str">
            <v>Jgo.</v>
          </cell>
          <cell r="D269">
            <v>10</v>
          </cell>
          <cell r="E269">
            <v>154.63999999999999</v>
          </cell>
          <cell r="F269">
            <v>0</v>
          </cell>
        </row>
        <row r="270">
          <cell r="B270" t="str">
            <v>Armado PRVE-3 Soporte de retención vertical, trifásico sin neutro</v>
          </cell>
          <cell r="C270" t="str">
            <v>Jgo.</v>
          </cell>
          <cell r="D270">
            <v>7</v>
          </cell>
          <cell r="E270">
            <v>220.62</v>
          </cell>
          <cell r="F270">
            <v>1</v>
          </cell>
        </row>
        <row r="271">
          <cell r="B271" t="str">
            <v xml:space="preserve">Armado STM-2P S.E. 2ø, Monoposte en alineamiento, con pararrayos. Sin acceso (camino de herradura) </v>
          </cell>
          <cell r="C271" t="str">
            <v>Jgo.</v>
          </cell>
          <cell r="D271">
            <v>4</v>
          </cell>
          <cell r="E271">
            <v>367.81000000000006</v>
          </cell>
          <cell r="F271">
            <v>0</v>
          </cell>
        </row>
        <row r="272">
          <cell r="B272" t="str">
            <v>Armado STB-VE  S.E. 3ø, Biposte (No incluye p.a.t.)</v>
          </cell>
          <cell r="C272" t="str">
            <v>Jgo.</v>
          </cell>
          <cell r="D272">
            <v>2</v>
          </cell>
          <cell r="E272">
            <v>773.18</v>
          </cell>
          <cell r="F272">
            <v>0</v>
          </cell>
        </row>
        <row r="273">
          <cell r="F273">
            <v>1</v>
          </cell>
        </row>
        <row r="274">
          <cell r="B274" t="str">
            <v>Montaje de Conductores</v>
          </cell>
          <cell r="F274">
            <v>1</v>
          </cell>
        </row>
        <row r="275">
          <cell r="B275" t="str">
            <v>Tendido y Puesta en Flecha de Conductor de Aleación de aluminio de 120 mm², Por Fase, Incluye Instalación de Amortiguadores.</v>
          </cell>
          <cell r="C275" t="str">
            <v>km</v>
          </cell>
          <cell r="D275">
            <v>3.7</v>
          </cell>
          <cell r="E275">
            <v>1781.7900000000002</v>
          </cell>
          <cell r="F275">
            <v>0</v>
          </cell>
        </row>
        <row r="276">
          <cell r="B276" t="str">
            <v>Tendido y Puesta en Flecha de Conductor de Aleación de aluminio de 95 mm², Por Fase, Incluye Instalación de Amortiguadores.</v>
          </cell>
          <cell r="C276" t="str">
            <v>km</v>
          </cell>
          <cell r="D276">
            <v>3.9</v>
          </cell>
          <cell r="E276">
            <v>1693.1100000000001</v>
          </cell>
          <cell r="F276">
            <v>0</v>
          </cell>
        </row>
        <row r="277">
          <cell r="B277" t="str">
            <v>Tendido y Puesta en Flecha de Conductor de Aleación de aluminio de 70 mm², Por Fase, Incluye Instalación de Amortiguadores.</v>
          </cell>
          <cell r="C277" t="str">
            <v>km</v>
          </cell>
          <cell r="D277">
            <v>4.2</v>
          </cell>
          <cell r="E277">
            <v>1573.67</v>
          </cell>
          <cell r="F277">
            <v>1</v>
          </cell>
        </row>
        <row r="278">
          <cell r="B278" t="str">
            <v>Tendido y Puesta en Flecha de Conductor de Aleación de aluminio de 50 mm², Por Fase, Incluye Instalación de Amortiguadores.</v>
          </cell>
          <cell r="C278" t="str">
            <v>km</v>
          </cell>
          <cell r="D278">
            <v>4.4000000000000004</v>
          </cell>
          <cell r="E278">
            <v>1503.75</v>
          </cell>
          <cell r="F278">
            <v>0</v>
          </cell>
        </row>
        <row r="279">
          <cell r="B279" t="str">
            <v>Tendido y Puesta en Flecha de Conductor de Aleación de aluminio de 35 mm², Por Fase, Incluye Instalación de Amortiguadores.</v>
          </cell>
          <cell r="C279" t="str">
            <v>km</v>
          </cell>
          <cell r="D279">
            <v>4.5</v>
          </cell>
          <cell r="E279">
            <v>1471.25</v>
          </cell>
          <cell r="F279">
            <v>0</v>
          </cell>
        </row>
        <row r="280">
          <cell r="B280" t="str">
            <v>Tendido y Puesta en Flecha de Conductor de Aleación de aluminio de 25 mm², Por Fase, Incluye Instalación de Amortiguadores.</v>
          </cell>
          <cell r="C280" t="str">
            <v>km</v>
          </cell>
          <cell r="D280">
            <v>4.7</v>
          </cell>
          <cell r="E280">
            <v>1410.9899999999998</v>
          </cell>
          <cell r="F280">
            <v>0</v>
          </cell>
        </row>
        <row r="281">
          <cell r="B281" t="str">
            <v>Tendido y Puesta en Flecha de Conductor de Aleación de aluminio de 16 mm², Por Fase, Incluye Instalación de Amortiguadores.</v>
          </cell>
          <cell r="C281" t="str">
            <v>km</v>
          </cell>
          <cell r="D281">
            <v>5</v>
          </cell>
          <cell r="E281">
            <v>1327.94</v>
          </cell>
          <cell r="F281">
            <v>0</v>
          </cell>
        </row>
        <row r="282">
          <cell r="F282">
            <v>1</v>
          </cell>
        </row>
        <row r="283">
          <cell r="B283" t="str">
            <v>Instalación de Puestas a Tierra</v>
          </cell>
          <cell r="F283">
            <v>1</v>
          </cell>
        </row>
        <row r="284">
          <cell r="B284" t="str">
            <v>Instalacion de Puesta a Tierra Tipo PAT-1C (Contrapeso)</v>
          </cell>
          <cell r="C284" t="str">
            <v>Un.</v>
          </cell>
          <cell r="D284">
            <v>27</v>
          </cell>
          <cell r="E284">
            <v>36.950000000000003</v>
          </cell>
          <cell r="F284">
            <v>1</v>
          </cell>
        </row>
        <row r="285">
          <cell r="B285" t="str">
            <v>Instalación de Puesta a Tierra Tipo PAT-1 con un Electrodo Vertical. Instalación en Poste de Concreto Armado Centrifugado.</v>
          </cell>
          <cell r="C285" t="str">
            <v>Un.</v>
          </cell>
          <cell r="D285">
            <v>18</v>
          </cell>
          <cell r="E285">
            <v>56.3</v>
          </cell>
          <cell r="F285">
            <v>0</v>
          </cell>
        </row>
        <row r="286">
          <cell r="B286" t="str">
            <v>Instalación de Puesta a Tierra Tipo PAT-2 con dos Electrodos Verticales. Instalación en Poste de Concreto Armado Centrifugado.</v>
          </cell>
          <cell r="C286" t="str">
            <v>Un.</v>
          </cell>
          <cell r="D286">
            <v>10</v>
          </cell>
          <cell r="E286">
            <v>102.2</v>
          </cell>
          <cell r="F286">
            <v>1</v>
          </cell>
        </row>
        <row r="287">
          <cell r="B287" t="str">
            <v>Instalación de Puesta a Tierra Tipo PAT-3 con tres Electrodos Verticales. Instalación en Poste de Concreto Armado Centrifugado.</v>
          </cell>
          <cell r="C287" t="str">
            <v>Un.</v>
          </cell>
          <cell r="D287">
            <v>7</v>
          </cell>
          <cell r="E287">
            <v>146.73000000000002</v>
          </cell>
          <cell r="F287">
            <v>1</v>
          </cell>
        </row>
        <row r="288">
          <cell r="B288" t="str">
            <v>Instalación de Puesta a Tierra Tipo PAT-1 o PAT-1S con un Electrodo Vertical. Instalación en Poste de Madera</v>
          </cell>
          <cell r="C288" t="str">
            <v>Un.</v>
          </cell>
          <cell r="D288">
            <v>18</v>
          </cell>
          <cell r="E288">
            <v>56.3</v>
          </cell>
          <cell r="F288">
            <v>0</v>
          </cell>
        </row>
        <row r="289">
          <cell r="B289" t="str">
            <v>Instalación de Puesta a Tierra Tipo PAT-2 o PAT-2S con dos Electrodos Verticales. Instalación en Poste de Madera</v>
          </cell>
          <cell r="C289" t="str">
            <v>Un.</v>
          </cell>
          <cell r="D289">
            <v>10</v>
          </cell>
          <cell r="E289">
            <v>102.2</v>
          </cell>
          <cell r="F289">
            <v>0</v>
          </cell>
        </row>
        <row r="290">
          <cell r="B290" t="str">
            <v>Instalación de Puesta a Tierra Tipo PAT-3 o PAT-3S con tres Electrodos Verticales. Instalación en Poste de Madera</v>
          </cell>
          <cell r="C290" t="str">
            <v>Un.</v>
          </cell>
          <cell r="D290">
            <v>7</v>
          </cell>
          <cell r="E290">
            <v>146.73000000000002</v>
          </cell>
          <cell r="F290">
            <v>0</v>
          </cell>
        </row>
        <row r="291">
          <cell r="B291" t="str">
            <v>Relleno y Compactación de Puesta a Tierra con Material Adecuado</v>
          </cell>
          <cell r="C291" t="str">
            <v>m3</v>
          </cell>
          <cell r="D291">
            <v>12</v>
          </cell>
          <cell r="E291">
            <v>71.05</v>
          </cell>
          <cell r="F291">
            <v>1</v>
          </cell>
        </row>
        <row r="292">
          <cell r="F292">
            <v>1</v>
          </cell>
        </row>
        <row r="293">
          <cell r="B293" t="str">
            <v>Desmontaje</v>
          </cell>
          <cell r="F293">
            <v>0</v>
          </cell>
        </row>
        <row r="294">
          <cell r="B294" t="str">
            <v>Desmontaje de Poste para Media Tension (incluye resane de terreno)</v>
          </cell>
          <cell r="C294" t="str">
            <v>Un.</v>
          </cell>
          <cell r="D294">
            <v>18</v>
          </cell>
          <cell r="E294">
            <v>124.6</v>
          </cell>
          <cell r="F294">
            <v>0</v>
          </cell>
        </row>
        <row r="295">
          <cell r="B295" t="str">
            <v>Desmontaje de Conductor por Fase (Incluye Transformador, Accesorios y su Transporte Hacia almacen de Propietario)</v>
          </cell>
          <cell r="C295" t="str">
            <v>km</v>
          </cell>
          <cell r="D295">
            <v>4.7</v>
          </cell>
          <cell r="E295">
            <v>1410.9899999999998</v>
          </cell>
          <cell r="F295">
            <v>0</v>
          </cell>
        </row>
        <row r="296">
          <cell r="B296" t="str">
            <v>Desmontaje de Armados (incluye desmontaje de Cruceta o Ménsula, Aislador Tipo Pin o Aislador Polimérico y accesorios)</v>
          </cell>
          <cell r="C296" t="str">
            <v>Jgo.</v>
          </cell>
          <cell r="D296">
            <v>19</v>
          </cell>
          <cell r="E296">
            <v>81.06</v>
          </cell>
          <cell r="F296">
            <v>0</v>
          </cell>
        </row>
        <row r="297">
          <cell r="B297" t="str">
            <v>Desmontaje de Armados de Seccionamiento y Protección (incluye desmontaje de Seccionadores Fusibles tipo Cut-Outs y Pararrayos)</v>
          </cell>
          <cell r="C297" t="str">
            <v>Jgo.</v>
          </cell>
          <cell r="D297">
            <v>19</v>
          </cell>
          <cell r="E297">
            <v>81.06</v>
          </cell>
          <cell r="F297">
            <v>0</v>
          </cell>
        </row>
        <row r="298">
          <cell r="B298" t="str">
            <v>Desmontaje de Subestación Aérea Biposte (incl. Transformador Trifasico y accesorios)</v>
          </cell>
          <cell r="C298" t="str">
            <v>Jgo.</v>
          </cell>
          <cell r="D298">
            <v>3.1</v>
          </cell>
          <cell r="E298">
            <v>498.82000000000005</v>
          </cell>
          <cell r="F298">
            <v>0</v>
          </cell>
        </row>
        <row r="299">
          <cell r="B299" t="str">
            <v>Desmontaje de Subestación Aérea Monoposte (incl. Transformador Monofásico y accesorios)</v>
          </cell>
          <cell r="C299" t="str">
            <v>Jgo.</v>
          </cell>
          <cell r="D299">
            <v>5.0999999999999996</v>
          </cell>
          <cell r="E299">
            <v>302.33</v>
          </cell>
          <cell r="F299">
            <v>0</v>
          </cell>
        </row>
        <row r="300">
          <cell r="B300" t="str">
            <v>Desmontaje de Retenida (incluye Varilla y Bloque de Anclaje, y accesorios)</v>
          </cell>
          <cell r="C300" t="str">
            <v>Un.</v>
          </cell>
          <cell r="D300">
            <v>14</v>
          </cell>
          <cell r="E300">
            <v>83.43</v>
          </cell>
          <cell r="F300">
            <v>0</v>
          </cell>
        </row>
        <row r="301">
          <cell r="B301" t="str">
            <v>Desmontaje de Armado de Seccionamineto trifàsico (Incluye Transporte hacia la Consecionaria)</v>
          </cell>
          <cell r="C301" t="str">
            <v>Jgo.</v>
          </cell>
          <cell r="D301">
            <v>20.5</v>
          </cell>
          <cell r="E301">
            <v>76.47999999999999</v>
          </cell>
          <cell r="F301">
            <v>0</v>
          </cell>
        </row>
        <row r="302">
          <cell r="B302" t="str">
            <v>Desmontaje de Armado de Seccionamiento Monofàsico (Incluye Transporte hacia la Consecionaria)</v>
          </cell>
          <cell r="C302" t="str">
            <v>Jgo.</v>
          </cell>
          <cell r="D302">
            <v>34.5</v>
          </cell>
          <cell r="E302">
            <v>45.61999999999999</v>
          </cell>
          <cell r="F302">
            <v>0</v>
          </cell>
        </row>
        <row r="303">
          <cell r="B303" t="str">
            <v>Desmontaje de Pararrayos de Subestaciòn (Incluye Transporte hacia la Consecionaria)</v>
          </cell>
          <cell r="C303" t="str">
            <v>Jgo.</v>
          </cell>
          <cell r="D303">
            <v>47</v>
          </cell>
          <cell r="E303">
            <v>33.770000000000003</v>
          </cell>
          <cell r="F303">
            <v>0</v>
          </cell>
        </row>
        <row r="304">
          <cell r="B304" t="str">
            <v>Desmontaje de Seccionadores Fusible (Incluye Transporte hacia la Consecionaria)</v>
          </cell>
          <cell r="C304" t="str">
            <v>Jgo.</v>
          </cell>
          <cell r="D304">
            <v>47</v>
          </cell>
          <cell r="E304">
            <v>33.770000000000003</v>
          </cell>
          <cell r="F304">
            <v>0</v>
          </cell>
        </row>
        <row r="305">
          <cell r="B305" t="str">
            <v>Destemplado y Templado de Conductor Existente</v>
          </cell>
          <cell r="C305" t="str">
            <v>km</v>
          </cell>
          <cell r="D305">
            <v>5.5</v>
          </cell>
          <cell r="E305">
            <v>1209.3699999999999</v>
          </cell>
          <cell r="F305">
            <v>0</v>
          </cell>
        </row>
        <row r="306">
          <cell r="F306">
            <v>0</v>
          </cell>
        </row>
        <row r="307">
          <cell r="B307" t="str">
            <v>Pruebas y Puesta en Servicio</v>
          </cell>
          <cell r="F307">
            <v>1</v>
          </cell>
        </row>
        <row r="308">
          <cell r="B308" t="str">
            <v>Pruebas y Puesta en Servicio de Lineas Primarias</v>
          </cell>
          <cell r="C308" t="str">
            <v>km</v>
          </cell>
          <cell r="D308">
            <v>9</v>
          </cell>
          <cell r="E308">
            <v>347.78999999999996</v>
          </cell>
          <cell r="F308">
            <v>1</v>
          </cell>
        </row>
        <row r="309">
          <cell r="B309" t="str">
            <v>Pruebas y Puesta en Servicio de Redes Primarias</v>
          </cell>
          <cell r="C309" t="str">
            <v>Localidad</v>
          </cell>
          <cell r="D309">
            <v>4</v>
          </cell>
          <cell r="E309">
            <v>442.62</v>
          </cell>
          <cell r="F309">
            <v>1</v>
          </cell>
        </row>
        <row r="310">
          <cell r="B310" t="str">
            <v>Expediente Técnico Final Conforme a Obra y de Concesión Rural de Líneas Primarias (1 Original + 3 Copias), incluye la presentacion digitalizada de textos y planos en CD.</v>
          </cell>
          <cell r="C310" t="str">
            <v>km</v>
          </cell>
          <cell r="D310">
            <v>5</v>
          </cell>
          <cell r="E310">
            <v>422.53</v>
          </cell>
          <cell r="F310">
            <v>1</v>
          </cell>
        </row>
        <row r="311">
          <cell r="B311" t="str">
            <v>Expediente Técnico Final Conforme a Obra y de Concesión Rural de Redes Primarias (1 Original + 3 Copias), incluye la presentacion digitalizada de textos y planos en CD.</v>
          </cell>
          <cell r="C311" t="str">
            <v>Localidad</v>
          </cell>
          <cell r="D311">
            <v>1</v>
          </cell>
          <cell r="E311">
            <v>343</v>
          </cell>
          <cell r="F311">
            <v>1</v>
          </cell>
        </row>
        <row r="312">
          <cell r="F312">
            <v>1</v>
          </cell>
        </row>
        <row r="313">
          <cell r="B313" t="str">
            <v>Nuevos Apus</v>
          </cell>
          <cell r="F313">
            <v>1</v>
          </cell>
        </row>
        <row r="314">
          <cell r="B314" t="str">
            <v>Instalación de Retenida Inclinada Aislada</v>
          </cell>
          <cell r="C314" t="str">
            <v>Un.</v>
          </cell>
          <cell r="D314">
            <v>10</v>
          </cell>
          <cell r="E314">
            <v>117.67</v>
          </cell>
          <cell r="F314">
            <v>1</v>
          </cell>
        </row>
        <row r="315">
          <cell r="B315" t="str">
            <v>Instalación de Retenida Vertical Aislada</v>
          </cell>
          <cell r="C315" t="str">
            <v>Un.</v>
          </cell>
          <cell r="D315">
            <v>9</v>
          </cell>
          <cell r="E315">
            <v>130.41999999999999</v>
          </cell>
          <cell r="F315">
            <v>1</v>
          </cell>
        </row>
        <row r="316">
          <cell r="B316" t="str">
            <v xml:space="preserve">Transporte de Poste de madera importado de 40 pies, Clase 6 de Almacen a Punto de Izaje, en Terreno con Acceso Carrozable </v>
          </cell>
          <cell r="C316" t="str">
            <v>Un.</v>
          </cell>
          <cell r="D316">
            <v>7.5</v>
          </cell>
          <cell r="E316">
            <v>308.7</v>
          </cell>
          <cell r="F316">
            <v>0</v>
          </cell>
        </row>
        <row r="317">
          <cell r="B317" t="str">
            <v xml:space="preserve">Transporte de Poste de madera importado de 40 pies, Clase 5 de Almacen a Punto de Izaje, en Terreno con Acceso Carrozable </v>
          </cell>
          <cell r="C317" t="str">
            <v>Un.</v>
          </cell>
          <cell r="D317">
            <v>7.5</v>
          </cell>
          <cell r="E317">
            <v>328.26</v>
          </cell>
          <cell r="F317">
            <v>0</v>
          </cell>
        </row>
        <row r="318">
          <cell r="B318" t="str">
            <v>Transporte de Poste de madera importado de 40pies, Clase 6 de Almacen a Punto de Izaje, en Terreno Accidentado sin Acceso Carrozable</v>
          </cell>
          <cell r="C318" t="str">
            <v>Un.</v>
          </cell>
          <cell r="D318">
            <v>3.8</v>
          </cell>
          <cell r="E318">
            <v>596.99999999999989</v>
          </cell>
          <cell r="F318">
            <v>0</v>
          </cell>
        </row>
        <row r="319">
          <cell r="B319" t="str">
            <v>Transporte de Poste de madera importado de 40 pies, Clase 5 de Almacen a Punto de Izaje, en Terreno Accidentado sin Acceso Carrozable</v>
          </cell>
          <cell r="C319" t="str">
            <v>Un.</v>
          </cell>
          <cell r="D319">
            <v>3.3</v>
          </cell>
          <cell r="E319">
            <v>642.57000000000005</v>
          </cell>
          <cell r="F319">
            <v>0</v>
          </cell>
        </row>
        <row r="320">
          <cell r="B320" t="str">
            <v>Relleno y Compactación para cimentación de Poste 40 pies, en Terreno Tipo I (Arcilloso y Conglomerado)</v>
          </cell>
          <cell r="C320" t="str">
            <v>m³</v>
          </cell>
          <cell r="D320">
            <v>7.5</v>
          </cell>
          <cell r="E320">
            <v>111.9</v>
          </cell>
          <cell r="F320">
            <v>0</v>
          </cell>
        </row>
        <row r="321">
          <cell r="B321" t="str">
            <v>Relleno y Compactación para cimentación de Poste 40 pies, en Terreno Tipo II (Rocoso)</v>
          </cell>
          <cell r="C321" t="str">
            <v>m³</v>
          </cell>
          <cell r="D321">
            <v>7</v>
          </cell>
          <cell r="E321">
            <v>118.13999999999999</v>
          </cell>
          <cell r="F321">
            <v>0</v>
          </cell>
        </row>
        <row r="322">
          <cell r="B322" t="str">
            <v>Izaje, Identificación y/o codificación, y Señalización de Poste de madera importada de 40 pies, Clase 6 (*)</v>
          </cell>
          <cell r="C322" t="str">
            <v>Un.</v>
          </cell>
          <cell r="D322">
            <v>24</v>
          </cell>
          <cell r="E322">
            <v>93.07</v>
          </cell>
          <cell r="F322">
            <v>0</v>
          </cell>
        </row>
        <row r="323">
          <cell r="B323" t="str">
            <v>Izaje, Identificación y/o codificación, y Señalización de Poste de madera importada de 40 pies, Clase 5 (*)</v>
          </cell>
          <cell r="C323" t="str">
            <v>Un.</v>
          </cell>
          <cell r="D323">
            <v>22</v>
          </cell>
          <cell r="E323">
            <v>102.04</v>
          </cell>
          <cell r="F323">
            <v>0</v>
          </cell>
        </row>
        <row r="324">
          <cell r="B324" t="str">
            <v>Eliminación de Material Excedente en Terreno Tipo I (Arcilloso y Conglomerado)</v>
          </cell>
          <cell r="C324" t="str">
            <v>m³</v>
          </cell>
          <cell r="D324">
            <v>4</v>
          </cell>
          <cell r="E324">
            <v>35.24</v>
          </cell>
          <cell r="F324">
            <v>0</v>
          </cell>
        </row>
        <row r="325">
          <cell r="B325" t="str">
            <v>Eliminación de Material Excedente en Terreno Tipo II (Rocoso)</v>
          </cell>
          <cell r="C325" t="str">
            <v>m³</v>
          </cell>
          <cell r="D325">
            <v>3</v>
          </cell>
          <cell r="E325">
            <v>47.04</v>
          </cell>
          <cell r="F325">
            <v>0</v>
          </cell>
        </row>
        <row r="326">
          <cell r="B326" t="str">
            <v>Instalación de Caja de Registro para Electrodo Vertical de PAT</v>
          </cell>
          <cell r="C326" t="str">
            <v>Un.</v>
          </cell>
          <cell r="D326">
            <v>20</v>
          </cell>
          <cell r="E326">
            <v>38.730000000000004</v>
          </cell>
          <cell r="F326">
            <v>0</v>
          </cell>
        </row>
        <row r="327">
          <cell r="B327" t="str">
            <v>Traslado de Tierra de Préstamo para Puesta a Tierra</v>
          </cell>
          <cell r="C327" t="str">
            <v>m³</v>
          </cell>
          <cell r="D327">
            <v>4</v>
          </cell>
          <cell r="E327">
            <v>35.24</v>
          </cell>
          <cell r="F327">
            <v>0</v>
          </cell>
        </row>
        <row r="328">
          <cell r="B328" t="str">
            <v>Transporte de Cruceta de madera tratada de 90 mm x 115 mm x 1,20 m, de Almacen a Punto de Instalaciòn en Terreno con Acceso Carrozable</v>
          </cell>
          <cell r="C328" t="str">
            <v>und</v>
          </cell>
          <cell r="D328">
            <v>150</v>
          </cell>
          <cell r="E328">
            <v>7.48</v>
          </cell>
          <cell r="F328">
            <v>0</v>
          </cell>
        </row>
        <row r="329">
          <cell r="B329" t="str">
            <v>Transporte de Cruceta de madera tratada de 90 mm x 115 mm x 1,20 m, de Almacen a Punto de Instalaciòn en Terreno sin Acceso Carrozable</v>
          </cell>
          <cell r="C329" t="str">
            <v>und</v>
          </cell>
          <cell r="D329">
            <v>100</v>
          </cell>
          <cell r="E329">
            <v>8.34</v>
          </cell>
          <cell r="F329">
            <v>0</v>
          </cell>
        </row>
        <row r="330">
          <cell r="B330" t="str">
            <v>Transporte de Cruceta de madera tratada de 90 mm x 115 mm x 1,50 m, de Almacen a Punto de Instalaciòn en Terreno con Acceso Carrozable</v>
          </cell>
          <cell r="C330" t="str">
            <v>und</v>
          </cell>
          <cell r="D330">
            <v>130</v>
          </cell>
          <cell r="E330">
            <v>8.49</v>
          </cell>
          <cell r="F330">
            <v>0</v>
          </cell>
        </row>
        <row r="331">
          <cell r="B331" t="str">
            <v>Transporte de Cruceta de madera tratada de 90 mm x 115 mm x 1,50 m, de Almacen a Punto de Instalaciòn en Terreno sin Acceso Carrozable</v>
          </cell>
          <cell r="C331" t="str">
            <v>und</v>
          </cell>
          <cell r="D331">
            <v>110</v>
          </cell>
          <cell r="E331">
            <v>10.19</v>
          </cell>
          <cell r="F331">
            <v>0</v>
          </cell>
        </row>
        <row r="332">
          <cell r="B332" t="str">
            <v>Transporte de Cruceta de madera tratada de 90 mm x 115 mm x 2,40 m, de Almacen a Punto de Instalaciòn en Terreno con Acceso Carrozable</v>
          </cell>
          <cell r="C332" t="str">
            <v>und</v>
          </cell>
          <cell r="D332">
            <v>100</v>
          </cell>
          <cell r="E332">
            <v>11.13</v>
          </cell>
          <cell r="F332">
            <v>0</v>
          </cell>
        </row>
        <row r="333">
          <cell r="B333" t="str">
            <v>Transporte de Cruceta de madera tratada de 90 mm x 115 mm x 2,40 m, de Almacen a Punto de Instalaciòn en Terreno sin Acceso Carrozable</v>
          </cell>
          <cell r="C333" t="str">
            <v>und</v>
          </cell>
          <cell r="D333">
            <v>65</v>
          </cell>
          <cell r="E333">
            <v>12.83</v>
          </cell>
          <cell r="F333">
            <v>0</v>
          </cell>
        </row>
        <row r="334">
          <cell r="B334" t="str">
            <v>Transporte de Aislador de Porcelana Tipo Pin, Clase ANSI 56-3 de Almacen a Punto de Intalaciòn en Terreno con Acceso Carrozable</v>
          </cell>
          <cell r="C334" t="str">
            <v>und</v>
          </cell>
          <cell r="D334">
            <v>70</v>
          </cell>
          <cell r="E334">
            <v>15.92</v>
          </cell>
          <cell r="F334">
            <v>0</v>
          </cell>
        </row>
        <row r="335">
          <cell r="B335" t="str">
            <v>Transporte de Aislador de Porcelana Tipo Pin, Clase ANSI 56-3 de Almacen a Punto de Intalaciòn en Terreno sin Acceso Carrozable</v>
          </cell>
          <cell r="C335" t="str">
            <v>und</v>
          </cell>
          <cell r="D335">
            <v>70</v>
          </cell>
          <cell r="E335">
            <v>15.92</v>
          </cell>
          <cell r="F335">
            <v>0</v>
          </cell>
        </row>
        <row r="336">
          <cell r="B336" t="str">
            <v>Transporte de Aislador de Porcelana Tipo Pin, Clase ANSI 56-4 de Almacen a Punto de Intalaciòn en Terreno sin Acceso Carrozable</v>
          </cell>
          <cell r="C336" t="str">
            <v>und</v>
          </cell>
          <cell r="D336">
            <v>60</v>
          </cell>
          <cell r="E336">
            <v>18.61</v>
          </cell>
          <cell r="F336">
            <v>0</v>
          </cell>
        </row>
        <row r="337">
          <cell r="B337" t="str">
            <v>Transporte de Aislador Polimerico con Conexión Horquilla (Estructura) y Lengüeta (Linea), de 36 Kv y según Especificacion Técnica. de Almacen a Punto de Intalaciòn en Terreno con Acceso Carrozable</v>
          </cell>
          <cell r="C337" t="str">
            <v>und</v>
          </cell>
          <cell r="D337">
            <v>200</v>
          </cell>
          <cell r="E337">
            <v>5.5600000000000005</v>
          </cell>
          <cell r="F337">
            <v>0</v>
          </cell>
        </row>
        <row r="338">
          <cell r="B338" t="str">
            <v>Transporte de Aislador Polimerico con Conexión Horquilla (Estructura) y Lengüeta (Linea), de 36 Kv y según Especificacion Técnica. de Almacen a Punto de Intalaciòn en Terreno sin Acceso Carrozable</v>
          </cell>
          <cell r="C338" t="str">
            <v>und</v>
          </cell>
          <cell r="D338">
            <v>100</v>
          </cell>
          <cell r="E338">
            <v>8.34</v>
          </cell>
          <cell r="F338">
            <v>0</v>
          </cell>
        </row>
        <row r="339">
          <cell r="B339" t="str">
            <v>Transporte de Conductor de Aleacion de Aluminio de 35 mm²  de Almacen a Punto de Intalaciòn en Terreno con Acceso Carrozable</v>
          </cell>
          <cell r="C339" t="str">
            <v>km</v>
          </cell>
          <cell r="D339">
            <v>20</v>
          </cell>
          <cell r="E339">
            <v>76.31</v>
          </cell>
          <cell r="F339">
            <v>0</v>
          </cell>
        </row>
        <row r="340">
          <cell r="B340" t="str">
            <v>Transporte de Conductor de Aleacion de Aluminio de 35 mm²  de Almacen a Punto de Intalaciòn en Terreno sin Acceso Carrozable</v>
          </cell>
          <cell r="C340" t="str">
            <v>km</v>
          </cell>
          <cell r="D340">
            <v>12</v>
          </cell>
          <cell r="E340">
            <v>93.04</v>
          </cell>
          <cell r="F340">
            <v>0</v>
          </cell>
        </row>
        <row r="341">
          <cell r="B341" t="str">
            <v>Transporte de Conductor de Aleacion de Aluminio de 70 mm²  de Almacen a Punto de Instalaciòn en Terreno con Acceso Carrozable</v>
          </cell>
          <cell r="C341" t="str">
            <v>km</v>
          </cell>
          <cell r="D341">
            <v>10</v>
          </cell>
          <cell r="E341">
            <v>152.63</v>
          </cell>
          <cell r="F341">
            <v>1</v>
          </cell>
        </row>
        <row r="342">
          <cell r="B342" t="str">
            <v>Transporte de Conductor de Aleacion de Aluminio de 70 mm²  de Almacen a Punto de Instalaciòn en Terreno sin Acceso Carrozable</v>
          </cell>
          <cell r="C342" t="str">
            <v>km</v>
          </cell>
          <cell r="D342">
            <v>8</v>
          </cell>
          <cell r="E342">
            <v>174.76</v>
          </cell>
          <cell r="F342">
            <v>0</v>
          </cell>
        </row>
        <row r="343">
          <cell r="B343" t="str">
            <v>Transporte de Seccionador Fusible Unipolar Tipo Expulsion (Cut-Out) de 27/38 kV, 100A, 150 kV-BIL. de Almacen a Punto de Instalaciòn en Terreno con Acceso Carrozable</v>
          </cell>
          <cell r="C343" t="str">
            <v>und</v>
          </cell>
          <cell r="D343">
            <v>40</v>
          </cell>
          <cell r="E343">
            <v>31.11</v>
          </cell>
          <cell r="F343">
            <v>1</v>
          </cell>
        </row>
        <row r="344">
          <cell r="B344" t="str">
            <v>Transporte de Seccionador Fusible Unipolar Tipo Expulsion (Cut-Out) de 27/38 kV, 100A, 150 kV-BIL. de Almacen a Punto de Instalaciòn en Terreno sin Acceso Carrozable</v>
          </cell>
          <cell r="C344" t="str">
            <v>und</v>
          </cell>
          <cell r="D344">
            <v>20</v>
          </cell>
          <cell r="E344">
            <v>62.849999999999994</v>
          </cell>
          <cell r="F344">
            <v>0</v>
          </cell>
        </row>
        <row r="345">
          <cell r="B345" t="str">
            <v>Transporte de Pararrayos de Oxido Metalico, 27 kV, 10 KA Clase 1 de Almacen a Punto de Instalaciòn en Terreno sin Acceso Carrozable</v>
          </cell>
          <cell r="C345" t="str">
            <v>und</v>
          </cell>
          <cell r="D345">
            <v>70</v>
          </cell>
          <cell r="E345">
            <v>11.04</v>
          </cell>
          <cell r="F345">
            <v>0</v>
          </cell>
        </row>
        <row r="346">
          <cell r="B346" t="str">
            <v>Transporte de Pararrayos de Oxido Metalico, 21 kV, 10 KA Clase 1 de Almacen a Punto de Instalaciòn en Terreno con Acceso Carrozable</v>
          </cell>
          <cell r="C346" t="str">
            <v>und</v>
          </cell>
          <cell r="D346">
            <v>80</v>
          </cell>
          <cell r="E346">
            <v>9.9899999999999984</v>
          </cell>
          <cell r="F346">
            <v>1</v>
          </cell>
        </row>
        <row r="347">
          <cell r="B347" t="str">
            <v>Transporte de Pararrayos de Oxido Metalico, 21 kV, 10 KA Clase 1 de Almacen a Punto de Instalaciòn en Terreno sin Acceso Carrozable</v>
          </cell>
          <cell r="C347" t="str">
            <v>und</v>
          </cell>
          <cell r="D347">
            <v>60</v>
          </cell>
          <cell r="E347">
            <v>12.870000000000001</v>
          </cell>
          <cell r="F347">
            <v>0</v>
          </cell>
        </row>
        <row r="348">
          <cell r="B348" t="str">
            <v xml:space="preserve">Transporte de Pararrayos de Oxido Metalico, 12 kV, 10 KA Clase 1 de Almacen a Punto de Instalaciòn en Terreno sin Acceso Carrozable </v>
          </cell>
          <cell r="C348" t="str">
            <v>und</v>
          </cell>
          <cell r="D348">
            <v>90</v>
          </cell>
          <cell r="E348">
            <v>8.6</v>
          </cell>
          <cell r="F348">
            <v>0</v>
          </cell>
        </row>
        <row r="349">
          <cell r="B349" t="str">
            <v>Transporte de Transformador Monofásico Fase - Neutro de 5 kVA; 13,2 / 0,46-0,23 kV y Tablero de Distribucion, de Almacen a Punto de Instalaciòn en Terreno con Acceso Carrozable</v>
          </cell>
          <cell r="C349" t="str">
            <v>und</v>
          </cell>
          <cell r="D349">
            <v>12</v>
          </cell>
          <cell r="E349">
            <v>93.8</v>
          </cell>
          <cell r="F349">
            <v>0</v>
          </cell>
        </row>
        <row r="350">
          <cell r="B350" t="str">
            <v>Transporte de Transformador Monofásico Fase - Neutro de 5 kVA; 13,2 / 0,46-0,23 kV y Tablero de Distribucion, de Almacen a Punto de Instalaciòn en Terreno sin Acceso Carrozable</v>
          </cell>
          <cell r="C350" t="str">
            <v>und</v>
          </cell>
          <cell r="D350">
            <v>7</v>
          </cell>
          <cell r="E350">
            <v>119.18</v>
          </cell>
          <cell r="F350">
            <v>0</v>
          </cell>
        </row>
        <row r="351">
          <cell r="B351" t="str">
            <v>Transporte de Transformador Monofásico Fase - Fase de 5 kVA; 22,9 / 0,46-0,23 kV y Tablero de Distribucion, de Almacen a Punto de Instalaciòn en Terreno con Acceso Carrozable</v>
          </cell>
          <cell r="C351" t="str">
            <v>und</v>
          </cell>
          <cell r="D351">
            <v>12</v>
          </cell>
          <cell r="E351">
            <v>66.569999999999993</v>
          </cell>
          <cell r="F351">
            <v>0</v>
          </cell>
        </row>
        <row r="352">
          <cell r="B352" t="str">
            <v>Transporte de Transformador Monofásico Fase - Fase de 5 kVA; 22,9 / 0,46-0,23 kV y Tablero de Distribucion, de Almacen a Punto de Instalaciòn en Terreno sin Acceso Carrozable</v>
          </cell>
          <cell r="C352" t="str">
            <v>und</v>
          </cell>
          <cell r="D352">
            <v>12</v>
          </cell>
          <cell r="E352">
            <v>96.78</v>
          </cell>
          <cell r="F352">
            <v>0</v>
          </cell>
        </row>
        <row r="353">
          <cell r="B353" t="str">
            <v>Transporte de Transformador Monofásico Fase - Neutro de 10 kVA; 13,2 / 0,46-0,23 kV y Tablero de Distribucion, de Almacen a Punto de Instalaciòn en Terreno con Acceso Carrozable</v>
          </cell>
          <cell r="C353" t="str">
            <v>und</v>
          </cell>
          <cell r="D353">
            <v>12</v>
          </cell>
          <cell r="E353">
            <v>90.07</v>
          </cell>
          <cell r="F353">
            <v>0</v>
          </cell>
        </row>
        <row r="354">
          <cell r="B354" t="str">
            <v>Transporte de Transformador Monofásico Fase - Neutro de 10 kVA; 13,2 / 0,46-0,23 kV y Tablero de Distribucion, de Almacen a Punto de Instalaciòn en Terreno sin Acceso Carrozable</v>
          </cell>
          <cell r="C354" t="str">
            <v>und</v>
          </cell>
          <cell r="D354">
            <v>10</v>
          </cell>
          <cell r="E354">
            <v>116.19</v>
          </cell>
          <cell r="F354">
            <v>0</v>
          </cell>
        </row>
        <row r="355">
          <cell r="B355" t="str">
            <v>Transporte de Transformador Monofásico Fase - Fase de 10 kVA; 22,9 / 0,46-0,23 kV y Tablero de Distribucion, de Almacen a Punto de Instalaciòn en Terreno con Acceso Carrozable</v>
          </cell>
          <cell r="C355" t="str">
            <v>und</v>
          </cell>
          <cell r="D355">
            <v>11</v>
          </cell>
          <cell r="E355">
            <v>98.21</v>
          </cell>
          <cell r="F355">
            <v>0</v>
          </cell>
        </row>
        <row r="356">
          <cell r="B356" t="str">
            <v>Transporte de Transformador Monofásico Fase - Fase de 10 kVA; 22,9 / 0,46-0,23 kV y Tablero de Distribucion, de Almacen a Punto de Instalaciòn en Terreno sin Acceso Carrozable</v>
          </cell>
          <cell r="C356" t="str">
            <v>und</v>
          </cell>
          <cell r="D356">
            <v>9</v>
          </cell>
          <cell r="E356">
            <v>123.69999999999999</v>
          </cell>
          <cell r="F356">
            <v>0</v>
          </cell>
        </row>
        <row r="357">
          <cell r="B357" t="str">
            <v>Transporte de Transformador Monofásico Fase - Neutro de 15 kVA; 13,2 / 0,46-0,23 kV y Tablero de Distribucion, de Almacen a Punto de Instalaciòn en Terreno con Acceso Carrozable</v>
          </cell>
          <cell r="C357" t="str">
            <v>und</v>
          </cell>
          <cell r="D357">
            <v>10</v>
          </cell>
          <cell r="E357">
            <v>108.08000000000001</v>
          </cell>
          <cell r="F357">
            <v>0</v>
          </cell>
        </row>
        <row r="358">
          <cell r="B358" t="str">
            <v>Transporte de Transformador Monofásico Fase - Neutro de 15 kVA; 13,2 / 0,46-0,23 kV y Tablero de Distribucion, de Almacen a Punto de Instalaciòn en Terreno sin Acceso Carrozable</v>
          </cell>
          <cell r="C358" t="str">
            <v>und</v>
          </cell>
          <cell r="D358">
            <v>8</v>
          </cell>
          <cell r="E358">
            <v>139.11000000000001</v>
          </cell>
          <cell r="F358">
            <v>0</v>
          </cell>
        </row>
        <row r="359">
          <cell r="B359" t="str">
            <v>Transporte de Transformador Monofásico Fase - Fase de 15 kVA; 22,9 / 0,46-0,23 kV y Tablero de Distribucion, de Almacen a Punto de Instalaciòn en Terreno con Acceso Carrozable</v>
          </cell>
          <cell r="C359" t="str">
            <v>und</v>
          </cell>
          <cell r="D359">
            <v>9</v>
          </cell>
          <cell r="E359">
            <v>120.15</v>
          </cell>
          <cell r="F359">
            <v>0</v>
          </cell>
        </row>
        <row r="360">
          <cell r="B360" t="str">
            <v>Transporte de Transformador Monofásico Fase - Fase de 15 kVA; 22,9 / 0,46-0,23 kV y Tablero de Distribucion, de Almacen a Punto de Instalaciòn en Terreno sin Acceso Carrozable</v>
          </cell>
          <cell r="C360" t="str">
            <v>und</v>
          </cell>
          <cell r="D360">
            <v>7</v>
          </cell>
          <cell r="E360">
            <v>159.05000000000001</v>
          </cell>
          <cell r="F360">
            <v>0</v>
          </cell>
        </row>
        <row r="361">
          <cell r="B361" t="str">
            <v>Transporte de otros materiales de concreto armado (crucetas, mensulas, palomillas y ductos)</v>
          </cell>
          <cell r="C361" t="str">
            <v>Global</v>
          </cell>
          <cell r="D361">
            <v>6</v>
          </cell>
          <cell r="E361">
            <v>2780.52</v>
          </cell>
        </row>
        <row r="362">
          <cell r="B362" t="str">
            <v>Transporte de otros materiales de concreto armado (mensula, plataforma y palomilla) en RP</v>
          </cell>
          <cell r="C362" t="str">
            <v>Global</v>
          </cell>
          <cell r="D362">
            <v>6</v>
          </cell>
          <cell r="E362">
            <v>1074.75</v>
          </cell>
        </row>
        <row r="363">
          <cell r="B363" t="str">
            <v>Transporte barillas de retenida, barilas de puesta a tierra, espeigas para aisladores, ferreteria y Accesorios (Para Postes , conductores, Retenidas y PAT), de Almacen a Punto de Izaje, en terreno con Acceso Carrozable</v>
          </cell>
          <cell r="C363" t="str">
            <v>Global</v>
          </cell>
          <cell r="D363">
            <v>6</v>
          </cell>
          <cell r="E363">
            <v>2403.64</v>
          </cell>
          <cell r="F363">
            <v>1</v>
          </cell>
        </row>
        <row r="364">
          <cell r="B364" t="str">
            <v>Transporte barillas de retenida, barilas de puesta a tierra, espeigas para aisladores, ferreteria y Accesorios (Para Postes , conductores, Retenidas y PAT), de Almacen a Punto de Instalacion en RP, en terreno con Acceso Carrozable</v>
          </cell>
          <cell r="C364" t="str">
            <v>Global</v>
          </cell>
          <cell r="D364">
            <v>6</v>
          </cell>
          <cell r="E364">
            <v>1721.3700000000001</v>
          </cell>
        </row>
        <row r="365">
          <cell r="B365" t="str">
            <v>Transporte de Accesorios de Ferreteria (Para Postes , conductores, Retenidas y PAT), e Almacen a Punto de Instalaciòn en Terreno sin Acceso Carrozable</v>
          </cell>
          <cell r="C365" t="str">
            <v>Tn</v>
          </cell>
          <cell r="D365">
            <v>3</v>
          </cell>
          <cell r="E365">
            <v>466.05</v>
          </cell>
          <cell r="F365">
            <v>0</v>
          </cell>
        </row>
        <row r="366">
          <cell r="B366" t="str">
            <v>Transporte de Bloque de Concreto de 0,40 x 0,40 x 0,15 m, en Terreno con Acceso Carrozable</v>
          </cell>
          <cell r="C366" t="str">
            <v>und</v>
          </cell>
          <cell r="D366">
            <v>30</v>
          </cell>
          <cell r="E366">
            <v>37.479999999999997</v>
          </cell>
          <cell r="F366">
            <v>1</v>
          </cell>
        </row>
        <row r="367">
          <cell r="B367" t="str">
            <v>Transporte de Bloque de Concreto de 0,40 x 0,40 x 0,15 m, en Terreno sin Acceso Carrozable</v>
          </cell>
          <cell r="C367" t="str">
            <v>und</v>
          </cell>
          <cell r="D367">
            <v>20</v>
          </cell>
          <cell r="E367">
            <v>69.91</v>
          </cell>
          <cell r="F367">
            <v>0</v>
          </cell>
        </row>
        <row r="368">
          <cell r="B368" t="str">
            <v>Transporte de Caja Registro de Concreto para Puesta a Tierra 0,50 x 0,50 x 0,45 m, de Almacen a Punto de Instalaciòn en Terreno con Acceso Carrozable</v>
          </cell>
          <cell r="C368" t="str">
            <v>und</v>
          </cell>
          <cell r="D368">
            <v>25</v>
          </cell>
          <cell r="E368">
            <v>45.06</v>
          </cell>
          <cell r="F368">
            <v>1</v>
          </cell>
        </row>
        <row r="369">
          <cell r="B369" t="str">
            <v>Transporte de Caja Registro de Concreto para Puesta a Tierra 0,50 x 0,50 x 0,45 m, de Almacen a Punto de Instalaciòn en Terreno sin Acceso Carrozable</v>
          </cell>
          <cell r="C369" t="str">
            <v>und</v>
          </cell>
          <cell r="D369">
            <v>6</v>
          </cell>
          <cell r="E369">
            <v>128.84</v>
          </cell>
          <cell r="F369">
            <v>0</v>
          </cell>
        </row>
        <row r="370">
          <cell r="B370" t="str">
            <v>Instalacion de Puesta a Tierra Tipo PAT-1CS (Contrapeso)</v>
          </cell>
          <cell r="C370" t="str">
            <v>Un.</v>
          </cell>
          <cell r="D370">
            <v>27</v>
          </cell>
          <cell r="E370">
            <v>36.950000000000003</v>
          </cell>
          <cell r="F370">
            <v>0</v>
          </cell>
        </row>
        <row r="371">
          <cell r="B371" t="str">
            <v>Transporte de Transformador Monofásico Fase - Neutro de 5 kVA; 7,62 / 0,46-0,23 kV y Tablero de Distribucion, de Almacen a Punto de Izaje en Terreno sin Acceso Carrozable</v>
          </cell>
          <cell r="C371" t="str">
            <v>und</v>
          </cell>
          <cell r="D371">
            <v>21</v>
          </cell>
          <cell r="E371">
            <v>84.29</v>
          </cell>
          <cell r="F371">
            <v>0</v>
          </cell>
        </row>
        <row r="372">
          <cell r="B372" t="str">
            <v>Transporte de Transformador Monofásico Fase - Neutro de 3 kVA; 7,62+-2*2.5% / 0,23 kV y Tablero de Distribucion, en Terreno sin Acceso Carrozable</v>
          </cell>
          <cell r="C372" t="str">
            <v>und</v>
          </cell>
          <cell r="D372">
            <v>25</v>
          </cell>
          <cell r="E372">
            <v>79.319999999999993</v>
          </cell>
          <cell r="F372">
            <v>0</v>
          </cell>
        </row>
        <row r="373">
          <cell r="B373" t="str">
            <v>Transporte de Transformador Monofásico Fase - Neutro de 3 kVA; 13,2+-2*2.5% / 0,23 kV y Tablero de Distribucion, de Almacen a Punto de Izaje en Terreno sin Acceso Carrozable</v>
          </cell>
          <cell r="C373" t="str">
            <v>und</v>
          </cell>
          <cell r="D373">
            <v>25</v>
          </cell>
          <cell r="E373">
            <v>79.319999999999993</v>
          </cell>
          <cell r="F373">
            <v>0</v>
          </cell>
        </row>
        <row r="374">
          <cell r="B374" t="str">
            <v>Transporte de Transformador Monofásico Fase - Fase de 3 kVA; 22,9 / 0,23 kV y Tablero de Distribucion, de Almacen a Punto de Izaje en Terreno sin Acceso Carrozable</v>
          </cell>
          <cell r="C374" t="str">
            <v>und</v>
          </cell>
          <cell r="D374">
            <v>25</v>
          </cell>
          <cell r="E374">
            <v>79.319999999999993</v>
          </cell>
          <cell r="F374">
            <v>0</v>
          </cell>
        </row>
        <row r="375">
          <cell r="B375" t="str">
            <v>Transporte de Poste Tubular de 12 m,  T-200 daN, de Almacen a Punto de Izaje, en Terreno Accidentado sin Acceso Carrozable</v>
          </cell>
          <cell r="C375" t="str">
            <v>Un.</v>
          </cell>
          <cell r="D375">
            <v>2</v>
          </cell>
          <cell r="E375">
            <v>765.16</v>
          </cell>
          <cell r="F375">
            <v>0</v>
          </cell>
        </row>
        <row r="376">
          <cell r="B376" t="str">
            <v>Transporte de Poste Tubular de 12 m,  T-300 daN, de Almacen a Punto de Izaje, en Terreno Accidentado sin Acceso Carrozable</v>
          </cell>
          <cell r="C376" t="str">
            <v>Un.</v>
          </cell>
          <cell r="D376">
            <v>1.5</v>
          </cell>
          <cell r="E376">
            <v>1020.28</v>
          </cell>
          <cell r="F376">
            <v>0</v>
          </cell>
        </row>
        <row r="377">
          <cell r="B377" t="str">
            <v>Transporte de piedra mediana para la cimentación de las estructuras</v>
          </cell>
          <cell r="C377" t="str">
            <v>m³</v>
          </cell>
          <cell r="D377">
            <v>30</v>
          </cell>
          <cell r="E377">
            <v>58.7</v>
          </cell>
          <cell r="F377">
            <v>0</v>
          </cell>
        </row>
        <row r="378">
          <cell r="B378" t="str">
            <v>Transporte de hormigón para la cimentación de las estructuras</v>
          </cell>
          <cell r="C378" t="str">
            <v>m3</v>
          </cell>
          <cell r="D378">
            <v>32</v>
          </cell>
          <cell r="E378">
            <v>55.589999999999996</v>
          </cell>
          <cell r="F378">
            <v>0</v>
          </cell>
        </row>
        <row r="379">
          <cell r="B379" t="str">
            <v>Transporte fluvial de poste de concreto 12 m /2000 N</v>
          </cell>
          <cell r="C379" t="str">
            <v>Un.</v>
          </cell>
          <cell r="D379">
            <v>5</v>
          </cell>
          <cell r="E379">
            <v>282.83</v>
          </cell>
          <cell r="F379">
            <v>0</v>
          </cell>
        </row>
        <row r="380">
          <cell r="B380" t="str">
            <v>Transporte de Transformador Monofásico Fase - Neutro de 25 kVA; 13,2 / 0,46-0,23 kV y Tablero de Distribucion, de Almacen a Punto de Instalaciòn en Terreno con Acceso Carrozable</v>
          </cell>
          <cell r="C380" t="str">
            <v>und</v>
          </cell>
          <cell r="D380">
            <v>8</v>
          </cell>
          <cell r="E380">
            <v>135.09</v>
          </cell>
          <cell r="F380">
            <v>0</v>
          </cell>
        </row>
        <row r="381">
          <cell r="B381" t="str">
            <v>Transporte de Transformador Monofásico Fase - Neutro de 25 kVA; 13,2 / 0,46-0,23 kV y Tablero de Distribucion, de Almacen a Punto de Instalaciòn en Terreno sin Acceso Carrozable</v>
          </cell>
          <cell r="C381" t="str">
            <v>und</v>
          </cell>
          <cell r="D381">
            <v>6</v>
          </cell>
          <cell r="E381">
            <v>185.54</v>
          </cell>
          <cell r="F381">
            <v>0</v>
          </cell>
        </row>
        <row r="382">
          <cell r="B382" t="str">
            <v>Transporte de Transformador Monofásico Fase - Fase de 25 kVA; 22,9 / 0,46-0,23 kV y Tablero de Distribucion, de Almacen a Punto de Instalaciòn en Terreno con Acceso Carrozable</v>
          </cell>
          <cell r="C382" t="str">
            <v>und</v>
          </cell>
          <cell r="D382">
            <v>7</v>
          </cell>
          <cell r="E382">
            <v>154.4</v>
          </cell>
          <cell r="F382">
            <v>0</v>
          </cell>
        </row>
        <row r="383">
          <cell r="B383" t="str">
            <v>Transporte de Transformador Monofásico Fase - Fase de 25 kVA; 22,9 / 0,46-0,23 kV y Tablero de Distribucion, de Almacen a Punto de Instalaciòn en Terreno sin Acceso Carrozable</v>
          </cell>
          <cell r="C383" t="str">
            <v>und</v>
          </cell>
          <cell r="D383">
            <v>5</v>
          </cell>
          <cell r="E383">
            <v>222.56</v>
          </cell>
          <cell r="F383">
            <v>0</v>
          </cell>
        </row>
        <row r="384">
          <cell r="B384" t="str">
            <v>Transporte de Transformador Monofásico Fase - Fase de 40 kVA; 22,9 / 0,40-0,23 kV y Tablero de Distribucion, de Almacen a Punto de Instalaciòn en Terreno con Acceso Carrozable</v>
          </cell>
          <cell r="C384" t="str">
            <v>und</v>
          </cell>
          <cell r="D384">
            <v>5</v>
          </cell>
          <cell r="E384">
            <v>225.27</v>
          </cell>
          <cell r="F384">
            <v>1</v>
          </cell>
        </row>
        <row r="385">
          <cell r="B385" t="str">
            <v>Transporte de Transformador Monofásico Fase - Fase de 75 kVA; 22,9 / 0,40-0,23 kV y Tablero de Distribucion, de Almacen a Punto de Instalaciòn en Terreno con Acceso Carrozable</v>
          </cell>
          <cell r="C385" t="str">
            <v>und</v>
          </cell>
          <cell r="D385">
            <v>6</v>
          </cell>
          <cell r="E385">
            <v>187.78</v>
          </cell>
          <cell r="F385">
            <v>0</v>
          </cell>
        </row>
        <row r="386">
          <cell r="B386" t="str">
            <v>Transporte de Transformador Monofásico Fase - Fase de 100 kVA; 22,9 / 0,40-0,23 kV y Tablero de Distribucion, de Almacen a Punto de Instalaciòn en Terreno con Acceso Carrozable</v>
          </cell>
          <cell r="C386" t="str">
            <v>und</v>
          </cell>
          <cell r="D386">
            <v>4</v>
          </cell>
          <cell r="E386">
            <v>216.95999999999998</v>
          </cell>
          <cell r="F386">
            <v>0</v>
          </cell>
        </row>
        <row r="387">
          <cell r="B387" t="str">
            <v>Transporte de Transformador Monofásico Fase - Fase de 160 kVA; 22,9 / 0,40-0,23 kV y Tablero de Distribucion, de Almacen a Punto de Instalaciòn en Terreno con Acceso Carrozable</v>
          </cell>
          <cell r="C387" t="str">
            <v>und</v>
          </cell>
          <cell r="D387">
            <v>3</v>
          </cell>
          <cell r="E387">
            <v>267.52</v>
          </cell>
          <cell r="F387">
            <v>0</v>
          </cell>
        </row>
        <row r="388">
          <cell r="B388">
            <v>0</v>
          </cell>
          <cell r="C388" t="str">
            <v>dia</v>
          </cell>
          <cell r="D388">
            <v>1</v>
          </cell>
          <cell r="E388">
            <v>388.21</v>
          </cell>
          <cell r="F388">
            <v>0</v>
          </cell>
        </row>
        <row r="389">
          <cell r="B389" t="str">
            <v>Transporte de agregado desde cantera a punto de acopio</v>
          </cell>
          <cell r="C389" t="str">
            <v>m3</v>
          </cell>
          <cell r="D389">
            <v>22</v>
          </cell>
          <cell r="E389">
            <v>139.05000000000001</v>
          </cell>
          <cell r="F389">
            <v>0</v>
          </cell>
        </row>
        <row r="390">
          <cell r="B390" t="str">
            <v>Alquiler de Grupo Electrogeno ( Incluye su transporte, instalación y operación en obra y su entrega al termino del servicio)</v>
          </cell>
          <cell r="C390" t="str">
            <v>hrs</v>
          </cell>
          <cell r="D390">
            <v>8</v>
          </cell>
          <cell r="E390">
            <v>84.44</v>
          </cell>
          <cell r="F390">
            <v>0</v>
          </cell>
        </row>
        <row r="391">
          <cell r="B391" t="str">
            <v>Cortes y reposicion de Servicio de Energia Electrica</v>
          </cell>
          <cell r="C391" t="str">
            <v>Und</v>
          </cell>
          <cell r="D391">
            <v>1</v>
          </cell>
          <cell r="E391">
            <v>1788.06</v>
          </cell>
          <cell r="F391">
            <v>0</v>
          </cell>
        </row>
        <row r="392">
          <cell r="B392" t="str">
            <v>Desmontaje de aislador tipo pin y espiga (Incluye transporte hacia almacen de propietario)</v>
          </cell>
          <cell r="C392" t="str">
            <v>Und</v>
          </cell>
          <cell r="D392">
            <v>40</v>
          </cell>
          <cell r="E392">
            <v>37.380000000000003</v>
          </cell>
          <cell r="F392">
            <v>0</v>
          </cell>
        </row>
        <row r="393">
          <cell r="B393" t="str">
            <v>Transporte de Aislador de Porcelana Tipo Pin, Clase ANSI 56-4 de Almacen a Punto de Intalaciòn en Terreno con Acceso Carrozable</v>
          </cell>
          <cell r="C393" t="str">
            <v>Und</v>
          </cell>
          <cell r="D393">
            <v>70</v>
          </cell>
          <cell r="E393">
            <v>15.92</v>
          </cell>
          <cell r="F393">
            <v>0</v>
          </cell>
        </row>
        <row r="394">
          <cell r="B394" t="str">
            <v xml:space="preserve">Instalación de Seccionalizador Electrónico Unipolar  SEU-0 </v>
          </cell>
          <cell r="C394" t="str">
            <v>Jgo.</v>
          </cell>
          <cell r="D394">
            <v>19</v>
          </cell>
          <cell r="E394">
            <v>35.47</v>
          </cell>
          <cell r="F394">
            <v>0</v>
          </cell>
        </row>
        <row r="395">
          <cell r="B395" t="str">
            <v>Tendido de Conductor Seco N2XSY 18/30 kV de 50mm2 de seccion (incluye instalacion de kit de terminales), Por Fase.</v>
          </cell>
          <cell r="C395" t="str">
            <v>km</v>
          </cell>
          <cell r="D395">
            <v>2</v>
          </cell>
          <cell r="E395">
            <v>3267.96</v>
          </cell>
          <cell r="F395">
            <v>1</v>
          </cell>
        </row>
        <row r="396">
          <cell r="B396" t="str">
            <v>Construccion e Instalacion de Buzon de C.A.V. de 1,48m altura x 1,30m de ancho x 1,30m de largo de 0,15m de ancho de pared con f'c=210 kgf/cm2 y Fy=4200 kgf/cm2, Para conductor subterraneo</v>
          </cell>
          <cell r="C396" t="str">
            <v>Und</v>
          </cell>
          <cell r="D396">
            <v>1</v>
          </cell>
          <cell r="E396">
            <v>3447.75</v>
          </cell>
          <cell r="F396">
            <v>1</v>
          </cell>
        </row>
        <row r="397">
          <cell r="B397" t="str">
            <v>Solado para nivelacion del terreno</v>
          </cell>
          <cell r="C397" t="str">
            <v>m3</v>
          </cell>
          <cell r="D397">
            <v>30</v>
          </cell>
          <cell r="E397">
            <v>25.8</v>
          </cell>
          <cell r="F397">
            <v>1</v>
          </cell>
        </row>
        <row r="398">
          <cell r="B398" t="str">
            <v xml:space="preserve">Relleno, Compactación y señalizacion en Terreno Tipo I de Zanja para Red Subterranea
</v>
          </cell>
          <cell r="C398" t="str">
            <v>m³</v>
          </cell>
          <cell r="D398">
            <v>9</v>
          </cell>
          <cell r="E398">
            <v>156.30000000000001</v>
          </cell>
          <cell r="F398">
            <v>1</v>
          </cell>
        </row>
        <row r="399">
          <cell r="B399" t="str">
            <v>Armado STMVE  S.E. 3ø, Monoposte (No incluye p.a.t.)</v>
          </cell>
          <cell r="C399" t="str">
            <v>Jgo.</v>
          </cell>
          <cell r="D399">
            <v>2</v>
          </cell>
          <cell r="E399">
            <v>773.18</v>
          </cell>
        </row>
        <row r="400">
          <cell r="F400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</row>
        <row r="10">
          <cell r="B10" t="str">
            <v>Excavación en Terreno Tipo II (Rocoso)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</row>
        <row r="12">
          <cell r="B12" t="str">
            <v xml:space="preserve">Transporte de Poste de 8 m/300 daN de Almacen a Punto de Izaje, en Terreno con Acceso Carrozable </v>
          </cell>
        </row>
        <row r="13">
          <cell r="B13" t="str">
            <v xml:space="preserve">Transporte de Poste de 9 m/200 daN de Almacen a Punto de Izaje, en Terreno con Acceso Carrozable </v>
          </cell>
        </row>
        <row r="14">
          <cell r="B14" t="str">
            <v xml:space="preserve">Transporte de Poste de 9 m/300 daN de Almacen a Punto de Izaje, en Terreno con Acceso Carrozable </v>
          </cell>
        </row>
        <row r="15">
          <cell r="B15" t="str">
            <v xml:space="preserve">Transporte de Poste de 11 m/200 daN de Almacen a Punto de Izaje, en Terreno con Acceso Carrozable </v>
          </cell>
        </row>
        <row r="16">
          <cell r="B16" t="str">
            <v xml:space="preserve">Transporte de Poste de 11 m/300 daN de Almacen a Punto de Izaje, en Terreno con Acceso Carrozable </v>
          </cell>
        </row>
        <row r="17">
          <cell r="B17" t="str">
            <v>Transporte de Poste de 8 m/200 daN de Almacen a Punto de Izaje, en Terreno Llano sin Acceso Carrozable</v>
          </cell>
        </row>
        <row r="18">
          <cell r="B18" t="str">
            <v>Transporte de Poste de 8 m/300 daN de Almacen a Punto de Izaje, en Terreno Llano sin Acceso Carrozable</v>
          </cell>
        </row>
        <row r="19">
          <cell r="B19" t="str">
            <v>Transporte de Poste de 9 m/200 daN de Almacen a Punto de Izaje, en Terreno Llano sin Acceso Carrozable</v>
          </cell>
        </row>
        <row r="20">
          <cell r="B20" t="str">
            <v>Transporte de Poste de 9 m/300 daN de Almacen a Punto de Izaje, en Terreno Llano sin Acceso Carrozable</v>
          </cell>
        </row>
        <row r="21">
          <cell r="B21" t="str">
            <v>Transporte de Poste de 11 m/200 daN de Almacen a Punto de Izaje, en Terreno Llano sin Acceso Carrozable</v>
          </cell>
        </row>
        <row r="22">
          <cell r="B22" t="str">
            <v>Transporte de Poste de 11 m/300 daN de Almacen a Punto de Izaje, en Terreno Llano sin Acceso Carrozable</v>
          </cell>
        </row>
        <row r="23">
          <cell r="B23" t="str">
            <v xml:space="preserve">Transporte de Poste de 8 m/200 daN Seccionado de Almacen a Punto de Izaje, en Terreno con Acceso Carrozable </v>
          </cell>
        </row>
        <row r="24">
          <cell r="B24" t="str">
            <v xml:space="preserve">Transporte de Poste de 8 m/300 daN Seccionado de Almacen a Punto de Izaje, en Terreno con Acceso Carrozable </v>
          </cell>
        </row>
        <row r="25">
          <cell r="B25" t="str">
            <v xml:space="preserve">Transporte de Poste de 9 m/200 daN Seccionado de Almacen a Punto de Izaje, en Terreno con Acceso Carrozable </v>
          </cell>
        </row>
        <row r="26">
          <cell r="B26" t="str">
            <v xml:space="preserve">Transporte de Poste de 9 m/300 daN Seccionado de Almacen a Punto de Izaje, en Terreno con Acceso Carrozable </v>
          </cell>
        </row>
        <row r="27">
          <cell r="B27" t="str">
            <v>Transporte de Poste de 8 m/200 daN Seccionado de Almacen a Punto de Izaje, en Terreno Llano sin Acceso Carrozable</v>
          </cell>
        </row>
        <row r="28">
          <cell r="B28" t="str">
            <v>Transporte de Poste de 8 m/300 daN Seccionado de Almacen a Punto de Izaje, en Terreno Llano sin Acceso Carrozable</v>
          </cell>
        </row>
        <row r="29">
          <cell r="B29" t="str">
            <v>Transporte de Poste de 9 m/200 daN Seccionado de Almacen a Punto de Izaje, en Terreno Llano sin Acceso Carrozable</v>
          </cell>
        </row>
        <row r="30">
          <cell r="B30" t="str">
            <v>Transporte de Poste de 9 m/300 daN Seccionado de Almacen a Punto de Izaje, en Terreno Llano sin Acceso Carrozable</v>
          </cell>
        </row>
        <row r="31">
          <cell r="B31" t="str">
            <v xml:space="preserve">Transporte de Poste de madera importado de 8 m, Clase 7 de Almacen a Punto de Izaje, en Terreno con Acceso Carrozable </v>
          </cell>
        </row>
        <row r="32">
          <cell r="B32" t="str">
            <v xml:space="preserve">Transporte de Poste de madera importado de 8 m, Clase 6 de Almacen a Punto de Izaje, en Terreno con Acceso Carrozable </v>
          </cell>
        </row>
        <row r="33">
          <cell r="B33" t="str">
            <v>Transporte de Poste de madera importado de 8 m, Clase 7 de Almacen a Punto de Izaje, en Terreno Llano sin Acceso Carrozable</v>
          </cell>
        </row>
        <row r="34">
          <cell r="B34" t="str">
            <v>Transporte de Poste de madera importado de 8 m, Clase 6 de Almacen a Punto de Izaje, en Terreno Llano sin Acceso Carrozable</v>
          </cell>
        </row>
        <row r="35">
          <cell r="B35" t="str">
            <v>Transporte de Poste de madera importado de 8 m, Clase 7 de Almacen a Punto de Izaje, en Terreno Accidentado sin Acceso Carrozable</v>
          </cell>
        </row>
        <row r="36">
          <cell r="B36" t="str">
            <v>Transporte de Poste de madera importado de 8 m, Clase 6 de Almacen a Punto de Izaje, en Terreno Accidentado sin Acceso Carrozable</v>
          </cell>
        </row>
        <row r="37">
          <cell r="B37" t="str">
            <v>Izaje, Identificación y/o codificación, y Señalización de Poste de 8 m/200 daN (*)</v>
          </cell>
        </row>
        <row r="38">
          <cell r="B38" t="str">
            <v>Izaje, Identificación y/o codificación, y Señalización de Poste de 8 m/300 daN (*)</v>
          </cell>
        </row>
        <row r="39">
          <cell r="B39" t="str">
            <v>Izaje, Identificación y/o codificación, y Señalización de Poste de 9 m/200 daN (*)</v>
          </cell>
        </row>
        <row r="40">
          <cell r="B40" t="str">
            <v>Izaje, Identificación y/o codificación, y Señalización de Poste de 9 m/300 daN (*)</v>
          </cell>
        </row>
        <row r="41">
          <cell r="B41" t="str">
            <v>Izaje, Identificación y/o codificación, y Señalización de Poste de 11 m/200 daN (*)</v>
          </cell>
        </row>
        <row r="42">
          <cell r="B42" t="str">
            <v>Izaje, Identificación y/o codificación, y Señalización de Poste de madera importado de 8 m, Clase 7</v>
          </cell>
        </row>
        <row r="43">
          <cell r="B43" t="str">
            <v>Izaje, Identificación y/o codificación, y Señalización de Poste de madera importado de 8 m, Clase 6</v>
          </cell>
        </row>
        <row r="44">
          <cell r="B44" t="str">
            <v>Relleno y Compactación para cimentación de Poste 8m, en Terreno Tipo I (Arcilloso y Conglomerado)</v>
          </cell>
        </row>
        <row r="45">
          <cell r="B45" t="str">
            <v>Relleno y Compactación para cimentación de Poste 8m, en Terreno Tipo II (Rocoso)</v>
          </cell>
        </row>
        <row r="46">
          <cell r="B46" t="str">
            <v>Relleno y Compactación para cimentación de Poste 9m, en Terreno Tipo I (Arcilloso y Conglomerado)</v>
          </cell>
        </row>
        <row r="47">
          <cell r="B47" t="str">
            <v>Relleno y Compactación para cimentación de Poste 9m, en Terreno Tipo II (Rocoso)</v>
          </cell>
        </row>
        <row r="48">
          <cell r="B48" t="str">
            <v>Relleno y Compactación para cimentación de Poste 11m, en Terreno Tipo I (Arcilloso y Conglomerado)</v>
          </cell>
        </row>
        <row r="49">
          <cell r="B49" t="str">
            <v>Relleno y Compactación para cimentación de Poste 11m, en Terreno Tipo II (Rocoso)</v>
          </cell>
        </row>
        <row r="50">
          <cell r="B50" t="str">
            <v>Relleno y Compactación para cimentación de Poste 12m, en Terreno Tipo I (Arcilloso y Conglomerado)</v>
          </cell>
        </row>
        <row r="51">
          <cell r="B51" t="str">
            <v>Relleno y Compactación para cimentación de Poste 12m, en Terreno Tipo II (Rocoso)</v>
          </cell>
        </row>
        <row r="52">
          <cell r="B52" t="str">
            <v>Solado para poste de concreto</v>
          </cell>
        </row>
        <row r="53">
          <cell r="B53" t="str">
            <v>Relleno y compactación para cimentación de poste</v>
          </cell>
        </row>
        <row r="54">
          <cell r="B54" t="str">
            <v>Cimentación con Concreto Ciclópeo de Poste de 8m en Terreno Tipo I (Arcilloso y Conglomerado)</v>
          </cell>
        </row>
        <row r="55">
          <cell r="B55" t="str">
            <v>Cimentación con Concreto Ciclópeo de Poste de 8m en Terreno Tipo II (Rocoso)</v>
          </cell>
        </row>
        <row r="56">
          <cell r="B56" t="str">
            <v>Cimentación con Concreto Ciclópeo de Poste de 8m en Terreno Tipo III (Húmedo)</v>
          </cell>
        </row>
        <row r="57">
          <cell r="B57" t="str">
            <v>Cimentación con Concreto Ciclópeo de Poste de 11m en Terreno Tipo I (Arcilloso y Conglomerado)</v>
          </cell>
        </row>
        <row r="58">
          <cell r="B58" t="str">
            <v>Cimentación con Concreto Ciclópeo de Poste de 11m en Terreno Tipo II (Rocoso)</v>
          </cell>
        </row>
        <row r="59">
          <cell r="B59" t="str">
            <v>Cimentación con Concreto Ciclópeo de Poste de 12m en Terreno Tipo I (Arcilloso y Conglomerado)</v>
          </cell>
        </row>
        <row r="60">
          <cell r="B60" t="str">
            <v>Cimentación con Concreto Ciclópeo de Poste de 12 en Terreno Tipo II (Rocoso)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</row>
        <row r="64">
          <cell r="B64" t="str">
            <v>Excavación en Terreno Tipo II (Rocoso)</v>
          </cell>
        </row>
        <row r="65">
          <cell r="B65" t="str">
            <v>Instalación de Retenida Inclinada</v>
          </cell>
        </row>
        <row r="66">
          <cell r="B66" t="str">
            <v>Instalación de Retenida Vertical</v>
          </cell>
        </row>
        <row r="67">
          <cell r="B67" t="str">
            <v xml:space="preserve">Relleno y Compactación en Terreno Tipo I de Retenida </v>
          </cell>
        </row>
        <row r="68">
          <cell r="B68" t="str">
            <v xml:space="preserve">Relleno y Compactación en Terreno Tipo II de Retenida </v>
          </cell>
        </row>
        <row r="69">
          <cell r="B69" t="str">
            <v xml:space="preserve">Relleno y Compactación en Terreno Tipo III de Retenida 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</row>
        <row r="73">
          <cell r="B73" t="str">
            <v>Armado Tipo E1/S, Alineamiento y Angulo - Conductor Autoportante sin Caja de Derivación para Acometida</v>
          </cell>
        </row>
        <row r="74">
          <cell r="B74" t="str">
            <v>Armado Tipo E2, Anclaje y Cambio de Sección - Conductor Autoportante con Caja de Derivación para Acometida</v>
          </cell>
        </row>
        <row r="75">
          <cell r="B75" t="str">
            <v>Armado Tipo E2/S, Anclaje y Cambio de Sección - Conductor Autoportante sin Caja de Derivación para Acometida</v>
          </cell>
        </row>
        <row r="76">
          <cell r="B76" t="str">
            <v>Armado Tipo E3, Extremo de Línea - Conductor Autoportante con Caja de Derivación para Acometida</v>
          </cell>
        </row>
        <row r="77">
          <cell r="B77" t="str">
            <v>Armado Tipo E3/S, Extremo de Línea - Conductor Autoportante sin Caja de Derivación para Acometida</v>
          </cell>
        </row>
        <row r="78">
          <cell r="B78" t="str">
            <v>Armado Tipo E4, Extremo de Línea con Derivación - Conductor Autoportante con Caja de Derivación para Acometida</v>
          </cell>
        </row>
        <row r="79">
          <cell r="B79" t="str">
            <v>Armado Tipo E4/S, Extremo de Línea con Derivación - Conductor Autoportante sin Caja de Derivación para Acometida</v>
          </cell>
        </row>
        <row r="80">
          <cell r="B80" t="str">
            <v>Armado Tipo E5, Alineamiento con Derivación - Conductor Autoportante con Caja de Derivación para Acometida</v>
          </cell>
        </row>
        <row r="81">
          <cell r="B81" t="str">
            <v>Armado Tipo E5/S, Alineamiento con Derivación - Conductor Autoportante sin Caja de Derivación para Acometida</v>
          </cell>
        </row>
        <row r="82">
          <cell r="B82" t="str">
            <v>Armado Tipo E6, Anclaje con Derivación - Conductor Autoportante con Caja de Derivación para Acometida</v>
          </cell>
        </row>
        <row r="83">
          <cell r="B83" t="str">
            <v>Armado Tipo E6/S, Anclaje con Derivación - Conductor Autoportante sin Caja de Derivación para Acometida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</row>
        <row r="87">
          <cell r="B87" t="str">
            <v>Tendido y Puesta en Flecha de Conductor Autoportante de Aluminio de 3x25+16/25 mm²</v>
          </cell>
        </row>
        <row r="88">
          <cell r="B88" t="str">
            <v>Tendido y Puesta en Flecha de Conductor Autoportante de Aluminio de 3x16+16/25 mm²</v>
          </cell>
        </row>
        <row r="89">
          <cell r="B89" t="str">
            <v>Tendido y Puesta en Flecha de Conductor Autoportante de Aluminio de 3x35/25 mm²</v>
          </cell>
        </row>
        <row r="90">
          <cell r="B90" t="str">
            <v>Tendido y Puesta en Flecha de Conductor Autoportante de Aluminio de 3x25/25 mm²</v>
          </cell>
        </row>
        <row r="91">
          <cell r="B91" t="str">
            <v>Tendido y Puesta en Flecha de Conductor Autoportante de Aluminio de 3x16/25 mm²</v>
          </cell>
        </row>
        <row r="92">
          <cell r="B92" t="str">
            <v>Tendido y Puesta en Flecha de Conductor Autoportante de Aluminio de 2x35+16/25 mm²</v>
          </cell>
        </row>
        <row r="93">
          <cell r="B93" t="str">
            <v>Tendido y Puesta en Flecha de Conductor Autoportante de Aluminio de 2x25+16/25 mm²</v>
          </cell>
        </row>
        <row r="94">
          <cell r="B94" t="str">
            <v>Tendido y Puesta en Flecha de Conductor Autoportante de Aluminio de 2x16+16/25 mm²</v>
          </cell>
        </row>
        <row r="95">
          <cell r="B95" t="str">
            <v>Tendido y Puesta en Flecha de Conductor Autoportante de Aluminio de 2x35/25 mm²</v>
          </cell>
        </row>
        <row r="96">
          <cell r="B96" t="str">
            <v>Tendido y Puesta en Flecha de Conductor Autoportante de Aluminio de 2x25/25 mm²</v>
          </cell>
        </row>
        <row r="97">
          <cell r="B97" t="str">
            <v>Tendido y Puesta en Flecha de Conductor Autoportante de Aluminio de 2x16/25 mm²</v>
          </cell>
        </row>
        <row r="98">
          <cell r="B98" t="str">
            <v>Tendido y Puesta en Flecha de Conductor Autoportante de Aluminio de 1x16+16/25 mm²</v>
          </cell>
        </row>
        <row r="99">
          <cell r="B99" t="str">
            <v>Tendido y Puesta en Flecha de Conductor Autoportante de Aluminio de 1x16/25 mm²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</row>
        <row r="103">
          <cell r="B103" t="str">
            <v>Relleno y Compactación de Puesta a Tierra con Material Adecuado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</row>
        <row r="107">
          <cell r="B107" t="str">
            <v>Instalación de Luminaria, Lámpara y Accesorios</v>
          </cell>
        </row>
        <row r="108">
          <cell r="B108" t="str">
            <v>Instalación de Celula Fotoélectrica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</row>
        <row r="112">
          <cell r="B112" t="str">
            <v>Conexión de Acometidas Domiciliarias, Configuración: Larga en Murete (no incluye medidor de energía activa)</v>
          </cell>
        </row>
        <row r="113">
          <cell r="B113" t="str">
            <v>Conexión de Acometidas Domiciliarias, Configuración: Corta (no incluye medidor de energía activa)</v>
          </cell>
        </row>
        <row r="114">
          <cell r="B114" t="str">
            <v>Conexión de Acometidas Domiciliarias, Configuración: Larga (no incluye medidor de energía activa)</v>
          </cell>
        </row>
        <row r="115">
          <cell r="B115" t="str">
            <v>Instalación de Medidor Monofásico de Energia Activa y Caja Portamedidor (incluye conexión a cable de acometida)</v>
          </cell>
        </row>
        <row r="116">
          <cell r="B116" t="str">
            <v>Contraste de Medidor Monofásico de Energía Activa - Electrónico</v>
          </cell>
        </row>
        <row r="117">
          <cell r="B117" t="str">
            <v>Murete de Concreto de 1,65m de altura libre y 0,30m de profundidad. F'c=100 kg/cm², incluye transporte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</row>
        <row r="121">
          <cell r="B121" t="str">
            <v>Desmontaje de Conductor Unifilar (Incluye Transporte Hacia almacen de Propietario)</v>
          </cell>
        </row>
        <row r="122">
          <cell r="B122" t="str">
            <v>Desmontaje de Medidor de Energia y Conexión Domiciliaria (Incluye Transporte Hacia almacen de Propietario)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</row>
        <row r="130">
          <cell r="B130" t="str">
            <v xml:space="preserve">Transporte de Poste de madera importado de 30 pies, Clase 7, de Almacen a Punto de Izaje en Zona de Difícil Acceso </v>
          </cell>
        </row>
        <row r="131">
          <cell r="B131" t="str">
            <v>Izaje, Identificación y/o codificación, y Señalización de Poste de madera de 30 pies, Clase 7</v>
          </cell>
        </row>
        <row r="132">
          <cell r="B132" t="str">
            <v>Relleno y Compactación para cimentación de Poste 30 pies, en Terreno Tipo I (Arcilloso y Conglomerado)</v>
          </cell>
        </row>
        <row r="133">
          <cell r="B133" t="str">
            <v>Relleno y Compactación para cimentación de Poste 30 pies, en Terreno Tipo II (Rocoso)</v>
          </cell>
        </row>
        <row r="134">
          <cell r="B134" t="str">
            <v>Desmontaje de Armados (Incluye Transporte Hacia almacen de Propietario)</v>
          </cell>
        </row>
        <row r="135">
          <cell r="B135" t="str">
            <v>Desmontaje de Retenida y Accesorios (Incluye Transporte Hacia almacen de Propietario)</v>
          </cell>
        </row>
        <row r="136">
          <cell r="B136" t="str">
            <v xml:space="preserve">Transporte de Poste de 30 pies, Clase 7, de Almacen a Punto de Izaje, en Terreno con Acceso Carrozable </v>
          </cell>
        </row>
        <row r="137">
          <cell r="B137" t="str">
            <v>Transporte de Poste de 30 pies, Clase 7, de Almacen a Punto de Izaje,  en Terreno Accidentado sin Acceso Carrozable</v>
          </cell>
        </row>
        <row r="138">
          <cell r="B138" t="str">
            <v>Eliminación de Material Excedente en Terreno Tipo I (Arcilloso y Conglomerado)</v>
          </cell>
        </row>
        <row r="139">
          <cell r="B139" t="str">
            <v>Eliminación de Material Excedente en Terreno Tipo II (Rocoso)</v>
          </cell>
        </row>
        <row r="140">
          <cell r="B140" t="str">
            <v>Traslado de Tierra de Préstamo para Puesta a Tierra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</row>
        <row r="143">
          <cell r="B143" t="str">
            <v>Transporte de Bloque de Concreto de 0,40 x 0,40 x 0,15 m, de Almacen a Punto de Instalaciòn en Terreno con Acceso Carrozable</v>
          </cell>
        </row>
        <row r="144">
          <cell r="B144" t="str">
            <v>Transporte de Bloque de Concreto de 0,40 x 0,40 x 0,15 m, de Almacen a Punto de Instalaciòn en Terreno sin Acceso Carrozable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</row>
        <row r="146">
          <cell r="B146" t="str">
            <v>Transporte de Conductor Autoportante de Aluminio, de Almacen a Punto de Izaje en Terreno con Acceso Carrozable</v>
          </cell>
        </row>
        <row r="147">
          <cell r="B147" t="str">
            <v>Transporte de Conductor Autoportante de Aluminio, de Almacen a Punto de Izaje en Terreno sin Acceso Carrozable</v>
          </cell>
        </row>
        <row r="148">
          <cell r="B148" t="str">
            <v>Transporte de Poste de madera importado de 30 pies, Clase 7 de Almacen a Punto de Izaje, en Terreno Llano sin Acceso Carrozable</v>
          </cell>
        </row>
        <row r="149">
          <cell r="B149" t="str">
            <v>Tendido y Puesta en Flecha de Conductor Autoportante de Aluminio 2x25+16+ NA25 mm²</v>
          </cell>
        </row>
        <row r="150">
          <cell r="B150" t="str">
            <v>Tendido y Puesta en Flecha de Conductor Autoportante de Aluminio 2x25+ NA25 mm²</v>
          </cell>
        </row>
        <row r="151">
          <cell r="B151" t="str">
            <v>Tendido y Puesta en Flecha de Conductor Autoportante de Aluminio 2x16+16+ NA25 mm²</v>
          </cell>
        </row>
        <row r="152">
          <cell r="B152" t="str">
            <v>Tendido y Puesta en Flecha de Conductor Autoportante de Aluminio 2x16+ NA25 mm²</v>
          </cell>
        </row>
        <row r="153">
          <cell r="B153" t="str">
            <v>Tendido y Puesta en Flecha de Conductor Autoportante de Aluminio 1x16+16+ NA25 mm²</v>
          </cell>
        </row>
        <row r="154">
          <cell r="B154" t="str">
            <v>Tendido y Puesta en Flecha de Conductor Autoportante de Aluminio 1x16+ NA25 mm²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</row>
        <row r="156">
          <cell r="B156" t="str">
            <v>Izaje, Identificación y/o codificación, y Señalización de Poste de madera importada de 11 m, Clase 6 (*)</v>
          </cell>
        </row>
        <row r="157">
          <cell r="B157" t="str">
            <v>Excavación en Terreno Tipo III (Humedo)</v>
          </cell>
        </row>
        <row r="158">
          <cell r="B158" t="str">
            <v>Transporte de agregado desde cantera a punto de acopio</v>
          </cell>
        </row>
        <row r="159">
          <cell r="B159" t="str">
            <v>Verificacion y Replanteo de Redes Secundarias Existentes</v>
          </cell>
        </row>
        <row r="160">
          <cell r="B160" t="str">
            <v>Cimentación con Concreto Ciclópeo de Poste de 9m en Terreno Tipo I (Arcilloso y Conglomerado)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1A"/>
      <sheetName val="2A"/>
      <sheetName val="3A"/>
      <sheetName val="1B"/>
      <sheetName val="2B"/>
      <sheetName val="3B"/>
      <sheetName val="1C"/>
      <sheetName val="2C"/>
      <sheetName val="3C"/>
      <sheetName val="Tramos y Localidades"/>
      <sheetName val="Precios MEM Abril-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/>
      <sheetData sheetId="2">
        <row r="14">
          <cell r="M14">
            <v>0</v>
          </cell>
        </row>
        <row r="15">
          <cell r="A15" t="str">
            <v>RS-1</v>
          </cell>
          <cell r="B15" t="str">
            <v>MACHACMARCA 01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C-1</v>
          </cell>
          <cell r="H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>
            <v>40155</v>
          </cell>
          <cell r="B17" t="str">
            <v>2IN</v>
          </cell>
          <cell r="F17">
            <v>1</v>
          </cell>
          <cell r="H17">
            <v>3</v>
          </cell>
          <cell r="M17">
            <v>3</v>
          </cell>
          <cell r="P17">
            <v>2</v>
          </cell>
          <cell r="R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</v>
          </cell>
        </row>
        <row r="18">
          <cell r="A18">
            <v>73931</v>
          </cell>
          <cell r="B18" t="str">
            <v>E1</v>
          </cell>
          <cell r="C18">
            <v>1</v>
          </cell>
          <cell r="H18">
            <v>31.1</v>
          </cell>
          <cell r="M18">
            <v>31.1</v>
          </cell>
          <cell r="P18">
            <v>2</v>
          </cell>
          <cell r="X18">
            <v>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A19">
            <v>8755</v>
          </cell>
          <cell r="B19" t="str">
            <v>E6</v>
          </cell>
          <cell r="D19">
            <v>2</v>
          </cell>
          <cell r="H19">
            <v>57.1</v>
          </cell>
          <cell r="M19">
            <v>57.1</v>
          </cell>
          <cell r="P19">
            <v>5</v>
          </cell>
          <cell r="R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</row>
        <row r="20">
          <cell r="A20">
            <v>8767</v>
          </cell>
          <cell r="B20" t="str">
            <v>E1</v>
          </cell>
          <cell r="D20">
            <v>1</v>
          </cell>
          <cell r="H20">
            <v>52</v>
          </cell>
          <cell r="K20">
            <v>52</v>
          </cell>
          <cell r="P20">
            <v>1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>
            <v>8756</v>
          </cell>
          <cell r="B21" t="str">
            <v>E5</v>
          </cell>
          <cell r="D21">
            <v>1</v>
          </cell>
          <cell r="H21">
            <v>68.099999999999994</v>
          </cell>
          <cell r="K21">
            <v>68.099999999999994</v>
          </cell>
          <cell r="P21">
            <v>1</v>
          </cell>
          <cell r="T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A22">
            <v>8746</v>
          </cell>
          <cell r="B22" t="str">
            <v>E3</v>
          </cell>
          <cell r="D22">
            <v>1</v>
          </cell>
          <cell r="H22">
            <v>57.2</v>
          </cell>
          <cell r="K22">
            <v>57.2</v>
          </cell>
          <cell r="P22">
            <v>1</v>
          </cell>
          <cell r="T22">
            <v>1</v>
          </cell>
          <cell r="X22">
            <v>0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A23">
            <v>8766</v>
          </cell>
          <cell r="B23" t="str">
            <v>E5</v>
          </cell>
          <cell r="D23">
            <v>1</v>
          </cell>
          <cell r="H23">
            <v>56</v>
          </cell>
          <cell r="K23">
            <v>56</v>
          </cell>
          <cell r="P23">
            <v>3</v>
          </cell>
          <cell r="R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>
            <v>8747</v>
          </cell>
          <cell r="B24" t="str">
            <v>E3</v>
          </cell>
          <cell r="D24">
            <v>1</v>
          </cell>
          <cell r="H24">
            <v>30.1</v>
          </cell>
          <cell r="K24">
            <v>30.1</v>
          </cell>
          <cell r="P24">
            <v>1</v>
          </cell>
          <cell r="T24">
            <v>1</v>
          </cell>
          <cell r="X24">
            <v>0</v>
          </cell>
          <cell r="Y24">
            <v>0</v>
          </cell>
          <cell r="Z24">
            <v>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A25">
            <v>80999</v>
          </cell>
          <cell r="B25" t="str">
            <v>E2</v>
          </cell>
          <cell r="C25">
            <v>1</v>
          </cell>
          <cell r="H25">
            <v>65.599999999999994</v>
          </cell>
          <cell r="K25">
            <v>65.599999999999994</v>
          </cell>
          <cell r="P25">
            <v>1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A26">
            <v>8769</v>
          </cell>
          <cell r="B26" t="str">
            <v>E1</v>
          </cell>
          <cell r="D26">
            <v>1</v>
          </cell>
          <cell r="H26">
            <v>63.8</v>
          </cell>
          <cell r="K26">
            <v>63.8</v>
          </cell>
          <cell r="P26">
            <v>2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>
            <v>8770</v>
          </cell>
          <cell r="B27" t="str">
            <v>E1</v>
          </cell>
          <cell r="D27">
            <v>1</v>
          </cell>
          <cell r="H27">
            <v>58.3</v>
          </cell>
          <cell r="K27">
            <v>58.3</v>
          </cell>
          <cell r="P27">
            <v>2</v>
          </cell>
          <cell r="R27">
            <v>1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>
            <v>8757</v>
          </cell>
          <cell r="B28" t="str">
            <v>E5</v>
          </cell>
          <cell r="D28">
            <v>1</v>
          </cell>
          <cell r="H28">
            <v>44.5</v>
          </cell>
          <cell r="K28">
            <v>44.5</v>
          </cell>
          <cell r="P28">
            <v>2</v>
          </cell>
          <cell r="T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>
            <v>8768</v>
          </cell>
          <cell r="B29" t="str">
            <v>E1</v>
          </cell>
          <cell r="D29">
            <v>1</v>
          </cell>
          <cell r="H29">
            <v>59.4</v>
          </cell>
          <cell r="K29">
            <v>59.4</v>
          </cell>
          <cell r="P29">
            <v>1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>
            <v>73932</v>
          </cell>
          <cell r="B30" t="str">
            <v>E4</v>
          </cell>
          <cell r="C30">
            <v>1</v>
          </cell>
          <cell r="H30">
            <v>71.400000000000006</v>
          </cell>
          <cell r="K30">
            <v>71.400000000000006</v>
          </cell>
          <cell r="P30">
            <v>5</v>
          </cell>
          <cell r="R30">
            <v>1</v>
          </cell>
          <cell r="T30">
            <v>1</v>
          </cell>
          <cell r="X30">
            <v>0</v>
          </cell>
          <cell r="Y30">
            <v>0</v>
          </cell>
          <cell r="Z30">
            <v>0</v>
          </cell>
          <cell r="AA30">
            <v>1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A31">
            <v>30811</v>
          </cell>
          <cell r="B31" t="str">
            <v>E3</v>
          </cell>
          <cell r="D31">
            <v>1</v>
          </cell>
          <cell r="H31">
            <v>39.799999999999997</v>
          </cell>
          <cell r="K31">
            <v>39.799999999999997</v>
          </cell>
          <cell r="P31">
            <v>5</v>
          </cell>
          <cell r="X31">
            <v>0</v>
          </cell>
          <cell r="Y31">
            <v>0</v>
          </cell>
          <cell r="Z31">
            <v>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>
            <v>30005</v>
          </cell>
          <cell r="B32" t="str">
            <v>E1</v>
          </cell>
          <cell r="D32">
            <v>1</v>
          </cell>
          <cell r="H32">
            <v>56.5</v>
          </cell>
          <cell r="K32">
            <v>56.5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A33">
            <v>30004</v>
          </cell>
          <cell r="B33" t="str">
            <v>E1</v>
          </cell>
          <cell r="D33">
            <v>1</v>
          </cell>
          <cell r="H33">
            <v>45</v>
          </cell>
          <cell r="K33">
            <v>45</v>
          </cell>
          <cell r="P33">
            <v>1</v>
          </cell>
          <cell r="R33">
            <v>1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>
            <v>8826</v>
          </cell>
          <cell r="B34" t="str">
            <v>E6</v>
          </cell>
          <cell r="D34">
            <v>1</v>
          </cell>
          <cell r="H34">
            <v>51</v>
          </cell>
          <cell r="K34">
            <v>51</v>
          </cell>
          <cell r="P34">
            <v>4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0</v>
          </cell>
        </row>
        <row r="35">
          <cell r="A35">
            <v>8820</v>
          </cell>
          <cell r="B35" t="str">
            <v>E1</v>
          </cell>
          <cell r="D35">
            <v>1</v>
          </cell>
          <cell r="H35">
            <v>37.299999999999997</v>
          </cell>
          <cell r="K35">
            <v>37.299999999999997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A36">
            <v>46652</v>
          </cell>
          <cell r="B36" t="str">
            <v>E3</v>
          </cell>
          <cell r="D36">
            <v>1</v>
          </cell>
          <cell r="H36">
            <v>37.1</v>
          </cell>
          <cell r="K36">
            <v>37.1</v>
          </cell>
          <cell r="P36">
            <v>2</v>
          </cell>
          <cell r="T36">
            <v>1</v>
          </cell>
          <cell r="X36">
            <v>0</v>
          </cell>
          <cell r="Y36">
            <v>0</v>
          </cell>
          <cell r="Z36">
            <v>1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A37">
            <v>8827</v>
          </cell>
          <cell r="B37" t="str">
            <v>E1</v>
          </cell>
          <cell r="D37">
            <v>1</v>
          </cell>
          <cell r="H37">
            <v>39.5</v>
          </cell>
          <cell r="K37">
            <v>39.5</v>
          </cell>
          <cell r="P37">
            <v>2</v>
          </cell>
          <cell r="R37">
            <v>1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>
            <v>8828</v>
          </cell>
          <cell r="B38" t="str">
            <v>E5</v>
          </cell>
          <cell r="D38">
            <v>1</v>
          </cell>
          <cell r="H38">
            <v>44.3</v>
          </cell>
          <cell r="K38">
            <v>44.3</v>
          </cell>
          <cell r="P38">
            <v>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A39">
            <v>8829</v>
          </cell>
          <cell r="B39" t="str">
            <v>E3</v>
          </cell>
          <cell r="D39">
            <v>1</v>
          </cell>
          <cell r="H39">
            <v>29.8</v>
          </cell>
          <cell r="K39">
            <v>29.8</v>
          </cell>
          <cell r="P39">
            <v>2</v>
          </cell>
          <cell r="R39">
            <v>1</v>
          </cell>
          <cell r="X39">
            <v>0</v>
          </cell>
          <cell r="Y39">
            <v>0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A40">
            <v>80878</v>
          </cell>
          <cell r="B40" t="str">
            <v>E3</v>
          </cell>
          <cell r="D40">
            <v>1</v>
          </cell>
          <cell r="H40">
            <v>27.2</v>
          </cell>
          <cell r="I40">
            <v>27.2</v>
          </cell>
          <cell r="P40">
            <v>1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A41">
            <v>8764</v>
          </cell>
          <cell r="B41" t="str">
            <v>E1</v>
          </cell>
          <cell r="D41">
            <v>1</v>
          </cell>
          <cell r="H41">
            <v>53.1</v>
          </cell>
          <cell r="I41">
            <v>53.1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A42">
            <v>8745</v>
          </cell>
          <cell r="B42" t="str">
            <v>E3</v>
          </cell>
          <cell r="D42">
            <v>1</v>
          </cell>
          <cell r="H42">
            <v>65</v>
          </cell>
          <cell r="I42">
            <v>65</v>
          </cell>
          <cell r="P42">
            <v>1</v>
          </cell>
          <cell r="T42">
            <v>1</v>
          </cell>
          <cell r="X42">
            <v>0</v>
          </cell>
          <cell r="Y42">
            <v>0</v>
          </cell>
          <cell r="Z42">
            <v>1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H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A44" t="str">
            <v>C-2</v>
          </cell>
          <cell r="H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>
            <v>40155</v>
          </cell>
          <cell r="B45" t="str">
            <v>IN</v>
          </cell>
          <cell r="F45">
            <v>1</v>
          </cell>
          <cell r="H45">
            <v>3</v>
          </cell>
          <cell r="M45">
            <v>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</row>
        <row r="46">
          <cell r="A46">
            <v>8754</v>
          </cell>
          <cell r="B46" t="str">
            <v>E5</v>
          </cell>
          <cell r="D46">
            <v>1</v>
          </cell>
          <cell r="H46">
            <v>59.7</v>
          </cell>
          <cell r="M46">
            <v>59.7</v>
          </cell>
          <cell r="P46">
            <v>3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>
            <v>8744</v>
          </cell>
          <cell r="B47" t="str">
            <v>E3</v>
          </cell>
          <cell r="D47">
            <v>1</v>
          </cell>
          <cell r="H47">
            <v>45.5</v>
          </cell>
          <cell r="M47">
            <v>45.5</v>
          </cell>
          <cell r="P47">
            <v>1</v>
          </cell>
          <cell r="T47">
            <v>1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A48">
            <v>8763</v>
          </cell>
          <cell r="B48" t="str">
            <v>E1</v>
          </cell>
          <cell r="D48">
            <v>1</v>
          </cell>
          <cell r="H48">
            <v>45.1</v>
          </cell>
          <cell r="M48">
            <v>45.1</v>
          </cell>
          <cell r="P48">
            <v>5</v>
          </cell>
          <cell r="R48">
            <v>1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>
            <v>8753</v>
          </cell>
          <cell r="B49" t="str">
            <v>E5</v>
          </cell>
          <cell r="D49">
            <v>1</v>
          </cell>
          <cell r="H49">
            <v>44.3</v>
          </cell>
          <cell r="M49">
            <v>44.3</v>
          </cell>
          <cell r="P49">
            <v>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>
            <v>8743</v>
          </cell>
          <cell r="B50" t="str">
            <v>E3</v>
          </cell>
          <cell r="D50">
            <v>1</v>
          </cell>
          <cell r="H50">
            <v>54.3</v>
          </cell>
          <cell r="K50">
            <v>54.3</v>
          </cell>
          <cell r="P50">
            <v>2</v>
          </cell>
          <cell r="T50">
            <v>1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>
            <v>8752</v>
          </cell>
          <cell r="B51" t="str">
            <v>E5</v>
          </cell>
          <cell r="D51">
            <v>1</v>
          </cell>
          <cell r="H51">
            <v>47.3</v>
          </cell>
          <cell r="M51">
            <v>47.3</v>
          </cell>
          <cell r="P51">
            <v>4</v>
          </cell>
          <cell r="R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>
            <v>8738</v>
          </cell>
          <cell r="B52" t="str">
            <v>E3</v>
          </cell>
          <cell r="D52">
            <v>1</v>
          </cell>
          <cell r="H52">
            <v>41.4</v>
          </cell>
          <cell r="K52">
            <v>41.4</v>
          </cell>
          <cell r="P52">
            <v>1</v>
          </cell>
          <cell r="T52">
            <v>1</v>
          </cell>
          <cell r="X52">
            <v>0</v>
          </cell>
          <cell r="Y52">
            <v>0</v>
          </cell>
          <cell r="Z52">
            <v>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>
            <v>8762</v>
          </cell>
          <cell r="B53" t="str">
            <v>E1</v>
          </cell>
          <cell r="D53">
            <v>1</v>
          </cell>
          <cell r="H53">
            <v>46.9</v>
          </cell>
          <cell r="M53">
            <v>46.9</v>
          </cell>
          <cell r="P53">
            <v>2</v>
          </cell>
          <cell r="X53">
            <v>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>
            <v>8750</v>
          </cell>
          <cell r="B54" t="str">
            <v>E1</v>
          </cell>
          <cell r="D54">
            <v>2</v>
          </cell>
          <cell r="H54">
            <v>50.1</v>
          </cell>
          <cell r="M54">
            <v>50.1</v>
          </cell>
          <cell r="P54">
            <v>2</v>
          </cell>
          <cell r="X54">
            <v>1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>
            <v>8751</v>
          </cell>
          <cell r="B55" t="str">
            <v>E5</v>
          </cell>
          <cell r="D55">
            <v>1</v>
          </cell>
          <cell r="H55">
            <v>6.6</v>
          </cell>
          <cell r="M55">
            <v>6.6</v>
          </cell>
          <cell r="P55">
            <v>4</v>
          </cell>
          <cell r="R55">
            <v>1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B56" t="str">
            <v>E3</v>
          </cell>
          <cell r="H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>
            <v>8758</v>
          </cell>
          <cell r="B57" t="str">
            <v>E1</v>
          </cell>
          <cell r="D57">
            <v>1</v>
          </cell>
          <cell r="H57">
            <v>33.299999999999997</v>
          </cell>
          <cell r="K57">
            <v>33.299999999999997</v>
          </cell>
          <cell r="P57">
            <v>2</v>
          </cell>
          <cell r="R57">
            <v>1</v>
          </cell>
          <cell r="X57">
            <v>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>
            <v>8759</v>
          </cell>
          <cell r="B58" t="str">
            <v>E1</v>
          </cell>
          <cell r="D58">
            <v>1</v>
          </cell>
          <cell r="H58">
            <v>47</v>
          </cell>
          <cell r="K58">
            <v>47</v>
          </cell>
          <cell r="P58">
            <v>5</v>
          </cell>
          <cell r="X58">
            <v>1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>
            <v>8760</v>
          </cell>
          <cell r="B59" t="str">
            <v>E1</v>
          </cell>
          <cell r="D59">
            <v>1</v>
          </cell>
          <cell r="H59">
            <v>24.5</v>
          </cell>
          <cell r="K59">
            <v>24.5</v>
          </cell>
          <cell r="P59">
            <v>1</v>
          </cell>
          <cell r="X59">
            <v>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>
            <v>81015</v>
          </cell>
          <cell r="B60" t="str">
            <v>E3</v>
          </cell>
          <cell r="D60">
            <v>1</v>
          </cell>
          <cell r="H60">
            <v>35.799999999999997</v>
          </cell>
          <cell r="K60">
            <v>35.799999999999997</v>
          </cell>
          <cell r="P60">
            <v>3</v>
          </cell>
          <cell r="R60">
            <v>1</v>
          </cell>
          <cell r="T60">
            <v>1</v>
          </cell>
          <cell r="X60">
            <v>0</v>
          </cell>
          <cell r="Y60">
            <v>0</v>
          </cell>
          <cell r="Z60">
            <v>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>
            <v>8741</v>
          </cell>
          <cell r="B61" t="str">
            <v>E2</v>
          </cell>
          <cell r="D61">
            <v>1</v>
          </cell>
          <cell r="H61">
            <v>37</v>
          </cell>
          <cell r="M61">
            <v>37</v>
          </cell>
          <cell r="P61">
            <v>1</v>
          </cell>
          <cell r="R61">
            <v>1</v>
          </cell>
          <cell r="T61">
            <v>1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>
            <v>81000</v>
          </cell>
          <cell r="B62" t="str">
            <v>E1</v>
          </cell>
          <cell r="C62">
            <v>1</v>
          </cell>
          <cell r="H62">
            <v>31.6</v>
          </cell>
          <cell r="K62">
            <v>31.6</v>
          </cell>
          <cell r="P62">
            <v>2</v>
          </cell>
          <cell r="X62">
            <v>1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>
            <v>8761</v>
          </cell>
          <cell r="B63" t="str">
            <v>E2</v>
          </cell>
          <cell r="C63">
            <v>1</v>
          </cell>
          <cell r="H63">
            <v>38</v>
          </cell>
          <cell r="K63">
            <v>38</v>
          </cell>
          <cell r="P63">
            <v>2</v>
          </cell>
          <cell r="R63">
            <v>1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>
            <v>8742</v>
          </cell>
          <cell r="B64" t="str">
            <v>E1</v>
          </cell>
          <cell r="D64">
            <v>1</v>
          </cell>
          <cell r="H64">
            <v>66.7</v>
          </cell>
          <cell r="K64">
            <v>66.7</v>
          </cell>
          <cell r="P64">
            <v>2</v>
          </cell>
          <cell r="X64">
            <v>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SC1</v>
          </cell>
          <cell r="B65" t="str">
            <v>E3</v>
          </cell>
          <cell r="D65">
            <v>1</v>
          </cell>
          <cell r="H65">
            <v>46.4</v>
          </cell>
          <cell r="K65">
            <v>46.4</v>
          </cell>
          <cell r="P65">
            <v>3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>
            <v>8749</v>
          </cell>
          <cell r="B66" t="str">
            <v>E1</v>
          </cell>
          <cell r="C66">
            <v>1</v>
          </cell>
          <cell r="H66">
            <v>46.1</v>
          </cell>
          <cell r="K66">
            <v>46.1</v>
          </cell>
          <cell r="P66">
            <v>5</v>
          </cell>
          <cell r="R66">
            <v>1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B67" t="str">
            <v>E1</v>
          </cell>
          <cell r="H67">
            <v>0</v>
          </cell>
          <cell r="X67">
            <v>1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>
            <v>8740</v>
          </cell>
          <cell r="B68" t="str">
            <v>E5</v>
          </cell>
          <cell r="C68">
            <v>1</v>
          </cell>
          <cell r="F68">
            <v>1</v>
          </cell>
          <cell r="H68">
            <v>10</v>
          </cell>
          <cell r="K68">
            <v>10</v>
          </cell>
          <cell r="P68">
            <v>4</v>
          </cell>
          <cell r="R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>
            <v>30717</v>
          </cell>
          <cell r="B69" t="str">
            <v>E1</v>
          </cell>
          <cell r="F69">
            <v>1</v>
          </cell>
          <cell r="H69">
            <v>61.7</v>
          </cell>
          <cell r="K69">
            <v>61.7</v>
          </cell>
          <cell r="P69">
            <v>2</v>
          </cell>
          <cell r="X69">
            <v>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>
            <v>30716</v>
          </cell>
          <cell r="B70" t="str">
            <v>E3</v>
          </cell>
          <cell r="G70">
            <v>1</v>
          </cell>
          <cell r="H70">
            <v>50.9</v>
          </cell>
          <cell r="K70">
            <v>50.9</v>
          </cell>
          <cell r="Q70">
            <v>1</v>
          </cell>
          <cell r="V70">
            <v>1</v>
          </cell>
          <cell r="X70">
            <v>0</v>
          </cell>
          <cell r="Y70">
            <v>0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>
            <v>30718</v>
          </cell>
          <cell r="B71" t="str">
            <v>E1</v>
          </cell>
          <cell r="C71">
            <v>1</v>
          </cell>
          <cell r="H71">
            <v>41.5</v>
          </cell>
          <cell r="K71">
            <v>41.5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>
            <v>30719</v>
          </cell>
          <cell r="B72" t="str">
            <v>E1</v>
          </cell>
          <cell r="F72">
            <v>1</v>
          </cell>
          <cell r="H72">
            <v>31.4</v>
          </cell>
          <cell r="K72">
            <v>31.4</v>
          </cell>
          <cell r="P72">
            <v>1</v>
          </cell>
          <cell r="X72">
            <v>1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>
            <v>30720</v>
          </cell>
          <cell r="B73" t="str">
            <v>E1</v>
          </cell>
          <cell r="F73">
            <v>1</v>
          </cell>
          <cell r="H73">
            <v>79</v>
          </cell>
          <cell r="K73">
            <v>79</v>
          </cell>
          <cell r="P73">
            <v>3</v>
          </cell>
          <cell r="X73">
            <v>1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>
            <v>30726</v>
          </cell>
          <cell r="B74" t="str">
            <v>E1</v>
          </cell>
          <cell r="F74">
            <v>1</v>
          </cell>
          <cell r="H74">
            <v>92.2</v>
          </cell>
          <cell r="K74">
            <v>92.2</v>
          </cell>
          <cell r="X74">
            <v>1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>
            <v>30721</v>
          </cell>
          <cell r="B75" t="str">
            <v>E1</v>
          </cell>
          <cell r="C75">
            <v>1</v>
          </cell>
          <cell r="H75">
            <v>59</v>
          </cell>
          <cell r="K75">
            <v>59</v>
          </cell>
          <cell r="X75">
            <v>1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>
            <v>30722</v>
          </cell>
          <cell r="B76" t="str">
            <v>E5</v>
          </cell>
          <cell r="F76">
            <v>1</v>
          </cell>
          <cell r="H76">
            <v>60.7</v>
          </cell>
          <cell r="K76">
            <v>60.7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>
            <v>30723</v>
          </cell>
          <cell r="B77" t="str">
            <v>E3</v>
          </cell>
          <cell r="G77">
            <v>1</v>
          </cell>
          <cell r="H77">
            <v>38.9</v>
          </cell>
          <cell r="K77">
            <v>38.9</v>
          </cell>
          <cell r="Q77">
            <v>1</v>
          </cell>
          <cell r="V77">
            <v>1</v>
          </cell>
          <cell r="X77">
            <v>0</v>
          </cell>
          <cell r="Y77">
            <v>0</v>
          </cell>
          <cell r="Z77">
            <v>1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>
            <v>30724</v>
          </cell>
          <cell r="B78" t="str">
            <v>2E3</v>
          </cell>
          <cell r="C78">
            <v>1</v>
          </cell>
          <cell r="H78">
            <v>37</v>
          </cell>
          <cell r="M78">
            <v>37</v>
          </cell>
          <cell r="P78">
            <v>1</v>
          </cell>
          <cell r="U78">
            <v>1</v>
          </cell>
          <cell r="X78">
            <v>0</v>
          </cell>
          <cell r="Y78">
            <v>0</v>
          </cell>
          <cell r="Z78">
            <v>2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SC3</v>
          </cell>
          <cell r="B79" t="str">
            <v>E3</v>
          </cell>
          <cell r="D79">
            <v>1</v>
          </cell>
          <cell r="H79">
            <v>34.4</v>
          </cell>
          <cell r="I79">
            <v>34.4</v>
          </cell>
          <cell r="P79">
            <v>1</v>
          </cell>
          <cell r="X79">
            <v>0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>
            <v>30725</v>
          </cell>
          <cell r="B80" t="str">
            <v>E4</v>
          </cell>
          <cell r="G80">
            <v>1</v>
          </cell>
          <cell r="H80">
            <v>78.7</v>
          </cell>
          <cell r="I80">
            <v>78.7</v>
          </cell>
          <cell r="Q80">
            <v>1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SC2</v>
          </cell>
          <cell r="G81">
            <v>1</v>
          </cell>
          <cell r="H81">
            <v>0</v>
          </cell>
          <cell r="Q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>
            <v>44784</v>
          </cell>
          <cell r="B82" t="str">
            <v>E2</v>
          </cell>
          <cell r="C82">
            <v>1</v>
          </cell>
          <cell r="H82">
            <v>55.6</v>
          </cell>
          <cell r="M82">
            <v>55.6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>
            <v>44785</v>
          </cell>
          <cell r="B83" t="str">
            <v>E3</v>
          </cell>
          <cell r="D83">
            <v>1</v>
          </cell>
          <cell r="H83">
            <v>5</v>
          </cell>
          <cell r="I83">
            <v>5</v>
          </cell>
          <cell r="P83">
            <v>1</v>
          </cell>
          <cell r="X83">
            <v>0</v>
          </cell>
          <cell r="Y83">
            <v>0</v>
          </cell>
          <cell r="Z83">
            <v>1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H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H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H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H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SUB TOTAL-1</v>
          </cell>
          <cell r="C88">
            <v>11</v>
          </cell>
          <cell r="D88">
            <v>43</v>
          </cell>
          <cell r="E88">
            <v>0</v>
          </cell>
          <cell r="F88">
            <v>8</v>
          </cell>
          <cell r="G88">
            <v>4</v>
          </cell>
          <cell r="H88">
            <v>2829.7999999999993</v>
          </cell>
          <cell r="I88">
            <v>263.40000000000003</v>
          </cell>
          <cell r="J88">
            <v>0</v>
          </cell>
          <cell r="K88">
            <v>1997.1000000000001</v>
          </cell>
          <cell r="L88">
            <v>0</v>
          </cell>
          <cell r="M88">
            <v>569.30000000000007</v>
          </cell>
          <cell r="N88">
            <v>0</v>
          </cell>
          <cell r="O88">
            <v>0</v>
          </cell>
          <cell r="P88">
            <v>116</v>
          </cell>
          <cell r="Q88">
            <v>4</v>
          </cell>
          <cell r="R88">
            <v>17</v>
          </cell>
          <cell r="S88">
            <v>0</v>
          </cell>
          <cell r="T88">
            <v>12</v>
          </cell>
          <cell r="U88">
            <v>1</v>
          </cell>
          <cell r="V88">
            <v>2</v>
          </cell>
          <cell r="X88">
            <v>26</v>
          </cell>
          <cell r="Y88">
            <v>4</v>
          </cell>
          <cell r="Z88">
            <v>19</v>
          </cell>
          <cell r="AA88">
            <v>2</v>
          </cell>
          <cell r="AB88">
            <v>10</v>
          </cell>
          <cell r="AC88">
            <v>2</v>
          </cell>
          <cell r="AD88">
            <v>0</v>
          </cell>
          <cell r="AE88">
            <v>0</v>
          </cell>
          <cell r="AF88">
            <v>3</v>
          </cell>
        </row>
        <row r="90">
          <cell r="A90" t="str">
            <v>RS-2</v>
          </cell>
          <cell r="B90" t="str">
            <v>MACHACMARCA 02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 t="str">
            <v>C-1</v>
          </cell>
          <cell r="H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A92">
            <v>40156</v>
          </cell>
          <cell r="B92" t="str">
            <v>2IN</v>
          </cell>
          <cell r="F92">
            <v>1</v>
          </cell>
          <cell r="H92">
            <v>3</v>
          </cell>
          <cell r="M92">
            <v>3</v>
          </cell>
          <cell r="P92">
            <v>1</v>
          </cell>
          <cell r="R92">
            <v>1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2</v>
          </cell>
        </row>
        <row r="93">
          <cell r="A93">
            <v>8811</v>
          </cell>
          <cell r="B93" t="str">
            <v>E1</v>
          </cell>
          <cell r="D93">
            <v>1</v>
          </cell>
          <cell r="H93">
            <v>35.700000000000003</v>
          </cell>
          <cell r="M93">
            <v>35.700000000000003</v>
          </cell>
          <cell r="P93">
            <v>1</v>
          </cell>
          <cell r="X93">
            <v>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A94">
            <v>8812</v>
          </cell>
          <cell r="B94" t="str">
            <v>E1</v>
          </cell>
          <cell r="D94">
            <v>1</v>
          </cell>
          <cell r="H94">
            <v>31.6</v>
          </cell>
          <cell r="M94">
            <v>31.6</v>
          </cell>
          <cell r="P94">
            <v>3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>
            <v>8788</v>
          </cell>
          <cell r="B95" t="str">
            <v>E5</v>
          </cell>
          <cell r="D95">
            <v>1</v>
          </cell>
          <cell r="H95">
            <v>48.3</v>
          </cell>
          <cell r="M95">
            <v>48.3</v>
          </cell>
          <cell r="R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B96" t="str">
            <v>E3</v>
          </cell>
          <cell r="D96">
            <v>1</v>
          </cell>
          <cell r="H96">
            <v>0</v>
          </cell>
          <cell r="X96">
            <v>0</v>
          </cell>
          <cell r="Y96">
            <v>0</v>
          </cell>
          <cell r="Z96">
            <v>1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A97">
            <v>8814</v>
          </cell>
          <cell r="B97" t="str">
            <v>E1</v>
          </cell>
          <cell r="D97">
            <v>1</v>
          </cell>
          <cell r="H97">
            <v>57.4</v>
          </cell>
          <cell r="I97">
            <v>57.4</v>
          </cell>
          <cell r="P97">
            <v>1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A98">
            <v>8776</v>
          </cell>
          <cell r="B98" t="str">
            <v>E3</v>
          </cell>
          <cell r="D98">
            <v>1</v>
          </cell>
          <cell r="H98">
            <v>46.9</v>
          </cell>
          <cell r="I98">
            <v>46.9</v>
          </cell>
          <cell r="P98">
            <v>1</v>
          </cell>
          <cell r="T98">
            <v>1</v>
          </cell>
          <cell r="X98">
            <v>0</v>
          </cell>
          <cell r="Y98">
            <v>0</v>
          </cell>
          <cell r="Z98">
            <v>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A99">
            <v>8813</v>
          </cell>
          <cell r="B99" t="str">
            <v>E1</v>
          </cell>
          <cell r="D99">
            <v>1</v>
          </cell>
          <cell r="H99">
            <v>50.9</v>
          </cell>
          <cell r="K99">
            <v>50.9</v>
          </cell>
          <cell r="X99">
            <v>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>
            <v>8777</v>
          </cell>
          <cell r="B100" t="str">
            <v>E3</v>
          </cell>
          <cell r="D100">
            <v>1</v>
          </cell>
          <cell r="H100">
            <v>48.9</v>
          </cell>
          <cell r="K100">
            <v>48.9</v>
          </cell>
          <cell r="P100">
            <v>1</v>
          </cell>
          <cell r="T100">
            <v>1</v>
          </cell>
          <cell r="X100">
            <v>0</v>
          </cell>
          <cell r="Y100">
            <v>0</v>
          </cell>
          <cell r="Z100">
            <v>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A101">
            <v>8815</v>
          </cell>
          <cell r="B101" t="str">
            <v>E1</v>
          </cell>
          <cell r="D101">
            <v>1</v>
          </cell>
          <cell r="H101">
            <v>57.9</v>
          </cell>
          <cell r="M101">
            <v>57.9</v>
          </cell>
          <cell r="P101">
            <v>2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>
            <v>8817</v>
          </cell>
          <cell r="B102" t="str">
            <v>E1</v>
          </cell>
          <cell r="D102">
            <v>1</v>
          </cell>
          <cell r="H102">
            <v>35.799999999999997</v>
          </cell>
          <cell r="M102">
            <v>35.799999999999997</v>
          </cell>
          <cell r="P102">
            <v>1</v>
          </cell>
          <cell r="R102">
            <v>1</v>
          </cell>
          <cell r="X102">
            <v>1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A103">
            <v>8816</v>
          </cell>
          <cell r="B103" t="str">
            <v>E1</v>
          </cell>
          <cell r="D103">
            <v>1</v>
          </cell>
          <cell r="H103">
            <v>36.6</v>
          </cell>
          <cell r="M103">
            <v>36.6</v>
          </cell>
          <cell r="P103">
            <v>2</v>
          </cell>
          <cell r="X103">
            <v>1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A104">
            <v>8818</v>
          </cell>
          <cell r="B104" t="str">
            <v>E5</v>
          </cell>
          <cell r="C104">
            <v>1</v>
          </cell>
          <cell r="H104">
            <v>66.5</v>
          </cell>
          <cell r="M104">
            <v>66.5</v>
          </cell>
          <cell r="P104">
            <v>4</v>
          </cell>
          <cell r="R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A105">
            <v>8790</v>
          </cell>
          <cell r="B105" t="str">
            <v>E1</v>
          </cell>
          <cell r="D105">
            <v>1</v>
          </cell>
          <cell r="H105">
            <v>41.1</v>
          </cell>
          <cell r="M105">
            <v>41.1</v>
          </cell>
          <cell r="P105">
            <v>5</v>
          </cell>
          <cell r="R105">
            <v>1</v>
          </cell>
          <cell r="X105">
            <v>1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</row>
        <row r="106">
          <cell r="A106">
            <v>73936</v>
          </cell>
          <cell r="B106" t="str">
            <v>E1</v>
          </cell>
          <cell r="C106">
            <v>1</v>
          </cell>
          <cell r="H106">
            <v>49.8</v>
          </cell>
          <cell r="M106">
            <v>49.8</v>
          </cell>
          <cell r="P106">
            <v>3</v>
          </cell>
          <cell r="T106">
            <v>1</v>
          </cell>
          <cell r="X106">
            <v>1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A107">
            <v>8781</v>
          </cell>
          <cell r="B107" t="str">
            <v>E3</v>
          </cell>
          <cell r="D107">
            <v>1</v>
          </cell>
          <cell r="H107">
            <v>56.1</v>
          </cell>
          <cell r="M107">
            <v>56.1</v>
          </cell>
          <cell r="P107">
            <v>3</v>
          </cell>
          <cell r="R107">
            <v>1</v>
          </cell>
          <cell r="T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A108">
            <v>8789</v>
          </cell>
          <cell r="G108">
            <v>1</v>
          </cell>
          <cell r="H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>
            <v>8780</v>
          </cell>
          <cell r="G109">
            <v>1</v>
          </cell>
          <cell r="H109">
            <v>0</v>
          </cell>
          <cell r="P109">
            <v>3</v>
          </cell>
          <cell r="R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A110">
            <v>8779</v>
          </cell>
          <cell r="G110">
            <v>1</v>
          </cell>
          <cell r="H110">
            <v>0</v>
          </cell>
          <cell r="P110">
            <v>1</v>
          </cell>
          <cell r="Q110">
            <v>2</v>
          </cell>
          <cell r="R110">
            <v>1</v>
          </cell>
          <cell r="T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A111">
            <v>76322</v>
          </cell>
          <cell r="G111">
            <v>1</v>
          </cell>
          <cell r="H111">
            <v>0</v>
          </cell>
          <cell r="P111">
            <v>2</v>
          </cell>
          <cell r="S111">
            <v>1</v>
          </cell>
          <cell r="V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A112">
            <v>76323</v>
          </cell>
          <cell r="G112">
            <v>1</v>
          </cell>
          <cell r="H112">
            <v>0</v>
          </cell>
          <cell r="S112">
            <v>1</v>
          </cell>
          <cell r="V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>
            <v>76325</v>
          </cell>
          <cell r="G113">
            <v>1</v>
          </cell>
          <cell r="H113">
            <v>0</v>
          </cell>
          <cell r="S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>
            <v>8823</v>
          </cell>
          <cell r="G114">
            <v>1</v>
          </cell>
          <cell r="H114">
            <v>0</v>
          </cell>
          <cell r="S114">
            <v>1</v>
          </cell>
          <cell r="V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>
            <v>76328</v>
          </cell>
          <cell r="G115">
            <v>1</v>
          </cell>
          <cell r="H115">
            <v>0</v>
          </cell>
          <cell r="S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>
            <v>8833</v>
          </cell>
          <cell r="B116" t="str">
            <v>E5</v>
          </cell>
          <cell r="G116">
            <v>1</v>
          </cell>
          <cell r="H116">
            <v>0</v>
          </cell>
          <cell r="P116">
            <v>3</v>
          </cell>
          <cell r="S116">
            <v>1</v>
          </cell>
          <cell r="V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1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>
            <v>8832</v>
          </cell>
          <cell r="B117" t="str">
            <v>E1</v>
          </cell>
          <cell r="D117">
            <v>1</v>
          </cell>
          <cell r="H117">
            <v>46.1</v>
          </cell>
          <cell r="M117">
            <v>46.1</v>
          </cell>
          <cell r="P117">
            <v>2</v>
          </cell>
          <cell r="X117">
            <v>1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>
            <v>8831</v>
          </cell>
          <cell r="B118" t="str">
            <v>E5</v>
          </cell>
          <cell r="D118">
            <v>1</v>
          </cell>
          <cell r="H118">
            <v>39.299999999999997</v>
          </cell>
          <cell r="M118">
            <v>39.299999999999997</v>
          </cell>
          <cell r="P118">
            <v>1</v>
          </cell>
          <cell r="R118">
            <v>1</v>
          </cell>
          <cell r="T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>
            <v>32602</v>
          </cell>
          <cell r="B119" t="str">
            <v>E1</v>
          </cell>
          <cell r="D119">
            <v>1</v>
          </cell>
          <cell r="H119">
            <v>40.799999999999997</v>
          </cell>
          <cell r="M119">
            <v>40.799999999999997</v>
          </cell>
          <cell r="P119">
            <v>4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>
            <v>8829</v>
          </cell>
          <cell r="B120" t="str">
            <v>E3</v>
          </cell>
          <cell r="G120">
            <v>1</v>
          </cell>
          <cell r="H120">
            <v>37.799999999999997</v>
          </cell>
          <cell r="M120">
            <v>37.799999999999997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>
            <v>8838</v>
          </cell>
          <cell r="B121" t="str">
            <v>E1</v>
          </cell>
          <cell r="D121">
            <v>1</v>
          </cell>
          <cell r="H121">
            <v>60.7</v>
          </cell>
          <cell r="K121">
            <v>60.7</v>
          </cell>
          <cell r="X121">
            <v>1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>
            <v>8839</v>
          </cell>
          <cell r="B122" t="str">
            <v>E1</v>
          </cell>
          <cell r="D122">
            <v>1</v>
          </cell>
          <cell r="H122">
            <v>56.9</v>
          </cell>
          <cell r="K122">
            <v>56.9</v>
          </cell>
          <cell r="X122">
            <v>1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>
            <v>8822</v>
          </cell>
          <cell r="B123" t="str">
            <v>E3</v>
          </cell>
          <cell r="D123">
            <v>1</v>
          </cell>
          <cell r="H123">
            <v>59</v>
          </cell>
          <cell r="K123">
            <v>59</v>
          </cell>
          <cell r="P123">
            <v>2</v>
          </cell>
          <cell r="T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>
            <v>76326</v>
          </cell>
          <cell r="B124" t="str">
            <v>E1</v>
          </cell>
          <cell r="G124">
            <v>1</v>
          </cell>
          <cell r="H124">
            <v>21.6</v>
          </cell>
          <cell r="M124">
            <v>21.6</v>
          </cell>
          <cell r="S124">
            <v>1</v>
          </cell>
          <cell r="X124">
            <v>1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>
            <v>8840</v>
          </cell>
          <cell r="B125" t="str">
            <v>E1</v>
          </cell>
          <cell r="G125">
            <v>1</v>
          </cell>
          <cell r="H125">
            <v>23.4</v>
          </cell>
          <cell r="M125">
            <v>23.4</v>
          </cell>
          <cell r="P125">
            <v>4</v>
          </cell>
          <cell r="S125">
            <v>1</v>
          </cell>
          <cell r="X125">
            <v>1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>
            <v>74073</v>
          </cell>
          <cell r="B126" t="str">
            <v>E1</v>
          </cell>
          <cell r="D126">
            <v>1</v>
          </cell>
          <cell r="H126">
            <v>56.1</v>
          </cell>
          <cell r="M126">
            <v>56.1</v>
          </cell>
          <cell r="P126">
            <v>2</v>
          </cell>
          <cell r="R126">
            <v>1</v>
          </cell>
          <cell r="X126">
            <v>1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>
            <v>8835</v>
          </cell>
          <cell r="B127" t="str">
            <v>E1</v>
          </cell>
          <cell r="G127">
            <v>1</v>
          </cell>
          <cell r="H127">
            <v>0</v>
          </cell>
          <cell r="P127">
            <v>1</v>
          </cell>
          <cell r="X127">
            <v>1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>
            <v>8841</v>
          </cell>
          <cell r="B128" t="str">
            <v>E1</v>
          </cell>
          <cell r="D128">
            <v>1</v>
          </cell>
          <cell r="H128">
            <v>49</v>
          </cell>
          <cell r="M128">
            <v>49</v>
          </cell>
          <cell r="P128">
            <v>2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>
            <v>8836</v>
          </cell>
          <cell r="B129" t="str">
            <v>E4</v>
          </cell>
          <cell r="D129">
            <v>1</v>
          </cell>
          <cell r="H129">
            <v>43.2</v>
          </cell>
          <cell r="M129">
            <v>43.2</v>
          </cell>
          <cell r="T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>
            <v>8837</v>
          </cell>
          <cell r="B130" t="str">
            <v>E2</v>
          </cell>
          <cell r="D130">
            <v>1</v>
          </cell>
          <cell r="H130">
            <v>51.3</v>
          </cell>
          <cell r="M130">
            <v>51.3</v>
          </cell>
          <cell r="P130">
            <v>4</v>
          </cell>
          <cell r="R130">
            <v>1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>
            <v>8842</v>
          </cell>
          <cell r="B131" t="str">
            <v>E1</v>
          </cell>
          <cell r="D131">
            <v>1</v>
          </cell>
          <cell r="H131">
            <v>54.5</v>
          </cell>
          <cell r="K131">
            <v>54.5</v>
          </cell>
          <cell r="P131">
            <v>1</v>
          </cell>
          <cell r="T131">
            <v>1</v>
          </cell>
          <cell r="X131">
            <v>1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>
            <v>8843</v>
          </cell>
          <cell r="B132" t="str">
            <v>E5</v>
          </cell>
          <cell r="D132">
            <v>1</v>
          </cell>
          <cell r="H132">
            <v>49.2</v>
          </cell>
          <cell r="K132">
            <v>49.2</v>
          </cell>
          <cell r="P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>
            <v>8824</v>
          </cell>
          <cell r="B133" t="str">
            <v>E3</v>
          </cell>
          <cell r="D133">
            <v>1</v>
          </cell>
          <cell r="H133">
            <v>46</v>
          </cell>
          <cell r="K133">
            <v>46</v>
          </cell>
          <cell r="P133">
            <v>3</v>
          </cell>
          <cell r="R133">
            <v>1</v>
          </cell>
          <cell r="T133">
            <v>1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SC1</v>
          </cell>
          <cell r="B134" t="str">
            <v>E1</v>
          </cell>
          <cell r="D134">
            <v>1</v>
          </cell>
          <cell r="H134">
            <v>43</v>
          </cell>
          <cell r="I134">
            <v>43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SC2</v>
          </cell>
          <cell r="B135" t="str">
            <v>E3</v>
          </cell>
          <cell r="D135">
            <v>1</v>
          </cell>
          <cell r="H135">
            <v>33.299999999999997</v>
          </cell>
          <cell r="I135">
            <v>33.299999999999997</v>
          </cell>
          <cell r="P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H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C-2</v>
          </cell>
          <cell r="H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>
            <v>40156</v>
          </cell>
          <cell r="B138" t="str">
            <v>2IN</v>
          </cell>
          <cell r="F138">
            <v>1</v>
          </cell>
          <cell r="H138">
            <v>3</v>
          </cell>
          <cell r="K138">
            <v>3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</v>
          </cell>
        </row>
        <row r="139">
          <cell r="A139">
            <v>79935</v>
          </cell>
          <cell r="B139" t="str">
            <v>E1</v>
          </cell>
          <cell r="D139">
            <v>1</v>
          </cell>
          <cell r="H139">
            <v>32.1</v>
          </cell>
          <cell r="K139">
            <v>32.1</v>
          </cell>
          <cell r="P139">
            <v>1</v>
          </cell>
          <cell r="T139">
            <v>1</v>
          </cell>
          <cell r="X139">
            <v>1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>
            <v>8806</v>
          </cell>
          <cell r="B140" t="str">
            <v>E1</v>
          </cell>
          <cell r="D140">
            <v>1</v>
          </cell>
          <cell r="H140">
            <v>60.6</v>
          </cell>
          <cell r="K140">
            <v>60.6</v>
          </cell>
          <cell r="P140">
            <v>1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>
            <v>8807</v>
          </cell>
          <cell r="B141" t="str">
            <v>E5</v>
          </cell>
          <cell r="D141">
            <v>1</v>
          </cell>
          <cell r="H141">
            <v>55.2</v>
          </cell>
          <cell r="K141">
            <v>55.2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>
            <v>46653</v>
          </cell>
          <cell r="B142" t="str">
            <v>E1</v>
          </cell>
          <cell r="D142">
            <v>1</v>
          </cell>
          <cell r="H142">
            <v>58.6</v>
          </cell>
          <cell r="I142">
            <v>58.6</v>
          </cell>
          <cell r="X142">
            <v>1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SC4</v>
          </cell>
          <cell r="B143" t="str">
            <v>E3</v>
          </cell>
          <cell r="D143">
            <v>1</v>
          </cell>
          <cell r="H143">
            <v>48.4</v>
          </cell>
          <cell r="I143">
            <v>48.4</v>
          </cell>
          <cell r="P143">
            <v>1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>
            <v>8808</v>
          </cell>
          <cell r="B144" t="str">
            <v>E1</v>
          </cell>
          <cell r="D144">
            <v>1</v>
          </cell>
          <cell r="H144">
            <v>67.900000000000006</v>
          </cell>
          <cell r="K144">
            <v>67.900000000000006</v>
          </cell>
          <cell r="P144">
            <v>3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>
            <v>8809</v>
          </cell>
          <cell r="B145" t="str">
            <v>E1</v>
          </cell>
          <cell r="D145">
            <v>1</v>
          </cell>
          <cell r="H145">
            <v>52.1</v>
          </cell>
          <cell r="K145">
            <v>52.1</v>
          </cell>
          <cell r="X145">
            <v>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>
            <v>8810</v>
          </cell>
          <cell r="B146" t="str">
            <v>E1</v>
          </cell>
          <cell r="D146">
            <v>1</v>
          </cell>
          <cell r="H146">
            <v>39.4</v>
          </cell>
          <cell r="K146">
            <v>39.4</v>
          </cell>
          <cell r="P146">
            <v>1</v>
          </cell>
          <cell r="X146">
            <v>1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>
            <v>8775</v>
          </cell>
          <cell r="B147" t="str">
            <v>E3</v>
          </cell>
          <cell r="D147">
            <v>1</v>
          </cell>
          <cell r="H147">
            <v>25.6</v>
          </cell>
          <cell r="K147">
            <v>25.6</v>
          </cell>
          <cell r="P147">
            <v>2</v>
          </cell>
          <cell r="T147">
            <v>1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>
            <v>8802</v>
          </cell>
          <cell r="B148" t="str">
            <v>E1</v>
          </cell>
          <cell r="D148">
            <v>1</v>
          </cell>
          <cell r="H148">
            <v>41.5</v>
          </cell>
          <cell r="M148">
            <v>41.5</v>
          </cell>
          <cell r="P148">
            <v>2</v>
          </cell>
          <cell r="X148">
            <v>1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>
            <v>8804</v>
          </cell>
          <cell r="B149" t="str">
            <v>E1</v>
          </cell>
          <cell r="D149">
            <v>1</v>
          </cell>
          <cell r="H149">
            <v>46.8</v>
          </cell>
          <cell r="M149">
            <v>46.8</v>
          </cell>
          <cell r="P149">
            <v>4</v>
          </cell>
          <cell r="T149">
            <v>1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>
            <v>8803</v>
          </cell>
          <cell r="B150" t="str">
            <v>E1</v>
          </cell>
          <cell r="D150">
            <v>1</v>
          </cell>
          <cell r="H150">
            <v>37.5</v>
          </cell>
          <cell r="M150">
            <v>37.5</v>
          </cell>
          <cell r="P150">
            <v>1</v>
          </cell>
          <cell r="R150">
            <v>1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>
            <v>46654</v>
          </cell>
          <cell r="B151" t="str">
            <v>E1</v>
          </cell>
          <cell r="D151">
            <v>1</v>
          </cell>
          <cell r="H151">
            <v>31.2</v>
          </cell>
          <cell r="M151">
            <v>31.2</v>
          </cell>
          <cell r="P151">
            <v>1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>
            <v>8801</v>
          </cell>
          <cell r="B152" t="str">
            <v>E1</v>
          </cell>
          <cell r="C152">
            <v>1</v>
          </cell>
          <cell r="H152">
            <v>30.1</v>
          </cell>
          <cell r="M152">
            <v>30.1</v>
          </cell>
          <cell r="P152">
            <v>2</v>
          </cell>
          <cell r="R152">
            <v>1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>
            <v>8800</v>
          </cell>
          <cell r="B153" t="str">
            <v>E1</v>
          </cell>
          <cell r="D153">
            <v>1</v>
          </cell>
          <cell r="H153">
            <v>38.5</v>
          </cell>
          <cell r="M153">
            <v>38.5</v>
          </cell>
          <cell r="P153">
            <v>4</v>
          </cell>
          <cell r="T153">
            <v>1</v>
          </cell>
          <cell r="X153">
            <v>1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>
            <v>74074</v>
          </cell>
          <cell r="B154" t="str">
            <v>E1</v>
          </cell>
          <cell r="C154">
            <v>1</v>
          </cell>
          <cell r="H154">
            <v>31.6</v>
          </cell>
          <cell r="M154">
            <v>31.6</v>
          </cell>
          <cell r="P154">
            <v>1</v>
          </cell>
          <cell r="R154">
            <v>1</v>
          </cell>
          <cell r="X154">
            <v>1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>
            <v>8785</v>
          </cell>
          <cell r="B155" t="str">
            <v>E5</v>
          </cell>
          <cell r="D155">
            <v>2</v>
          </cell>
          <cell r="H155">
            <v>41.7</v>
          </cell>
          <cell r="M155">
            <v>41.7</v>
          </cell>
          <cell r="P155">
            <v>2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>
            <v>8799</v>
          </cell>
          <cell r="B156" t="str">
            <v>E1</v>
          </cell>
          <cell r="D156">
            <v>1</v>
          </cell>
          <cell r="H156">
            <v>47.9</v>
          </cell>
          <cell r="K156">
            <v>47.9</v>
          </cell>
          <cell r="X156">
            <v>1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>
            <v>8774</v>
          </cell>
          <cell r="B157" t="str">
            <v>E3</v>
          </cell>
          <cell r="D157">
            <v>1</v>
          </cell>
          <cell r="H157">
            <v>31.9</v>
          </cell>
          <cell r="K157">
            <v>31.9</v>
          </cell>
          <cell r="P157">
            <v>2</v>
          </cell>
          <cell r="R157">
            <v>1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>
            <v>8787</v>
          </cell>
          <cell r="B158" t="str">
            <v>E1</v>
          </cell>
          <cell r="D158">
            <v>1</v>
          </cell>
          <cell r="H158">
            <v>47.1</v>
          </cell>
          <cell r="M158">
            <v>47.1</v>
          </cell>
          <cell r="P158">
            <v>1</v>
          </cell>
          <cell r="R158">
            <v>1</v>
          </cell>
          <cell r="T158">
            <v>1</v>
          </cell>
          <cell r="X158">
            <v>1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>
            <v>73933</v>
          </cell>
          <cell r="B159" t="str">
            <v>E1</v>
          </cell>
          <cell r="C159">
            <v>1</v>
          </cell>
          <cell r="H159">
            <v>43.1</v>
          </cell>
          <cell r="M159">
            <v>43.1</v>
          </cell>
          <cell r="P159">
            <v>3</v>
          </cell>
          <cell r="X159">
            <v>1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>
            <v>8798</v>
          </cell>
          <cell r="B160" t="str">
            <v>E1</v>
          </cell>
          <cell r="D160">
            <v>1</v>
          </cell>
          <cell r="H160">
            <v>48.4</v>
          </cell>
          <cell r="M160">
            <v>48.4</v>
          </cell>
          <cell r="R160">
            <v>1</v>
          </cell>
          <cell r="X160">
            <v>1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>
            <v>8783</v>
          </cell>
          <cell r="B161" t="str">
            <v>E1</v>
          </cell>
          <cell r="D161">
            <v>2</v>
          </cell>
          <cell r="H161">
            <v>47.6</v>
          </cell>
          <cell r="M161">
            <v>47.6</v>
          </cell>
          <cell r="P161">
            <v>1</v>
          </cell>
          <cell r="X161">
            <v>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>
            <v>8797</v>
          </cell>
          <cell r="B162" t="str">
            <v>E1</v>
          </cell>
          <cell r="D162">
            <v>1</v>
          </cell>
          <cell r="H162">
            <v>60.9</v>
          </cell>
          <cell r="M162">
            <v>60.9</v>
          </cell>
          <cell r="P162">
            <v>1</v>
          </cell>
          <cell r="R162">
            <v>1</v>
          </cell>
          <cell r="X162">
            <v>1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</row>
        <row r="163">
          <cell r="A163">
            <v>8796</v>
          </cell>
          <cell r="B163" t="str">
            <v>E1</v>
          </cell>
          <cell r="D163">
            <v>1</v>
          </cell>
          <cell r="H163">
            <v>53.1</v>
          </cell>
          <cell r="M163">
            <v>53.1</v>
          </cell>
          <cell r="P163">
            <v>1</v>
          </cell>
          <cell r="X163">
            <v>1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>
            <v>8782</v>
          </cell>
          <cell r="B164" t="str">
            <v>E1</v>
          </cell>
          <cell r="D164">
            <v>1</v>
          </cell>
          <cell r="H164">
            <v>66.5</v>
          </cell>
          <cell r="M164">
            <v>66.5</v>
          </cell>
          <cell r="R164">
            <v>1</v>
          </cell>
          <cell r="X164">
            <v>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B165" t="str">
            <v>E1</v>
          </cell>
          <cell r="H165">
            <v>0</v>
          </cell>
          <cell r="X165">
            <v>1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>
            <v>8791</v>
          </cell>
          <cell r="B166" t="str">
            <v>E3</v>
          </cell>
          <cell r="D166">
            <v>1</v>
          </cell>
          <cell r="H166">
            <v>17.2</v>
          </cell>
          <cell r="M166">
            <v>17.2</v>
          </cell>
          <cell r="P166">
            <v>1</v>
          </cell>
          <cell r="T166">
            <v>1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>
            <v>8773</v>
          </cell>
          <cell r="B167" t="str">
            <v>E3</v>
          </cell>
          <cell r="D167">
            <v>1</v>
          </cell>
          <cell r="H167">
            <v>48.5</v>
          </cell>
          <cell r="K167">
            <v>48.5</v>
          </cell>
          <cell r="P167">
            <v>2</v>
          </cell>
          <cell r="T167">
            <v>1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A168">
            <v>73934</v>
          </cell>
          <cell r="B168" t="str">
            <v>E1</v>
          </cell>
          <cell r="C168">
            <v>1</v>
          </cell>
          <cell r="H168">
            <v>41.5</v>
          </cell>
          <cell r="K168">
            <v>41.5</v>
          </cell>
          <cell r="P168">
            <v>1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>
            <v>8793</v>
          </cell>
          <cell r="B169" t="str">
            <v>E1</v>
          </cell>
          <cell r="D169">
            <v>1</v>
          </cell>
          <cell r="H169">
            <v>54.8</v>
          </cell>
          <cell r="K169">
            <v>54.8</v>
          </cell>
          <cell r="P169">
            <v>1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>
            <v>8794</v>
          </cell>
          <cell r="B170" t="str">
            <v>E1</v>
          </cell>
          <cell r="D170">
            <v>1</v>
          </cell>
          <cell r="H170">
            <v>56.3</v>
          </cell>
          <cell r="K170">
            <v>56.3</v>
          </cell>
          <cell r="X170">
            <v>1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>
            <v>8795</v>
          </cell>
          <cell r="B171" t="str">
            <v>E1</v>
          </cell>
          <cell r="D171">
            <v>1</v>
          </cell>
          <cell r="H171">
            <v>40.700000000000003</v>
          </cell>
          <cell r="K171">
            <v>40.700000000000003</v>
          </cell>
          <cell r="P171">
            <v>1</v>
          </cell>
          <cell r="X171">
            <v>1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>
            <v>46655</v>
          </cell>
          <cell r="B172" t="str">
            <v>E3</v>
          </cell>
          <cell r="D172">
            <v>1</v>
          </cell>
          <cell r="H172">
            <v>51.3</v>
          </cell>
          <cell r="K172">
            <v>51.3</v>
          </cell>
          <cell r="P172">
            <v>3</v>
          </cell>
          <cell r="T172">
            <v>1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H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H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H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SUB TOTAL-2</v>
          </cell>
          <cell r="C176">
            <v>6</v>
          </cell>
          <cell r="D176">
            <v>59</v>
          </cell>
          <cell r="E176">
            <v>0</v>
          </cell>
          <cell r="F176">
            <v>2</v>
          </cell>
          <cell r="G176">
            <v>13</v>
          </cell>
          <cell r="H176">
            <v>2976.2999999999993</v>
          </cell>
          <cell r="I176">
            <v>287.60000000000002</v>
          </cell>
          <cell r="J176">
            <v>0</v>
          </cell>
          <cell r="K176">
            <v>1134.8999999999999</v>
          </cell>
          <cell r="L176">
            <v>0</v>
          </cell>
          <cell r="M176">
            <v>1553.7999999999997</v>
          </cell>
          <cell r="N176">
            <v>0</v>
          </cell>
          <cell r="O176">
            <v>0</v>
          </cell>
          <cell r="P176">
            <v>109</v>
          </cell>
          <cell r="Q176">
            <v>2</v>
          </cell>
          <cell r="R176">
            <v>20</v>
          </cell>
          <cell r="S176">
            <v>8</v>
          </cell>
          <cell r="T176">
            <v>18</v>
          </cell>
          <cell r="U176">
            <v>0</v>
          </cell>
          <cell r="V176">
            <v>4</v>
          </cell>
          <cell r="X176">
            <v>46</v>
          </cell>
          <cell r="Y176">
            <v>1</v>
          </cell>
          <cell r="Z176">
            <v>14</v>
          </cell>
          <cell r="AA176">
            <v>1</v>
          </cell>
          <cell r="AB176">
            <v>7</v>
          </cell>
          <cell r="AC176">
            <v>0</v>
          </cell>
          <cell r="AD176">
            <v>0</v>
          </cell>
          <cell r="AE176">
            <v>0</v>
          </cell>
          <cell r="AF176">
            <v>4</v>
          </cell>
        </row>
        <row r="178">
          <cell r="A178" t="str">
            <v>RS-3</v>
          </cell>
          <cell r="B178" t="str">
            <v>PICHURA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 t="str">
            <v>C-1</v>
          </cell>
          <cell r="H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0">
          <cell r="A180">
            <v>40163</v>
          </cell>
          <cell r="B180" t="str">
            <v>IN</v>
          </cell>
          <cell r="F180">
            <v>1</v>
          </cell>
          <cell r="H180">
            <v>3</v>
          </cell>
          <cell r="M180">
            <v>3</v>
          </cell>
          <cell r="P180">
            <v>2</v>
          </cell>
          <cell r="R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1</v>
          </cell>
        </row>
        <row r="181">
          <cell r="A181">
            <v>9142</v>
          </cell>
          <cell r="B181" t="str">
            <v>E6</v>
          </cell>
          <cell r="H181">
            <v>30.3</v>
          </cell>
          <cell r="M181">
            <v>30.3</v>
          </cell>
          <cell r="R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0</v>
          </cell>
          <cell r="AE181">
            <v>0</v>
          </cell>
          <cell r="AF181">
            <v>0</v>
          </cell>
        </row>
        <row r="182">
          <cell r="B182" t="str">
            <v>E3</v>
          </cell>
          <cell r="C182">
            <v>1</v>
          </cell>
          <cell r="H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>
            <v>9156</v>
          </cell>
          <cell r="B183" t="str">
            <v>E1</v>
          </cell>
          <cell r="D183">
            <v>1</v>
          </cell>
          <cell r="H183">
            <v>21</v>
          </cell>
          <cell r="K183">
            <v>21</v>
          </cell>
          <cell r="P183">
            <v>2</v>
          </cell>
          <cell r="R183">
            <v>1</v>
          </cell>
          <cell r="X183">
            <v>1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>
            <v>9130</v>
          </cell>
          <cell r="B184" t="str">
            <v>E3</v>
          </cell>
          <cell r="D184">
            <v>1</v>
          </cell>
          <cell r="H184">
            <v>31.2</v>
          </cell>
          <cell r="K184">
            <v>31.2</v>
          </cell>
          <cell r="P184">
            <v>1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>
            <v>9120</v>
          </cell>
          <cell r="B185" t="str">
            <v>E5</v>
          </cell>
          <cell r="D185">
            <v>2</v>
          </cell>
          <cell r="H185">
            <v>48</v>
          </cell>
          <cell r="K185">
            <v>48</v>
          </cell>
          <cell r="P185">
            <v>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>
            <v>9140</v>
          </cell>
          <cell r="B186" t="str">
            <v>E1</v>
          </cell>
          <cell r="D186">
            <v>1</v>
          </cell>
          <cell r="H186">
            <v>35.1</v>
          </cell>
          <cell r="K186">
            <v>35.1</v>
          </cell>
          <cell r="T186">
            <v>1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>
            <v>9133</v>
          </cell>
          <cell r="B187" t="str">
            <v>E3</v>
          </cell>
          <cell r="D187">
            <v>1</v>
          </cell>
          <cell r="H187">
            <v>62.3</v>
          </cell>
          <cell r="K187">
            <v>62.3</v>
          </cell>
          <cell r="P187">
            <v>1</v>
          </cell>
          <cell r="T187">
            <v>1</v>
          </cell>
          <cell r="X187">
            <v>0</v>
          </cell>
          <cell r="Y187">
            <v>0</v>
          </cell>
          <cell r="Z187">
            <v>1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>
            <v>9141</v>
          </cell>
          <cell r="B188" t="str">
            <v>E1</v>
          </cell>
          <cell r="D188">
            <v>1</v>
          </cell>
          <cell r="H188">
            <v>37.700000000000003</v>
          </cell>
          <cell r="K188">
            <v>37.700000000000003</v>
          </cell>
          <cell r="P188">
            <v>1</v>
          </cell>
          <cell r="T188">
            <v>1</v>
          </cell>
          <cell r="X188">
            <v>1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>
            <v>9132</v>
          </cell>
          <cell r="B189" t="str">
            <v>E3</v>
          </cell>
          <cell r="D189">
            <v>1</v>
          </cell>
          <cell r="H189">
            <v>18.899999999999999</v>
          </cell>
          <cell r="K189">
            <v>18.899999999999999</v>
          </cell>
          <cell r="P189">
            <v>1</v>
          </cell>
          <cell r="T189">
            <v>1</v>
          </cell>
          <cell r="X189">
            <v>0</v>
          </cell>
          <cell r="Y189">
            <v>0</v>
          </cell>
          <cell r="Z189">
            <v>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</row>
        <row r="190">
          <cell r="A190">
            <v>9157</v>
          </cell>
          <cell r="B190" t="str">
            <v>E1</v>
          </cell>
          <cell r="D190">
            <v>1</v>
          </cell>
          <cell r="H190">
            <v>28.9</v>
          </cell>
          <cell r="K190">
            <v>28.9</v>
          </cell>
          <cell r="P190">
            <v>2</v>
          </cell>
          <cell r="X190">
            <v>1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>
            <v>9139</v>
          </cell>
          <cell r="B191" t="str">
            <v>E1</v>
          </cell>
          <cell r="D191">
            <v>1</v>
          </cell>
          <cell r="H191">
            <v>35.6</v>
          </cell>
          <cell r="K191">
            <v>35.6</v>
          </cell>
          <cell r="P191">
            <v>2</v>
          </cell>
          <cell r="T191">
            <v>1</v>
          </cell>
          <cell r="X191">
            <v>1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>
            <v>9121</v>
          </cell>
          <cell r="B192" t="str">
            <v>E1</v>
          </cell>
          <cell r="D192">
            <v>1</v>
          </cell>
          <cell r="H192">
            <v>47.7</v>
          </cell>
          <cell r="K192">
            <v>47.7</v>
          </cell>
          <cell r="P192">
            <v>1</v>
          </cell>
          <cell r="X192">
            <v>1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</row>
        <row r="193">
          <cell r="A193">
            <v>9138</v>
          </cell>
          <cell r="B193" t="str">
            <v>E5</v>
          </cell>
          <cell r="D193">
            <v>1</v>
          </cell>
          <cell r="H193">
            <v>31</v>
          </cell>
          <cell r="K193">
            <v>31</v>
          </cell>
          <cell r="P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>
            <v>9158</v>
          </cell>
          <cell r="B194" t="str">
            <v>E1</v>
          </cell>
          <cell r="D194">
            <v>1</v>
          </cell>
          <cell r="H194">
            <v>50.1</v>
          </cell>
          <cell r="K194">
            <v>50.1</v>
          </cell>
          <cell r="X194">
            <v>1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>
            <v>9134</v>
          </cell>
          <cell r="B195" t="str">
            <v>E3</v>
          </cell>
          <cell r="D195">
            <v>1</v>
          </cell>
          <cell r="H195">
            <v>51.5</v>
          </cell>
          <cell r="K195">
            <v>51.5</v>
          </cell>
          <cell r="P195">
            <v>3</v>
          </cell>
          <cell r="X195">
            <v>0</v>
          </cell>
          <cell r="Y195">
            <v>0</v>
          </cell>
          <cell r="Z195">
            <v>1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>
            <v>9159</v>
          </cell>
          <cell r="B196" t="str">
            <v>E1</v>
          </cell>
          <cell r="D196">
            <v>1</v>
          </cell>
          <cell r="H196">
            <v>68.2</v>
          </cell>
          <cell r="K196">
            <v>68.2</v>
          </cell>
          <cell r="R196">
            <v>1</v>
          </cell>
          <cell r="X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>
            <v>9162</v>
          </cell>
          <cell r="B197" t="str">
            <v>E1</v>
          </cell>
          <cell r="D197">
            <v>1</v>
          </cell>
          <cell r="H197">
            <v>61.9</v>
          </cell>
          <cell r="K197">
            <v>61.9</v>
          </cell>
          <cell r="X197">
            <v>1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>
            <v>9161</v>
          </cell>
          <cell r="B198" t="str">
            <v>E1</v>
          </cell>
          <cell r="D198">
            <v>1</v>
          </cell>
          <cell r="H198">
            <v>46.8</v>
          </cell>
          <cell r="K198">
            <v>46.8</v>
          </cell>
          <cell r="P198">
            <v>2</v>
          </cell>
          <cell r="X198">
            <v>1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>
            <v>9163</v>
          </cell>
          <cell r="B199" t="str">
            <v>E1</v>
          </cell>
          <cell r="D199">
            <v>1</v>
          </cell>
          <cell r="H199">
            <v>47.4</v>
          </cell>
          <cell r="K199">
            <v>47.4</v>
          </cell>
          <cell r="P199">
            <v>1</v>
          </cell>
          <cell r="R199">
            <v>1</v>
          </cell>
          <cell r="X199">
            <v>1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>
            <v>9160</v>
          </cell>
          <cell r="B200" t="str">
            <v>E1</v>
          </cell>
          <cell r="D200">
            <v>1</v>
          </cell>
          <cell r="H200">
            <v>58.2</v>
          </cell>
          <cell r="K200">
            <v>58.2</v>
          </cell>
          <cell r="P200">
            <v>7</v>
          </cell>
          <cell r="R200">
            <v>1</v>
          </cell>
          <cell r="X200">
            <v>1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>
            <v>9164</v>
          </cell>
          <cell r="B201" t="str">
            <v>E1</v>
          </cell>
          <cell r="D201">
            <v>1</v>
          </cell>
          <cell r="H201">
            <v>50.5</v>
          </cell>
          <cell r="K201">
            <v>50.5</v>
          </cell>
          <cell r="P201">
            <v>1</v>
          </cell>
          <cell r="X201">
            <v>1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</row>
        <row r="202">
          <cell r="A202">
            <v>9137</v>
          </cell>
          <cell r="B202" t="str">
            <v>E6</v>
          </cell>
          <cell r="D202">
            <v>1</v>
          </cell>
          <cell r="H202">
            <v>57</v>
          </cell>
          <cell r="K202">
            <v>57</v>
          </cell>
          <cell r="P202">
            <v>2</v>
          </cell>
          <cell r="R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>
            <v>9165</v>
          </cell>
          <cell r="B203" t="str">
            <v>E1</v>
          </cell>
          <cell r="D203">
            <v>1</v>
          </cell>
          <cell r="H203">
            <v>52.3</v>
          </cell>
          <cell r="K203">
            <v>52.3</v>
          </cell>
          <cell r="P203">
            <v>2</v>
          </cell>
          <cell r="X203">
            <v>1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>
            <v>9135</v>
          </cell>
          <cell r="B204" t="str">
            <v>E3</v>
          </cell>
          <cell r="D204">
            <v>1</v>
          </cell>
          <cell r="H204">
            <v>33.9</v>
          </cell>
          <cell r="K204">
            <v>33.9</v>
          </cell>
          <cell r="P204">
            <v>2</v>
          </cell>
          <cell r="T204">
            <v>1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>
            <v>9167</v>
          </cell>
          <cell r="B205" t="str">
            <v>E1</v>
          </cell>
          <cell r="D205">
            <v>1</v>
          </cell>
          <cell r="H205">
            <v>58</v>
          </cell>
          <cell r="K205">
            <v>58</v>
          </cell>
          <cell r="P205">
            <v>2</v>
          </cell>
          <cell r="X205">
            <v>1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</row>
        <row r="206">
          <cell r="A206">
            <v>9166</v>
          </cell>
          <cell r="B206" t="str">
            <v>E1</v>
          </cell>
          <cell r="D206">
            <v>1</v>
          </cell>
          <cell r="H206">
            <v>59.4</v>
          </cell>
          <cell r="K206">
            <v>59.4</v>
          </cell>
          <cell r="X206">
            <v>1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>
            <v>9168</v>
          </cell>
          <cell r="B207" t="str">
            <v>E1</v>
          </cell>
          <cell r="D207">
            <v>1</v>
          </cell>
          <cell r="H207">
            <v>63.5</v>
          </cell>
          <cell r="K207">
            <v>63.5</v>
          </cell>
          <cell r="X207">
            <v>1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>
            <v>9136</v>
          </cell>
          <cell r="B208" t="str">
            <v>E3</v>
          </cell>
          <cell r="D208">
            <v>1</v>
          </cell>
          <cell r="H208">
            <v>49.6</v>
          </cell>
          <cell r="K208">
            <v>49.6</v>
          </cell>
          <cell r="P208">
            <v>2</v>
          </cell>
          <cell r="R208">
            <v>1</v>
          </cell>
          <cell r="T208">
            <v>1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B209" t="str">
            <v>P3</v>
          </cell>
          <cell r="H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0</v>
          </cell>
        </row>
        <row r="210">
          <cell r="A210">
            <v>9115</v>
          </cell>
          <cell r="B210" t="str">
            <v>P3</v>
          </cell>
          <cell r="D210">
            <v>1</v>
          </cell>
          <cell r="H210">
            <v>60.4</v>
          </cell>
          <cell r="O210">
            <v>60.4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0</v>
          </cell>
        </row>
        <row r="211">
          <cell r="A211">
            <v>9114</v>
          </cell>
          <cell r="B211" t="str">
            <v>P3</v>
          </cell>
          <cell r="D211">
            <v>1</v>
          </cell>
          <cell r="H211">
            <v>61.2</v>
          </cell>
          <cell r="O211">
            <v>61.2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0</v>
          </cell>
        </row>
        <row r="212">
          <cell r="A212">
            <v>9113</v>
          </cell>
          <cell r="B212" t="str">
            <v>P3</v>
          </cell>
          <cell r="D212">
            <v>1</v>
          </cell>
          <cell r="H212">
            <v>60.8</v>
          </cell>
          <cell r="O212">
            <v>60.8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0</v>
          </cell>
        </row>
        <row r="213">
          <cell r="A213">
            <v>9112</v>
          </cell>
          <cell r="B213" t="str">
            <v>P3</v>
          </cell>
          <cell r="D213">
            <v>1</v>
          </cell>
          <cell r="H213">
            <v>56.4</v>
          </cell>
          <cell r="O213">
            <v>56.4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0</v>
          </cell>
        </row>
        <row r="214">
          <cell r="A214">
            <v>9111</v>
          </cell>
          <cell r="B214" t="str">
            <v>P3</v>
          </cell>
          <cell r="D214">
            <v>1</v>
          </cell>
          <cell r="H214">
            <v>59.3</v>
          </cell>
          <cell r="O214">
            <v>59.3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0</v>
          </cell>
        </row>
        <row r="215">
          <cell r="A215">
            <v>9110</v>
          </cell>
          <cell r="B215" t="str">
            <v>P3</v>
          </cell>
          <cell r="D215">
            <v>1</v>
          </cell>
          <cell r="H215">
            <v>60.4</v>
          </cell>
          <cell r="O215">
            <v>60.4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0</v>
          </cell>
        </row>
        <row r="216">
          <cell r="A216">
            <v>9109</v>
          </cell>
          <cell r="B216" t="str">
            <v>P2</v>
          </cell>
          <cell r="D216">
            <v>1</v>
          </cell>
          <cell r="H216">
            <v>59.2</v>
          </cell>
          <cell r="N216">
            <v>59.2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</row>
        <row r="217">
          <cell r="A217">
            <v>9108</v>
          </cell>
          <cell r="B217" t="str">
            <v>P2</v>
          </cell>
          <cell r="D217">
            <v>1</v>
          </cell>
          <cell r="H217">
            <v>59.2</v>
          </cell>
          <cell r="N217">
            <v>59.2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</row>
        <row r="218">
          <cell r="A218">
            <v>9107</v>
          </cell>
          <cell r="B218" t="str">
            <v>P2</v>
          </cell>
          <cell r="D218">
            <v>1</v>
          </cell>
          <cell r="H218">
            <v>62.4</v>
          </cell>
          <cell r="N218">
            <v>62.4</v>
          </cell>
          <cell r="P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0</v>
          </cell>
        </row>
        <row r="219">
          <cell r="A219">
            <v>9106</v>
          </cell>
          <cell r="B219" t="str">
            <v>P2</v>
          </cell>
          <cell r="D219">
            <v>1</v>
          </cell>
          <cell r="H219">
            <v>58.2</v>
          </cell>
          <cell r="N219">
            <v>58.2</v>
          </cell>
          <cell r="P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</row>
        <row r="220">
          <cell r="A220">
            <v>9104</v>
          </cell>
          <cell r="B220" t="str">
            <v>P2</v>
          </cell>
          <cell r="D220">
            <v>1</v>
          </cell>
          <cell r="H220">
            <v>59.8</v>
          </cell>
          <cell r="N220">
            <v>59.8</v>
          </cell>
          <cell r="P220">
            <v>1</v>
          </cell>
          <cell r="T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</row>
        <row r="221">
          <cell r="A221">
            <v>9105</v>
          </cell>
          <cell r="B221" t="str">
            <v>P2</v>
          </cell>
          <cell r="D221">
            <v>1</v>
          </cell>
          <cell r="H221">
            <v>48.1</v>
          </cell>
          <cell r="N221">
            <v>48.1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</row>
        <row r="222">
          <cell r="A222">
            <v>9103</v>
          </cell>
          <cell r="B222" t="str">
            <v>P2</v>
          </cell>
          <cell r="D222">
            <v>1</v>
          </cell>
          <cell r="H222">
            <v>60.8</v>
          </cell>
          <cell r="N222">
            <v>60.8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</row>
        <row r="223">
          <cell r="A223">
            <v>45091</v>
          </cell>
          <cell r="B223" t="str">
            <v>P2</v>
          </cell>
          <cell r="G223">
            <v>1</v>
          </cell>
          <cell r="H223">
            <v>41.6</v>
          </cell>
          <cell r="N223">
            <v>41.6</v>
          </cell>
          <cell r="P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</row>
        <row r="224">
          <cell r="H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</row>
        <row r="225">
          <cell r="A225" t="str">
            <v>C-2</v>
          </cell>
          <cell r="H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>
            <v>40163</v>
          </cell>
          <cell r="B226" t="str">
            <v>IN</v>
          </cell>
          <cell r="F226">
            <v>1</v>
          </cell>
          <cell r="H226">
            <v>3</v>
          </cell>
          <cell r="K226">
            <v>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</row>
        <row r="227">
          <cell r="A227">
            <v>9129</v>
          </cell>
          <cell r="B227" t="str">
            <v>E3</v>
          </cell>
          <cell r="G227">
            <v>1</v>
          </cell>
          <cell r="H227">
            <v>13.5</v>
          </cell>
          <cell r="K227">
            <v>13.5</v>
          </cell>
          <cell r="P227">
            <v>2</v>
          </cell>
          <cell r="R227">
            <v>1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</row>
        <row r="228">
          <cell r="A228">
            <v>9155</v>
          </cell>
          <cell r="B228" t="str">
            <v>E1</v>
          </cell>
          <cell r="D228">
            <v>1</v>
          </cell>
          <cell r="H228">
            <v>80.7</v>
          </cell>
          <cell r="K228">
            <v>80.7</v>
          </cell>
          <cell r="R228">
            <v>1</v>
          </cell>
          <cell r="X228">
            <v>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</row>
        <row r="229">
          <cell r="A229">
            <v>9143</v>
          </cell>
          <cell r="B229" t="str">
            <v>E1</v>
          </cell>
          <cell r="D229">
            <v>1</v>
          </cell>
          <cell r="H229">
            <v>53.8</v>
          </cell>
          <cell r="K229">
            <v>53.8</v>
          </cell>
          <cell r="P229">
            <v>2</v>
          </cell>
          <cell r="R229">
            <v>1</v>
          </cell>
          <cell r="T229">
            <v>1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</row>
        <row r="230">
          <cell r="A230">
            <v>9144</v>
          </cell>
          <cell r="B230" t="str">
            <v>E5</v>
          </cell>
          <cell r="D230">
            <v>1</v>
          </cell>
          <cell r="H230">
            <v>40.5</v>
          </cell>
          <cell r="K230">
            <v>40.5</v>
          </cell>
          <cell r="P230">
            <v>1</v>
          </cell>
          <cell r="T230">
            <v>1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1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</row>
        <row r="231">
          <cell r="A231">
            <v>9122</v>
          </cell>
          <cell r="B231" t="str">
            <v>E1</v>
          </cell>
          <cell r="D231">
            <v>1</v>
          </cell>
          <cell r="H231">
            <v>43</v>
          </cell>
          <cell r="K231">
            <v>43</v>
          </cell>
          <cell r="P231">
            <v>1</v>
          </cell>
          <cell r="R231">
            <v>1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>
            <v>9127</v>
          </cell>
          <cell r="B232" t="str">
            <v>E3</v>
          </cell>
          <cell r="D232">
            <v>1</v>
          </cell>
          <cell r="H232">
            <v>54.8</v>
          </cell>
          <cell r="K232">
            <v>54.8</v>
          </cell>
          <cell r="P232">
            <v>1</v>
          </cell>
          <cell r="T232">
            <v>1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>
            <v>9153</v>
          </cell>
          <cell r="B233" t="str">
            <v>E1</v>
          </cell>
          <cell r="D233">
            <v>1</v>
          </cell>
          <cell r="H233">
            <v>45.6</v>
          </cell>
          <cell r="K233">
            <v>45.6</v>
          </cell>
          <cell r="X233">
            <v>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</row>
        <row r="234">
          <cell r="A234">
            <v>9154</v>
          </cell>
          <cell r="B234" t="str">
            <v>E1</v>
          </cell>
          <cell r="D234">
            <v>1</v>
          </cell>
          <cell r="H234">
            <v>43.9</v>
          </cell>
          <cell r="K234">
            <v>43.9</v>
          </cell>
          <cell r="P234">
            <v>1</v>
          </cell>
          <cell r="X234">
            <v>1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</row>
        <row r="235">
          <cell r="A235">
            <v>9146</v>
          </cell>
          <cell r="B235" t="str">
            <v>E6</v>
          </cell>
          <cell r="D235">
            <v>1</v>
          </cell>
          <cell r="H235">
            <v>45.9</v>
          </cell>
          <cell r="K235">
            <v>45.9</v>
          </cell>
          <cell r="P235">
            <v>1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</v>
          </cell>
          <cell r="AD235">
            <v>0</v>
          </cell>
          <cell r="AE235">
            <v>0</v>
          </cell>
          <cell r="AF235">
            <v>0</v>
          </cell>
        </row>
        <row r="236">
          <cell r="B236" t="str">
            <v>E3</v>
          </cell>
          <cell r="H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>
            <v>9152</v>
          </cell>
          <cell r="B237" t="str">
            <v>E1</v>
          </cell>
          <cell r="D237">
            <v>1</v>
          </cell>
          <cell r="H237">
            <v>42.4</v>
          </cell>
          <cell r="K237">
            <v>42.4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>
            <v>9147</v>
          </cell>
          <cell r="B238" t="str">
            <v>E1</v>
          </cell>
          <cell r="D238">
            <v>1</v>
          </cell>
          <cell r="H238">
            <v>36.9</v>
          </cell>
          <cell r="K238">
            <v>36.9</v>
          </cell>
          <cell r="P238">
            <v>3</v>
          </cell>
          <cell r="T238">
            <v>1</v>
          </cell>
          <cell r="X238">
            <v>1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</row>
        <row r="239">
          <cell r="A239">
            <v>9123</v>
          </cell>
          <cell r="B239" t="str">
            <v>E3</v>
          </cell>
          <cell r="D239">
            <v>1</v>
          </cell>
          <cell r="H239">
            <v>25.6</v>
          </cell>
          <cell r="K239">
            <v>25.6</v>
          </cell>
          <cell r="P239">
            <v>1</v>
          </cell>
          <cell r="X239">
            <v>0</v>
          </cell>
          <cell r="Y239">
            <v>0</v>
          </cell>
          <cell r="Z239">
            <v>1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</row>
        <row r="240">
          <cell r="A240">
            <v>9151</v>
          </cell>
          <cell r="B240" t="str">
            <v>E1</v>
          </cell>
          <cell r="D240">
            <v>1</v>
          </cell>
          <cell r="H240">
            <v>41</v>
          </cell>
          <cell r="K240">
            <v>41</v>
          </cell>
          <cell r="X240">
            <v>1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</row>
        <row r="241">
          <cell r="A241">
            <v>9145</v>
          </cell>
          <cell r="B241" t="str">
            <v>E1</v>
          </cell>
          <cell r="D241">
            <v>1</v>
          </cell>
          <cell r="H241">
            <v>41.3</v>
          </cell>
          <cell r="K241">
            <v>41.3</v>
          </cell>
          <cell r="P241">
            <v>1</v>
          </cell>
          <cell r="T241">
            <v>1</v>
          </cell>
          <cell r="X241">
            <v>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</row>
        <row r="242">
          <cell r="A242">
            <v>9150</v>
          </cell>
          <cell r="B242" t="str">
            <v>E1</v>
          </cell>
          <cell r="D242">
            <v>1</v>
          </cell>
          <cell r="H242">
            <v>47.9</v>
          </cell>
          <cell r="K242">
            <v>47.9</v>
          </cell>
          <cell r="X242">
            <v>1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>
            <v>9126</v>
          </cell>
          <cell r="B243" t="str">
            <v>E3</v>
          </cell>
          <cell r="D243">
            <v>1</v>
          </cell>
          <cell r="H243">
            <v>45.2</v>
          </cell>
          <cell r="K243">
            <v>45.2</v>
          </cell>
          <cell r="P243">
            <v>3</v>
          </cell>
          <cell r="T243">
            <v>1</v>
          </cell>
          <cell r="X243">
            <v>0</v>
          </cell>
          <cell r="Y243">
            <v>0</v>
          </cell>
          <cell r="Z243">
            <v>1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</row>
        <row r="244">
          <cell r="A244">
            <v>9149</v>
          </cell>
          <cell r="B244" t="str">
            <v>E1</v>
          </cell>
          <cell r="F244">
            <v>1</v>
          </cell>
          <cell r="H244">
            <v>70.900000000000006</v>
          </cell>
          <cell r="K244">
            <v>70.900000000000006</v>
          </cell>
          <cell r="P244">
            <v>2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>
            <v>9148</v>
          </cell>
          <cell r="B245" t="str">
            <v>E5</v>
          </cell>
          <cell r="D245">
            <v>1</v>
          </cell>
          <cell r="H245">
            <v>37.9</v>
          </cell>
          <cell r="K245">
            <v>37.9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>
            <v>9125</v>
          </cell>
          <cell r="B246" t="str">
            <v>E3</v>
          </cell>
          <cell r="D246">
            <v>1</v>
          </cell>
          <cell r="H246">
            <v>35.9</v>
          </cell>
          <cell r="K246">
            <v>35.9</v>
          </cell>
          <cell r="P246">
            <v>1</v>
          </cell>
          <cell r="X246">
            <v>0</v>
          </cell>
          <cell r="Y246">
            <v>0</v>
          </cell>
          <cell r="Z246">
            <v>1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SC1</v>
          </cell>
          <cell r="B247" t="str">
            <v>E1</v>
          </cell>
          <cell r="D247">
            <v>1</v>
          </cell>
          <cell r="H247">
            <v>20.9</v>
          </cell>
          <cell r="K247">
            <v>20.9</v>
          </cell>
          <cell r="X247">
            <v>1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>
            <v>9124</v>
          </cell>
          <cell r="B248" t="str">
            <v>E3</v>
          </cell>
          <cell r="D248">
            <v>1</v>
          </cell>
          <cell r="H248">
            <v>11.5</v>
          </cell>
          <cell r="K248">
            <v>11.5</v>
          </cell>
          <cell r="P248">
            <v>1</v>
          </cell>
          <cell r="R248">
            <v>1</v>
          </cell>
          <cell r="X248">
            <v>0</v>
          </cell>
          <cell r="Y248">
            <v>0</v>
          </cell>
          <cell r="Z248">
            <v>1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H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</row>
        <row r="250">
          <cell r="H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  <row r="251">
          <cell r="H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H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</row>
        <row r="253">
          <cell r="A253" t="str">
            <v>SUB TOTAL-3</v>
          </cell>
          <cell r="C253">
            <v>1</v>
          </cell>
          <cell r="D253">
            <v>59</v>
          </cell>
          <cell r="E253">
            <v>0</v>
          </cell>
          <cell r="F253">
            <v>3</v>
          </cell>
          <cell r="G253">
            <v>2</v>
          </cell>
          <cell r="H253">
            <v>2928.900000000001</v>
          </cell>
          <cell r="I253">
            <v>0</v>
          </cell>
          <cell r="J253">
            <v>0</v>
          </cell>
          <cell r="K253">
            <v>2087.8000000000002</v>
          </cell>
          <cell r="L253">
            <v>0</v>
          </cell>
          <cell r="M253">
            <v>33.299999999999997</v>
          </cell>
          <cell r="N253">
            <v>449.30000000000007</v>
          </cell>
          <cell r="O253">
            <v>358.49999999999994</v>
          </cell>
          <cell r="P253">
            <v>66</v>
          </cell>
          <cell r="Q253">
            <v>0</v>
          </cell>
          <cell r="R253">
            <v>13</v>
          </cell>
          <cell r="S253">
            <v>0</v>
          </cell>
          <cell r="T253">
            <v>14</v>
          </cell>
          <cell r="U253">
            <v>0</v>
          </cell>
          <cell r="V253">
            <v>0</v>
          </cell>
          <cell r="X253">
            <v>29</v>
          </cell>
          <cell r="Y253">
            <v>0</v>
          </cell>
          <cell r="Z253">
            <v>14</v>
          </cell>
          <cell r="AA253">
            <v>0</v>
          </cell>
          <cell r="AB253">
            <v>4</v>
          </cell>
          <cell r="AC253">
            <v>3</v>
          </cell>
          <cell r="AD253">
            <v>8</v>
          </cell>
          <cell r="AE253">
            <v>7</v>
          </cell>
          <cell r="AF253">
            <v>2</v>
          </cell>
        </row>
        <row r="255">
          <cell r="A255" t="str">
            <v>RS-4</v>
          </cell>
          <cell r="B255" t="str">
            <v>QQUEA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A256" t="str">
            <v>C-1</v>
          </cell>
          <cell r="H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</row>
        <row r="257">
          <cell r="A257">
            <v>40164</v>
          </cell>
          <cell r="B257" t="str">
            <v>IN</v>
          </cell>
          <cell r="F257">
            <v>1</v>
          </cell>
          <cell r="H257">
            <v>3</v>
          </cell>
          <cell r="M257">
            <v>3</v>
          </cell>
          <cell r="P257">
            <v>4</v>
          </cell>
          <cell r="R257">
            <v>1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1</v>
          </cell>
        </row>
        <row r="258">
          <cell r="A258">
            <v>91196</v>
          </cell>
          <cell r="B258" t="str">
            <v>E1</v>
          </cell>
          <cell r="D258">
            <v>1</v>
          </cell>
          <cell r="H258">
            <v>45.4</v>
          </cell>
          <cell r="M258">
            <v>45.4</v>
          </cell>
          <cell r="P258">
            <v>2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</row>
        <row r="259">
          <cell r="A259">
            <v>9172</v>
          </cell>
          <cell r="B259" t="str">
            <v>E5</v>
          </cell>
          <cell r="C259">
            <v>1</v>
          </cell>
          <cell r="H259">
            <v>18.899999999999999</v>
          </cell>
          <cell r="M259">
            <v>18.899999999999999</v>
          </cell>
          <cell r="R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>
            <v>9197</v>
          </cell>
          <cell r="B260" t="str">
            <v>E1</v>
          </cell>
          <cell r="C260">
            <v>1</v>
          </cell>
          <cell r="H260">
            <v>19</v>
          </cell>
          <cell r="K260">
            <v>19</v>
          </cell>
          <cell r="R260">
            <v>1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</row>
        <row r="261">
          <cell r="A261">
            <v>91198</v>
          </cell>
          <cell r="B261" t="str">
            <v>E1</v>
          </cell>
          <cell r="D261">
            <v>1</v>
          </cell>
          <cell r="H261">
            <v>33</v>
          </cell>
          <cell r="K261">
            <v>33</v>
          </cell>
          <cell r="P261">
            <v>3</v>
          </cell>
          <cell r="R261">
            <v>1</v>
          </cell>
          <cell r="X261">
            <v>1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</row>
        <row r="262">
          <cell r="A262">
            <v>9223</v>
          </cell>
          <cell r="B262" t="str">
            <v>E5</v>
          </cell>
          <cell r="D262">
            <v>2</v>
          </cell>
          <cell r="H262">
            <v>55.6</v>
          </cell>
          <cell r="K262">
            <v>55.6</v>
          </cell>
          <cell r="P262">
            <v>1</v>
          </cell>
          <cell r="R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</row>
        <row r="263">
          <cell r="A263">
            <v>9215</v>
          </cell>
          <cell r="B263" t="str">
            <v>E1</v>
          </cell>
          <cell r="D263">
            <v>1</v>
          </cell>
          <cell r="H263">
            <v>27.7</v>
          </cell>
          <cell r="K263">
            <v>27.7</v>
          </cell>
          <cell r="X263">
            <v>1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</row>
        <row r="264">
          <cell r="A264">
            <v>9182</v>
          </cell>
          <cell r="B264" t="str">
            <v>E3</v>
          </cell>
          <cell r="D264">
            <v>1</v>
          </cell>
          <cell r="H264">
            <v>41.4</v>
          </cell>
          <cell r="K264">
            <v>41.4</v>
          </cell>
          <cell r="P264">
            <v>2</v>
          </cell>
          <cell r="R264">
            <v>1</v>
          </cell>
          <cell r="T264">
            <v>1</v>
          </cell>
          <cell r="X264">
            <v>0</v>
          </cell>
          <cell r="Y264">
            <v>0</v>
          </cell>
          <cell r="Z264">
            <v>1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</row>
        <row r="265">
          <cell r="A265">
            <v>9199</v>
          </cell>
          <cell r="B265" t="str">
            <v>E5</v>
          </cell>
          <cell r="D265">
            <v>1</v>
          </cell>
          <cell r="H265">
            <v>38.799999999999997</v>
          </cell>
          <cell r="K265">
            <v>38.799999999999997</v>
          </cell>
          <cell r="P265">
            <v>3</v>
          </cell>
          <cell r="R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</row>
        <row r="266">
          <cell r="A266">
            <v>9183</v>
          </cell>
          <cell r="B266" t="str">
            <v>E3</v>
          </cell>
          <cell r="D266">
            <v>1</v>
          </cell>
          <cell r="H266">
            <v>27</v>
          </cell>
          <cell r="I266">
            <v>27</v>
          </cell>
          <cell r="P266">
            <v>1</v>
          </cell>
          <cell r="T266">
            <v>1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</row>
        <row r="267">
          <cell r="A267">
            <v>9214</v>
          </cell>
          <cell r="B267" t="str">
            <v>E1</v>
          </cell>
          <cell r="D267">
            <v>1</v>
          </cell>
          <cell r="H267">
            <v>39.1</v>
          </cell>
          <cell r="K267">
            <v>39.1</v>
          </cell>
          <cell r="P267">
            <v>3</v>
          </cell>
          <cell r="R267">
            <v>1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</row>
        <row r="268">
          <cell r="A268">
            <v>9184</v>
          </cell>
          <cell r="B268" t="str">
            <v>E3</v>
          </cell>
          <cell r="D268">
            <v>1</v>
          </cell>
          <cell r="H268">
            <v>45.8</v>
          </cell>
          <cell r="K268">
            <v>45.8</v>
          </cell>
          <cell r="P268">
            <v>2</v>
          </cell>
          <cell r="T268">
            <v>1</v>
          </cell>
          <cell r="X268">
            <v>0</v>
          </cell>
          <cell r="Y268">
            <v>0</v>
          </cell>
          <cell r="Z268">
            <v>1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</row>
        <row r="269">
          <cell r="A269">
            <v>9225</v>
          </cell>
          <cell r="B269" t="str">
            <v>E5</v>
          </cell>
          <cell r="D269">
            <v>1</v>
          </cell>
          <cell r="H269">
            <v>33.5</v>
          </cell>
          <cell r="M269">
            <v>33.5</v>
          </cell>
          <cell r="P269">
            <v>6</v>
          </cell>
          <cell r="R269">
            <v>1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</row>
        <row r="270">
          <cell r="A270">
            <v>46538</v>
          </cell>
          <cell r="B270" t="str">
            <v>E1</v>
          </cell>
          <cell r="D270">
            <v>1</v>
          </cell>
          <cell r="H270">
            <v>21.3</v>
          </cell>
          <cell r="K270">
            <v>21.3</v>
          </cell>
          <cell r="P270">
            <v>2</v>
          </cell>
          <cell r="X270">
            <v>1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</row>
        <row r="271">
          <cell r="A271">
            <v>46539</v>
          </cell>
          <cell r="B271" t="str">
            <v>E3</v>
          </cell>
          <cell r="D271">
            <v>1</v>
          </cell>
          <cell r="H271">
            <v>18.899999999999999</v>
          </cell>
          <cell r="K271">
            <v>18.899999999999999</v>
          </cell>
          <cell r="P271">
            <v>1</v>
          </cell>
          <cell r="X271">
            <v>0</v>
          </cell>
          <cell r="Y271">
            <v>0</v>
          </cell>
          <cell r="Z271">
            <v>1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</row>
        <row r="272">
          <cell r="A272">
            <v>9224</v>
          </cell>
          <cell r="B272" t="str">
            <v>E1</v>
          </cell>
          <cell r="D272">
            <v>1</v>
          </cell>
          <cell r="H272">
            <v>19</v>
          </cell>
          <cell r="M272">
            <v>19</v>
          </cell>
          <cell r="P272">
            <v>5</v>
          </cell>
          <cell r="R272">
            <v>1</v>
          </cell>
          <cell r="X272">
            <v>1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</row>
        <row r="273">
          <cell r="A273">
            <v>9195</v>
          </cell>
          <cell r="B273" t="str">
            <v>E5</v>
          </cell>
          <cell r="C273">
            <v>1</v>
          </cell>
          <cell r="H273">
            <v>42.9</v>
          </cell>
          <cell r="M273">
            <v>42.9</v>
          </cell>
          <cell r="P273">
            <v>3</v>
          </cell>
          <cell r="R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</row>
        <row r="274">
          <cell r="A274">
            <v>9169</v>
          </cell>
          <cell r="B274" t="str">
            <v>E3</v>
          </cell>
          <cell r="G274">
            <v>1</v>
          </cell>
          <cell r="H274">
            <v>31.4</v>
          </cell>
          <cell r="I274">
            <v>31.4</v>
          </cell>
          <cell r="P274">
            <v>1</v>
          </cell>
          <cell r="R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A275">
            <v>9210</v>
          </cell>
          <cell r="B275" t="str">
            <v>E5</v>
          </cell>
          <cell r="D275">
            <v>1</v>
          </cell>
          <cell r="H275">
            <v>37.299999999999997</v>
          </cell>
          <cell r="M275">
            <v>37.299999999999997</v>
          </cell>
          <cell r="P275">
            <v>2</v>
          </cell>
          <cell r="R275">
            <v>1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N1</v>
          </cell>
          <cell r="H276">
            <v>18.2</v>
          </cell>
          <cell r="K276">
            <v>18.2</v>
          </cell>
          <cell r="P276">
            <v>1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N2</v>
          </cell>
          <cell r="H277">
            <v>19.7</v>
          </cell>
          <cell r="K277">
            <v>19.7</v>
          </cell>
          <cell r="P277">
            <v>1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>
            <v>9211</v>
          </cell>
          <cell r="B278" t="str">
            <v>E1</v>
          </cell>
          <cell r="D278">
            <v>1</v>
          </cell>
          <cell r="H278">
            <v>39.6</v>
          </cell>
          <cell r="M278">
            <v>39.6</v>
          </cell>
          <cell r="P278">
            <v>6</v>
          </cell>
          <cell r="R278">
            <v>1</v>
          </cell>
          <cell r="X278">
            <v>1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>
            <v>9194</v>
          </cell>
          <cell r="B279" t="str">
            <v>E1</v>
          </cell>
          <cell r="D279">
            <v>1</v>
          </cell>
          <cell r="H279">
            <v>42.8</v>
          </cell>
          <cell r="M279">
            <v>42.8</v>
          </cell>
          <cell r="P279">
            <v>1</v>
          </cell>
          <cell r="R279">
            <v>1</v>
          </cell>
          <cell r="T279">
            <v>1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B280" t="str">
            <v>E3</v>
          </cell>
          <cell r="H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>
            <v>9176</v>
          </cell>
          <cell r="B281" t="str">
            <v>E3</v>
          </cell>
          <cell r="D281">
            <v>1</v>
          </cell>
          <cell r="H281">
            <v>34</v>
          </cell>
          <cell r="I281">
            <v>34</v>
          </cell>
          <cell r="P281">
            <v>1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>
            <v>9208</v>
          </cell>
          <cell r="B282" t="str">
            <v>E1</v>
          </cell>
          <cell r="D282">
            <v>1</v>
          </cell>
          <cell r="H282">
            <v>49.6</v>
          </cell>
          <cell r="M282">
            <v>49.6</v>
          </cell>
          <cell r="P282">
            <v>1</v>
          </cell>
          <cell r="R282">
            <v>1</v>
          </cell>
          <cell r="X282">
            <v>1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A283">
            <v>9209</v>
          </cell>
          <cell r="B283" t="str">
            <v>E1</v>
          </cell>
          <cell r="D283">
            <v>1</v>
          </cell>
          <cell r="H283">
            <v>53.6</v>
          </cell>
          <cell r="M283">
            <v>53.6</v>
          </cell>
          <cell r="P283">
            <v>3</v>
          </cell>
          <cell r="R283">
            <v>1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>
            <v>9207</v>
          </cell>
          <cell r="B284" t="str">
            <v>E1</v>
          </cell>
          <cell r="D284">
            <v>1</v>
          </cell>
          <cell r="H284">
            <v>40.1</v>
          </cell>
          <cell r="M284">
            <v>40.1</v>
          </cell>
          <cell r="P284">
            <v>1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A285">
            <v>9192</v>
          </cell>
          <cell r="B285" t="str">
            <v>E5</v>
          </cell>
          <cell r="C285">
            <v>1</v>
          </cell>
          <cell r="H285">
            <v>31.8</v>
          </cell>
          <cell r="M285">
            <v>31.8</v>
          </cell>
          <cell r="R285">
            <v>1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>
            <v>9193</v>
          </cell>
          <cell r="B286" t="str">
            <v>E1</v>
          </cell>
          <cell r="D286">
            <v>1</v>
          </cell>
          <cell r="H286">
            <v>31.9</v>
          </cell>
          <cell r="K286">
            <v>31.9</v>
          </cell>
          <cell r="P286">
            <v>3</v>
          </cell>
          <cell r="R286">
            <v>1</v>
          </cell>
          <cell r="T286">
            <v>1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A287">
            <v>9206</v>
          </cell>
          <cell r="B287" t="str">
            <v>E1</v>
          </cell>
          <cell r="D287">
            <v>1</v>
          </cell>
          <cell r="H287">
            <v>37.700000000000003</v>
          </cell>
          <cell r="K287">
            <v>37.700000000000003</v>
          </cell>
          <cell r="P287">
            <v>1</v>
          </cell>
          <cell r="R287">
            <v>1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>
            <v>9177</v>
          </cell>
          <cell r="B288" t="str">
            <v>E3</v>
          </cell>
          <cell r="D288">
            <v>1</v>
          </cell>
          <cell r="H288">
            <v>32.299999999999997</v>
          </cell>
          <cell r="K288">
            <v>32.299999999999997</v>
          </cell>
          <cell r="P288">
            <v>2</v>
          </cell>
          <cell r="R288">
            <v>1</v>
          </cell>
          <cell r="T288">
            <v>1</v>
          </cell>
          <cell r="X288">
            <v>0</v>
          </cell>
          <cell r="Y288">
            <v>0</v>
          </cell>
          <cell r="Z288">
            <v>1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</row>
        <row r="289">
          <cell r="A289">
            <v>9205</v>
          </cell>
          <cell r="B289" t="str">
            <v>E1</v>
          </cell>
          <cell r="D289">
            <v>1</v>
          </cell>
          <cell r="H289">
            <v>47.6</v>
          </cell>
          <cell r="M289">
            <v>47.6</v>
          </cell>
          <cell r="P289">
            <v>2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A290">
            <v>9191</v>
          </cell>
          <cell r="B290" t="str">
            <v>E1</v>
          </cell>
          <cell r="C290">
            <v>1</v>
          </cell>
          <cell r="H290">
            <v>42.3</v>
          </cell>
          <cell r="M290">
            <v>42.3</v>
          </cell>
          <cell r="P290">
            <v>1</v>
          </cell>
          <cell r="R290">
            <v>1</v>
          </cell>
          <cell r="X290">
            <v>1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>
            <v>9204</v>
          </cell>
          <cell r="B291" t="str">
            <v>E1</v>
          </cell>
          <cell r="D291">
            <v>1</v>
          </cell>
          <cell r="H291">
            <v>49.4</v>
          </cell>
          <cell r="M291">
            <v>49.4</v>
          </cell>
          <cell r="P291">
            <v>1</v>
          </cell>
          <cell r="X291">
            <v>1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>
            <v>9175</v>
          </cell>
          <cell r="B292" t="str">
            <v>E2</v>
          </cell>
          <cell r="D292">
            <v>1</v>
          </cell>
          <cell r="H292">
            <v>30</v>
          </cell>
          <cell r="M292">
            <v>30</v>
          </cell>
          <cell r="P292">
            <v>1</v>
          </cell>
          <cell r="R292">
            <v>1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</row>
        <row r="293">
          <cell r="A293">
            <v>80891</v>
          </cell>
          <cell r="B293" t="str">
            <v>E1</v>
          </cell>
          <cell r="C293">
            <v>1</v>
          </cell>
          <cell r="H293">
            <v>44.9</v>
          </cell>
          <cell r="I293">
            <v>44.9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>
            <v>80892</v>
          </cell>
          <cell r="B294" t="str">
            <v>E1</v>
          </cell>
          <cell r="C294">
            <v>1</v>
          </cell>
          <cell r="H294">
            <v>32.799999999999997</v>
          </cell>
          <cell r="I294">
            <v>32.799999999999997</v>
          </cell>
          <cell r="R294">
            <v>1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</row>
        <row r="295">
          <cell r="A295">
            <v>80893</v>
          </cell>
          <cell r="B295" t="str">
            <v>E1</v>
          </cell>
          <cell r="C295">
            <v>1</v>
          </cell>
          <cell r="H295">
            <v>37.799999999999997</v>
          </cell>
          <cell r="I295">
            <v>37.799999999999997</v>
          </cell>
          <cell r="R295">
            <v>1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>
            <v>80894</v>
          </cell>
          <cell r="B296" t="str">
            <v>E3</v>
          </cell>
          <cell r="C296">
            <v>1</v>
          </cell>
          <cell r="H296">
            <v>30</v>
          </cell>
          <cell r="I296">
            <v>30</v>
          </cell>
          <cell r="R296">
            <v>1</v>
          </cell>
          <cell r="X296">
            <v>0</v>
          </cell>
          <cell r="Y296">
            <v>0</v>
          </cell>
          <cell r="Z296">
            <v>1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>
            <v>40164</v>
          </cell>
          <cell r="B297" t="str">
            <v>IN</v>
          </cell>
          <cell r="H297">
            <v>3</v>
          </cell>
          <cell r="M297">
            <v>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1</v>
          </cell>
        </row>
        <row r="298">
          <cell r="A298" t="str">
            <v>SC1</v>
          </cell>
          <cell r="C298">
            <v>1</v>
          </cell>
          <cell r="H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>
            <v>9178</v>
          </cell>
          <cell r="B299" t="str">
            <v>E2</v>
          </cell>
          <cell r="D299">
            <v>1</v>
          </cell>
          <cell r="H299">
            <v>33.9</v>
          </cell>
          <cell r="M299">
            <v>33.9</v>
          </cell>
          <cell r="P299">
            <v>1</v>
          </cell>
          <cell r="R299">
            <v>1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</row>
        <row r="300">
          <cell r="A300" t="str">
            <v>MT1</v>
          </cell>
          <cell r="B300" t="str">
            <v>E3</v>
          </cell>
          <cell r="F300">
            <v>1</v>
          </cell>
          <cell r="H300">
            <v>28.2</v>
          </cell>
          <cell r="I300">
            <v>28.2</v>
          </cell>
          <cell r="X300">
            <v>0</v>
          </cell>
          <cell r="Y300">
            <v>0</v>
          </cell>
          <cell r="Z300">
            <v>1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H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C-2</v>
          </cell>
          <cell r="H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>
            <v>40164</v>
          </cell>
          <cell r="B303" t="str">
            <v>IN</v>
          </cell>
          <cell r="F303">
            <v>1</v>
          </cell>
          <cell r="H303">
            <v>3</v>
          </cell>
          <cell r="M303">
            <v>3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1</v>
          </cell>
        </row>
        <row r="304">
          <cell r="A304">
            <v>9196</v>
          </cell>
          <cell r="B304" t="str">
            <v>E1</v>
          </cell>
          <cell r="H304">
            <v>45.4</v>
          </cell>
          <cell r="M304">
            <v>45.4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>
            <v>9226</v>
          </cell>
          <cell r="B305" t="str">
            <v>E5</v>
          </cell>
          <cell r="D305">
            <v>1</v>
          </cell>
          <cell r="H305">
            <v>20.8</v>
          </cell>
          <cell r="M305">
            <v>20.8</v>
          </cell>
          <cell r="P305">
            <v>2</v>
          </cell>
          <cell r="R305">
            <v>1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>
            <v>9171</v>
          </cell>
          <cell r="B306" t="str">
            <v>E2</v>
          </cell>
          <cell r="D306">
            <v>1</v>
          </cell>
          <cell r="H306">
            <v>21.2</v>
          </cell>
          <cell r="K306">
            <v>21.2</v>
          </cell>
          <cell r="P306">
            <v>3</v>
          </cell>
          <cell r="R306">
            <v>1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SC</v>
          </cell>
          <cell r="B307" t="str">
            <v>E3</v>
          </cell>
          <cell r="E307">
            <v>1</v>
          </cell>
          <cell r="H307">
            <v>17.899999999999999</v>
          </cell>
          <cell r="I307">
            <v>17.899999999999999</v>
          </cell>
          <cell r="R307">
            <v>2</v>
          </cell>
          <cell r="X307">
            <v>0</v>
          </cell>
          <cell r="Y307">
            <v>0</v>
          </cell>
          <cell r="Z307">
            <v>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>
            <v>9173</v>
          </cell>
          <cell r="B308" t="str">
            <v>E1</v>
          </cell>
          <cell r="D308">
            <v>1</v>
          </cell>
          <cell r="H308">
            <v>33</v>
          </cell>
          <cell r="M308">
            <v>33</v>
          </cell>
          <cell r="P308">
            <v>2</v>
          </cell>
          <cell r="R308">
            <v>1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>
            <v>9227</v>
          </cell>
          <cell r="B309" t="str">
            <v>E5</v>
          </cell>
          <cell r="C309">
            <v>1</v>
          </cell>
          <cell r="H309">
            <v>38.6</v>
          </cell>
          <cell r="M309">
            <v>38.6</v>
          </cell>
          <cell r="P309">
            <v>4</v>
          </cell>
          <cell r="R309">
            <v>1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1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</row>
        <row r="310">
          <cell r="A310">
            <v>9217</v>
          </cell>
          <cell r="B310" t="str">
            <v>E1</v>
          </cell>
          <cell r="D310">
            <v>1</v>
          </cell>
          <cell r="H310">
            <v>33.799999999999997</v>
          </cell>
          <cell r="K310">
            <v>33.799999999999997</v>
          </cell>
          <cell r="P310">
            <v>2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</row>
        <row r="311">
          <cell r="A311">
            <v>9180</v>
          </cell>
          <cell r="B311" t="str">
            <v>E1</v>
          </cell>
          <cell r="D311">
            <v>1</v>
          </cell>
          <cell r="H311">
            <v>38.700000000000003</v>
          </cell>
          <cell r="K311">
            <v>38.700000000000003</v>
          </cell>
          <cell r="P311">
            <v>3</v>
          </cell>
          <cell r="R311">
            <v>1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>
            <v>9185</v>
          </cell>
          <cell r="B312" t="str">
            <v>E3</v>
          </cell>
          <cell r="D312">
            <v>1</v>
          </cell>
          <cell r="H312">
            <v>34.299999999999997</v>
          </cell>
          <cell r="K312">
            <v>34.299999999999997</v>
          </cell>
          <cell r="P312">
            <v>3</v>
          </cell>
          <cell r="R312">
            <v>1</v>
          </cell>
          <cell r="X312">
            <v>0</v>
          </cell>
          <cell r="Y312">
            <v>0</v>
          </cell>
          <cell r="Z312">
            <v>1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</row>
        <row r="313">
          <cell r="A313">
            <v>70022</v>
          </cell>
          <cell r="B313" t="str">
            <v>E1</v>
          </cell>
          <cell r="C313">
            <v>1</v>
          </cell>
          <cell r="H313">
            <v>28.9</v>
          </cell>
          <cell r="M313">
            <v>28.9</v>
          </cell>
          <cell r="P313">
            <v>2</v>
          </cell>
          <cell r="R313">
            <v>1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>
            <v>70021</v>
          </cell>
          <cell r="B314" t="str">
            <v>E5</v>
          </cell>
          <cell r="C314">
            <v>1</v>
          </cell>
          <cell r="H314">
            <v>30.2</v>
          </cell>
          <cell r="M314">
            <v>30.2</v>
          </cell>
          <cell r="P314">
            <v>7</v>
          </cell>
          <cell r="R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1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>
            <v>9218</v>
          </cell>
          <cell r="B315" t="str">
            <v>E1</v>
          </cell>
          <cell r="D315">
            <v>1</v>
          </cell>
          <cell r="H315">
            <v>32.700000000000003</v>
          </cell>
          <cell r="K315">
            <v>32.700000000000003</v>
          </cell>
          <cell r="P315">
            <v>1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>
            <v>9229</v>
          </cell>
          <cell r="B316" t="str">
            <v>E1</v>
          </cell>
          <cell r="D316">
            <v>2</v>
          </cell>
          <cell r="H316">
            <v>23.9</v>
          </cell>
          <cell r="K316">
            <v>23.9</v>
          </cell>
          <cell r="P316">
            <v>2</v>
          </cell>
          <cell r="R316">
            <v>1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>
            <v>9186</v>
          </cell>
          <cell r="B317" t="str">
            <v>E3</v>
          </cell>
          <cell r="D317">
            <v>1</v>
          </cell>
          <cell r="H317">
            <v>35.799999999999997</v>
          </cell>
          <cell r="K317">
            <v>35.799999999999997</v>
          </cell>
          <cell r="P317">
            <v>1</v>
          </cell>
          <cell r="T317">
            <v>1</v>
          </cell>
          <cell r="X317">
            <v>0</v>
          </cell>
          <cell r="Y317">
            <v>0</v>
          </cell>
          <cell r="Z317">
            <v>1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</row>
        <row r="318">
          <cell r="A318">
            <v>9219</v>
          </cell>
          <cell r="B318" t="str">
            <v>E1</v>
          </cell>
          <cell r="D318">
            <v>1</v>
          </cell>
          <cell r="H318">
            <v>28</v>
          </cell>
          <cell r="M318">
            <v>28</v>
          </cell>
          <cell r="P318">
            <v>1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</row>
        <row r="319">
          <cell r="A319">
            <v>9201</v>
          </cell>
          <cell r="B319" t="str">
            <v>E1</v>
          </cell>
          <cell r="C319">
            <v>1</v>
          </cell>
          <cell r="H319">
            <v>31.7</v>
          </cell>
          <cell r="M319">
            <v>31.7</v>
          </cell>
          <cell r="P319">
            <v>3</v>
          </cell>
          <cell r="R319">
            <v>1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</row>
        <row r="320">
          <cell r="A320">
            <v>9200</v>
          </cell>
          <cell r="B320" t="str">
            <v>E1</v>
          </cell>
          <cell r="D320">
            <v>1</v>
          </cell>
          <cell r="H320">
            <v>30</v>
          </cell>
          <cell r="M320">
            <v>30</v>
          </cell>
          <cell r="P320">
            <v>1</v>
          </cell>
          <cell r="R320">
            <v>1</v>
          </cell>
          <cell r="T320">
            <v>1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</row>
        <row r="321">
          <cell r="A321">
            <v>9202</v>
          </cell>
          <cell r="B321" t="str">
            <v>E4</v>
          </cell>
          <cell r="D321">
            <v>1</v>
          </cell>
          <cell r="H321">
            <v>33.1</v>
          </cell>
          <cell r="M321">
            <v>33.1</v>
          </cell>
          <cell r="P321">
            <v>2</v>
          </cell>
          <cell r="R321">
            <v>1</v>
          </cell>
          <cell r="X321">
            <v>0</v>
          </cell>
          <cell r="Y321">
            <v>0</v>
          </cell>
          <cell r="Z321">
            <v>0</v>
          </cell>
          <cell r="AA321">
            <v>1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</row>
        <row r="322">
          <cell r="B322" t="str">
            <v>E1</v>
          </cell>
          <cell r="H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</row>
        <row r="323">
          <cell r="A323">
            <v>9187</v>
          </cell>
          <cell r="B323" t="str">
            <v>E3</v>
          </cell>
          <cell r="D323">
            <v>1</v>
          </cell>
          <cell r="H323">
            <v>33.9</v>
          </cell>
          <cell r="K323">
            <v>33.9</v>
          </cell>
          <cell r="P323">
            <v>2</v>
          </cell>
          <cell r="T323">
            <v>1</v>
          </cell>
          <cell r="X323">
            <v>0</v>
          </cell>
          <cell r="Y323">
            <v>0</v>
          </cell>
          <cell r="Z323">
            <v>1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</row>
        <row r="324">
          <cell r="A324">
            <v>9188</v>
          </cell>
          <cell r="B324" t="str">
            <v>E3</v>
          </cell>
          <cell r="D324">
            <v>1</v>
          </cell>
          <cell r="H324">
            <v>32.5</v>
          </cell>
          <cell r="K324">
            <v>32.5</v>
          </cell>
          <cell r="P324">
            <v>1</v>
          </cell>
          <cell r="T324">
            <v>1</v>
          </cell>
          <cell r="X324">
            <v>0</v>
          </cell>
          <cell r="Y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>
            <v>9222</v>
          </cell>
          <cell r="B325" t="str">
            <v>E1</v>
          </cell>
          <cell r="D325">
            <v>1</v>
          </cell>
          <cell r="H325">
            <v>49.8</v>
          </cell>
          <cell r="K325">
            <v>49.8</v>
          </cell>
          <cell r="P325">
            <v>1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>
            <v>9221</v>
          </cell>
          <cell r="B326" t="str">
            <v>E1</v>
          </cell>
          <cell r="D326">
            <v>1</v>
          </cell>
          <cell r="H326">
            <v>53.2</v>
          </cell>
          <cell r="K326">
            <v>53.2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>
            <v>9220</v>
          </cell>
          <cell r="B327" t="str">
            <v>E1</v>
          </cell>
          <cell r="D327">
            <v>1</v>
          </cell>
          <cell r="H327">
            <v>49.3</v>
          </cell>
          <cell r="K327">
            <v>49.3</v>
          </cell>
          <cell r="X327">
            <v>1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</row>
        <row r="328">
          <cell r="A328">
            <v>9203</v>
          </cell>
          <cell r="B328" t="str">
            <v>E5</v>
          </cell>
          <cell r="D328">
            <v>1</v>
          </cell>
          <cell r="H328">
            <v>28.1</v>
          </cell>
          <cell r="K328">
            <v>28.1</v>
          </cell>
          <cell r="P328">
            <v>2</v>
          </cell>
          <cell r="R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1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>
            <v>9190</v>
          </cell>
          <cell r="B329" t="str">
            <v>E3</v>
          </cell>
          <cell r="D329">
            <v>1</v>
          </cell>
          <cell r="H329">
            <v>26</v>
          </cell>
          <cell r="K329">
            <v>26</v>
          </cell>
          <cell r="P329">
            <v>1</v>
          </cell>
          <cell r="T329">
            <v>1</v>
          </cell>
          <cell r="X329">
            <v>0</v>
          </cell>
          <cell r="Y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>
            <v>9189</v>
          </cell>
          <cell r="B330" t="str">
            <v>E3</v>
          </cell>
          <cell r="D330">
            <v>1</v>
          </cell>
          <cell r="H330">
            <v>33.700000000000003</v>
          </cell>
          <cell r="K330">
            <v>33.700000000000003</v>
          </cell>
          <cell r="P330">
            <v>1</v>
          </cell>
          <cell r="T330">
            <v>1</v>
          </cell>
          <cell r="X330">
            <v>0</v>
          </cell>
          <cell r="Y330">
            <v>0</v>
          </cell>
          <cell r="Z330">
            <v>1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H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H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H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H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</row>
        <row r="335">
          <cell r="A335" t="str">
            <v>SUB TOTAL-4</v>
          </cell>
          <cell r="C335">
            <v>14</v>
          </cell>
          <cell r="D335">
            <v>49</v>
          </cell>
          <cell r="E335">
            <v>1</v>
          </cell>
          <cell r="F335">
            <v>3</v>
          </cell>
          <cell r="G335">
            <v>1</v>
          </cell>
          <cell r="H335">
            <v>2277.7000000000003</v>
          </cell>
          <cell r="I335">
            <v>284</v>
          </cell>
          <cell r="J335">
            <v>0</v>
          </cell>
          <cell r="K335">
            <v>1007.2999999999998</v>
          </cell>
          <cell r="L335">
            <v>0</v>
          </cell>
          <cell r="M335">
            <v>986.40000000000009</v>
          </cell>
          <cell r="N335">
            <v>0</v>
          </cell>
          <cell r="O335">
            <v>0</v>
          </cell>
          <cell r="P335">
            <v>115</v>
          </cell>
          <cell r="Q335">
            <v>0</v>
          </cell>
          <cell r="R335">
            <v>42</v>
          </cell>
          <cell r="S335">
            <v>0</v>
          </cell>
          <cell r="T335">
            <v>12</v>
          </cell>
          <cell r="U335">
            <v>0</v>
          </cell>
          <cell r="V335">
            <v>0</v>
          </cell>
          <cell r="X335">
            <v>34</v>
          </cell>
          <cell r="Y335">
            <v>3</v>
          </cell>
          <cell r="Z335">
            <v>17</v>
          </cell>
          <cell r="AA335">
            <v>1</v>
          </cell>
          <cell r="AB335">
            <v>11</v>
          </cell>
          <cell r="AC335">
            <v>0</v>
          </cell>
          <cell r="AD335">
            <v>0</v>
          </cell>
          <cell r="AE335">
            <v>0</v>
          </cell>
          <cell r="AF335">
            <v>3</v>
          </cell>
        </row>
        <row r="337">
          <cell r="A337" t="str">
            <v>RS-5</v>
          </cell>
          <cell r="B337" t="str">
            <v>QUEROMARCA 01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A338" t="str">
            <v>C-1</v>
          </cell>
          <cell r="H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>
            <v>40159</v>
          </cell>
          <cell r="B339" t="str">
            <v>IN</v>
          </cell>
          <cell r="F339">
            <v>1</v>
          </cell>
          <cell r="H339">
            <v>3</v>
          </cell>
          <cell r="K339">
            <v>3</v>
          </cell>
          <cell r="P339">
            <v>2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1</v>
          </cell>
        </row>
        <row r="340">
          <cell r="A340">
            <v>8912</v>
          </cell>
          <cell r="B340" t="str">
            <v>E1</v>
          </cell>
          <cell r="D340">
            <v>1</v>
          </cell>
          <cell r="H340">
            <v>61.8</v>
          </cell>
          <cell r="K340">
            <v>61.8</v>
          </cell>
          <cell r="X340">
            <v>1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>
            <v>8913</v>
          </cell>
          <cell r="B341" t="str">
            <v>E1</v>
          </cell>
          <cell r="F341">
            <v>1</v>
          </cell>
          <cell r="H341">
            <v>68.099999999999994</v>
          </cell>
          <cell r="K341">
            <v>68.099999999999994</v>
          </cell>
          <cell r="P341">
            <v>1</v>
          </cell>
          <cell r="X341">
            <v>1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</row>
        <row r="342">
          <cell r="A342">
            <v>8914</v>
          </cell>
          <cell r="B342" t="str">
            <v>E1</v>
          </cell>
          <cell r="D342">
            <v>1</v>
          </cell>
          <cell r="H342">
            <v>49.7</v>
          </cell>
          <cell r="K342">
            <v>49.7</v>
          </cell>
          <cell r="X342">
            <v>1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</row>
        <row r="343">
          <cell r="A343" t="str">
            <v>SC17</v>
          </cell>
          <cell r="B343" t="str">
            <v>E1</v>
          </cell>
          <cell r="D343">
            <v>1</v>
          </cell>
          <cell r="H343">
            <v>32.4</v>
          </cell>
          <cell r="K343">
            <v>32.4</v>
          </cell>
          <cell r="P343">
            <v>1</v>
          </cell>
          <cell r="X343">
            <v>1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>
            <v>8919</v>
          </cell>
          <cell r="B344" t="str">
            <v>E5</v>
          </cell>
          <cell r="D344">
            <v>1</v>
          </cell>
          <cell r="H344">
            <v>32.4</v>
          </cell>
          <cell r="K344">
            <v>32.4</v>
          </cell>
          <cell r="P344">
            <v>2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1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B345" t="str">
            <v>E3</v>
          </cell>
          <cell r="H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8917</v>
          </cell>
          <cell r="B346" t="str">
            <v>E1</v>
          </cell>
          <cell r="F346">
            <v>1</v>
          </cell>
          <cell r="H346">
            <v>29</v>
          </cell>
          <cell r="K346">
            <v>29</v>
          </cell>
          <cell r="X346">
            <v>1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8918</v>
          </cell>
          <cell r="B347" t="str">
            <v>E1</v>
          </cell>
          <cell r="D347">
            <v>1</v>
          </cell>
          <cell r="H347">
            <v>52.7</v>
          </cell>
          <cell r="K347">
            <v>52.7</v>
          </cell>
          <cell r="P347">
            <v>1</v>
          </cell>
          <cell r="T347">
            <v>1</v>
          </cell>
          <cell r="X347">
            <v>1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8928</v>
          </cell>
          <cell r="B348" t="str">
            <v>E3</v>
          </cell>
          <cell r="D348">
            <v>1</v>
          </cell>
          <cell r="H348">
            <v>68.5</v>
          </cell>
          <cell r="K348">
            <v>68.5</v>
          </cell>
          <cell r="P348">
            <v>3</v>
          </cell>
          <cell r="T348">
            <v>1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>
            <v>45092</v>
          </cell>
          <cell r="B349" t="str">
            <v>E1</v>
          </cell>
          <cell r="D349">
            <v>1</v>
          </cell>
          <cell r="H349">
            <v>61.2</v>
          </cell>
          <cell r="I349">
            <v>61.2</v>
          </cell>
          <cell r="X349">
            <v>1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45093</v>
          </cell>
          <cell r="D350">
            <v>1</v>
          </cell>
          <cell r="H350">
            <v>59.7</v>
          </cell>
          <cell r="I350">
            <v>59.7</v>
          </cell>
          <cell r="P350">
            <v>3</v>
          </cell>
          <cell r="T350">
            <v>1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8916</v>
          </cell>
          <cell r="B351" t="str">
            <v>E1</v>
          </cell>
          <cell r="D351">
            <v>1</v>
          </cell>
          <cell r="H351">
            <v>51.5</v>
          </cell>
          <cell r="K351">
            <v>51.5</v>
          </cell>
          <cell r="P351">
            <v>1</v>
          </cell>
          <cell r="X351">
            <v>1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8915</v>
          </cell>
          <cell r="B352" t="str">
            <v>E1</v>
          </cell>
          <cell r="D352">
            <v>1</v>
          </cell>
          <cell r="H352">
            <v>60.4</v>
          </cell>
          <cell r="K352">
            <v>60.4</v>
          </cell>
          <cell r="P352">
            <v>2</v>
          </cell>
          <cell r="X352">
            <v>1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8911</v>
          </cell>
          <cell r="B353" t="str">
            <v>E5</v>
          </cell>
          <cell r="D353">
            <v>1</v>
          </cell>
          <cell r="H353">
            <v>72</v>
          </cell>
          <cell r="K353">
            <v>72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1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SC19</v>
          </cell>
          <cell r="B354" t="str">
            <v>E3</v>
          </cell>
          <cell r="D354">
            <v>1</v>
          </cell>
          <cell r="H354">
            <v>35.1</v>
          </cell>
          <cell r="I354">
            <v>35.1</v>
          </cell>
          <cell r="P354">
            <v>1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SC18</v>
          </cell>
          <cell r="B355" t="str">
            <v>E3</v>
          </cell>
          <cell r="D355">
            <v>1</v>
          </cell>
          <cell r="H355">
            <v>48.3</v>
          </cell>
          <cell r="I355">
            <v>48.3</v>
          </cell>
          <cell r="P355">
            <v>1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AUX</v>
          </cell>
          <cell r="B356" t="str">
            <v>P2</v>
          </cell>
          <cell r="D356">
            <v>1</v>
          </cell>
          <cell r="H356">
            <v>66</v>
          </cell>
          <cell r="N356">
            <v>66</v>
          </cell>
          <cell r="P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</row>
        <row r="357">
          <cell r="A357">
            <v>8929</v>
          </cell>
          <cell r="B357" t="str">
            <v>E3</v>
          </cell>
          <cell r="D357">
            <v>1</v>
          </cell>
          <cell r="H357">
            <v>62.8</v>
          </cell>
          <cell r="K357">
            <v>62.8</v>
          </cell>
          <cell r="P357">
            <v>2</v>
          </cell>
          <cell r="T357">
            <v>1</v>
          </cell>
          <cell r="X357">
            <v>0</v>
          </cell>
          <cell r="Y357">
            <v>0</v>
          </cell>
          <cell r="Z357">
            <v>1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40159</v>
          </cell>
          <cell r="B358" t="str">
            <v>IN</v>
          </cell>
          <cell r="H358">
            <v>3</v>
          </cell>
          <cell r="K358">
            <v>3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1</v>
          </cell>
        </row>
        <row r="359">
          <cell r="A359">
            <v>8905</v>
          </cell>
          <cell r="B359" t="str">
            <v>E1</v>
          </cell>
          <cell r="D359">
            <v>1</v>
          </cell>
          <cell r="H359">
            <v>65.5</v>
          </cell>
          <cell r="K359">
            <v>65.5</v>
          </cell>
          <cell r="X359">
            <v>1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8920</v>
          </cell>
          <cell r="B360" t="str">
            <v>E1</v>
          </cell>
          <cell r="D360">
            <v>1</v>
          </cell>
          <cell r="H360">
            <v>64.2</v>
          </cell>
          <cell r="K360">
            <v>64.2</v>
          </cell>
          <cell r="P360">
            <v>2</v>
          </cell>
          <cell r="T360">
            <v>1</v>
          </cell>
          <cell r="X360">
            <v>1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8910</v>
          </cell>
          <cell r="B361" t="str">
            <v>E1</v>
          </cell>
          <cell r="D361">
            <v>1</v>
          </cell>
          <cell r="H361">
            <v>53.7</v>
          </cell>
          <cell r="K361">
            <v>53.7</v>
          </cell>
          <cell r="X361">
            <v>1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8909</v>
          </cell>
          <cell r="B362" t="str">
            <v>E1</v>
          </cell>
          <cell r="D362">
            <v>1</v>
          </cell>
          <cell r="H362">
            <v>58.1</v>
          </cell>
          <cell r="K362">
            <v>58.1</v>
          </cell>
          <cell r="P362">
            <v>1</v>
          </cell>
          <cell r="X362">
            <v>1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8924</v>
          </cell>
          <cell r="B363" t="str">
            <v>E3</v>
          </cell>
          <cell r="D363">
            <v>1</v>
          </cell>
          <cell r="H363">
            <v>53.5</v>
          </cell>
          <cell r="K363">
            <v>53.5</v>
          </cell>
          <cell r="P363">
            <v>1</v>
          </cell>
          <cell r="T363">
            <v>1</v>
          </cell>
          <cell r="X363">
            <v>0</v>
          </cell>
          <cell r="Y363">
            <v>0</v>
          </cell>
          <cell r="Z363">
            <v>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H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C-2</v>
          </cell>
          <cell r="H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40159</v>
          </cell>
          <cell r="B366" t="str">
            <v>IN</v>
          </cell>
          <cell r="F366">
            <v>1</v>
          </cell>
          <cell r="H366">
            <v>3</v>
          </cell>
          <cell r="K366">
            <v>3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1</v>
          </cell>
        </row>
        <row r="367">
          <cell r="A367">
            <v>8904</v>
          </cell>
          <cell r="B367" t="str">
            <v>E1</v>
          </cell>
          <cell r="C367">
            <v>1</v>
          </cell>
          <cell r="H367">
            <v>61.1</v>
          </cell>
          <cell r="K367">
            <v>61.1</v>
          </cell>
          <cell r="X367">
            <v>1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SC1</v>
          </cell>
          <cell r="B368" t="str">
            <v>E5</v>
          </cell>
          <cell r="G368">
            <v>1</v>
          </cell>
          <cell r="H368">
            <v>43.3</v>
          </cell>
          <cell r="K368">
            <v>43.3</v>
          </cell>
          <cell r="V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8903</v>
          </cell>
          <cell r="B369" t="str">
            <v>E1</v>
          </cell>
          <cell r="D369">
            <v>1</v>
          </cell>
          <cell r="H369">
            <v>15.9</v>
          </cell>
          <cell r="K369">
            <v>15.9</v>
          </cell>
          <cell r="X369">
            <v>1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8921</v>
          </cell>
          <cell r="B370" t="str">
            <v>E5</v>
          </cell>
          <cell r="D370">
            <v>1</v>
          </cell>
          <cell r="H370">
            <v>55.7</v>
          </cell>
          <cell r="K370">
            <v>55.7</v>
          </cell>
          <cell r="P370">
            <v>1</v>
          </cell>
          <cell r="T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8902</v>
          </cell>
          <cell r="B371" t="str">
            <v>E1</v>
          </cell>
          <cell r="D371">
            <v>1</v>
          </cell>
          <cell r="H371">
            <v>55.6</v>
          </cell>
          <cell r="K371">
            <v>55.6</v>
          </cell>
          <cell r="X371">
            <v>1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8901</v>
          </cell>
          <cell r="B372" t="str">
            <v>E5</v>
          </cell>
          <cell r="D372">
            <v>1</v>
          </cell>
          <cell r="H372">
            <v>62</v>
          </cell>
          <cell r="K372">
            <v>62</v>
          </cell>
          <cell r="P372">
            <v>1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 t="str">
            <v>SC16</v>
          </cell>
          <cell r="B373" t="str">
            <v>E1</v>
          </cell>
          <cell r="D373">
            <v>1</v>
          </cell>
          <cell r="H373">
            <v>30.2</v>
          </cell>
          <cell r="I373">
            <v>30.2</v>
          </cell>
          <cell r="P373">
            <v>1</v>
          </cell>
          <cell r="X373">
            <v>1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8908</v>
          </cell>
          <cell r="B374" t="str">
            <v>E1</v>
          </cell>
          <cell r="D374">
            <v>1</v>
          </cell>
          <cell r="H374">
            <v>54.2</v>
          </cell>
          <cell r="K374">
            <v>54.2</v>
          </cell>
          <cell r="X374">
            <v>1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8927</v>
          </cell>
          <cell r="B375" t="str">
            <v>E3</v>
          </cell>
          <cell r="D375">
            <v>1</v>
          </cell>
          <cell r="H375">
            <v>62.1</v>
          </cell>
          <cell r="K375">
            <v>62.1</v>
          </cell>
          <cell r="P375">
            <v>1</v>
          </cell>
          <cell r="T375">
            <v>1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>
            <v>8900</v>
          </cell>
          <cell r="B376" t="str">
            <v>E1</v>
          </cell>
          <cell r="D376">
            <v>1</v>
          </cell>
          <cell r="H376">
            <v>63.2</v>
          </cell>
          <cell r="K376">
            <v>63.2</v>
          </cell>
          <cell r="P376">
            <v>1</v>
          </cell>
          <cell r="X376">
            <v>1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8922</v>
          </cell>
          <cell r="B377" t="str">
            <v>E5</v>
          </cell>
          <cell r="D377">
            <v>1</v>
          </cell>
          <cell r="H377">
            <v>63.2</v>
          </cell>
          <cell r="K377">
            <v>63.2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1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8897</v>
          </cell>
          <cell r="B378" t="str">
            <v>E1</v>
          </cell>
          <cell r="D378">
            <v>1</v>
          </cell>
          <cell r="H378">
            <v>49.5</v>
          </cell>
          <cell r="K378">
            <v>49.5</v>
          </cell>
          <cell r="X378">
            <v>1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8926</v>
          </cell>
          <cell r="B379" t="str">
            <v>E3</v>
          </cell>
          <cell r="D379">
            <v>1</v>
          </cell>
          <cell r="H379">
            <v>49.9</v>
          </cell>
          <cell r="K379">
            <v>49.9</v>
          </cell>
          <cell r="P379">
            <v>3</v>
          </cell>
          <cell r="T379">
            <v>1</v>
          </cell>
          <cell r="X379">
            <v>0</v>
          </cell>
          <cell r="Y379">
            <v>0</v>
          </cell>
          <cell r="Z379">
            <v>1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8898</v>
          </cell>
          <cell r="B380" t="str">
            <v>E1</v>
          </cell>
          <cell r="D380">
            <v>1</v>
          </cell>
          <cell r="H380">
            <v>52.6</v>
          </cell>
          <cell r="K380">
            <v>52.6</v>
          </cell>
          <cell r="P380">
            <v>2</v>
          </cell>
          <cell r="X380">
            <v>1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8899</v>
          </cell>
          <cell r="B381" t="str">
            <v>E1</v>
          </cell>
          <cell r="D381">
            <v>1</v>
          </cell>
          <cell r="H381">
            <v>58.5</v>
          </cell>
          <cell r="K381">
            <v>58.5</v>
          </cell>
          <cell r="P381">
            <v>1</v>
          </cell>
          <cell r="X381">
            <v>1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8923</v>
          </cell>
          <cell r="B382" t="str">
            <v>E1</v>
          </cell>
          <cell r="D382">
            <v>1</v>
          </cell>
          <cell r="H382">
            <v>50</v>
          </cell>
          <cell r="K382">
            <v>50</v>
          </cell>
          <cell r="X382">
            <v>1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8906</v>
          </cell>
          <cell r="B383" t="str">
            <v>E1</v>
          </cell>
          <cell r="D383">
            <v>1</v>
          </cell>
          <cell r="H383">
            <v>48.3</v>
          </cell>
          <cell r="K383">
            <v>48.3</v>
          </cell>
          <cell r="P383">
            <v>1</v>
          </cell>
          <cell r="X383">
            <v>1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8907</v>
          </cell>
          <cell r="B384" t="str">
            <v>E1</v>
          </cell>
          <cell r="D384">
            <v>1</v>
          </cell>
          <cell r="H384">
            <v>49.3</v>
          </cell>
          <cell r="K384">
            <v>49.3</v>
          </cell>
          <cell r="P384">
            <v>2</v>
          </cell>
          <cell r="X384">
            <v>1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8925</v>
          </cell>
          <cell r="B385" t="str">
            <v>E3</v>
          </cell>
          <cell r="D385">
            <v>1</v>
          </cell>
          <cell r="H385">
            <v>48.1</v>
          </cell>
          <cell r="K385">
            <v>48.1</v>
          </cell>
          <cell r="P385">
            <v>1</v>
          </cell>
          <cell r="T385">
            <v>1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SC5</v>
          </cell>
          <cell r="B386" t="str">
            <v>E3</v>
          </cell>
          <cell r="G386">
            <v>1</v>
          </cell>
          <cell r="H386">
            <v>3</v>
          </cell>
          <cell r="I386">
            <v>3</v>
          </cell>
          <cell r="X386">
            <v>0</v>
          </cell>
          <cell r="Y386">
            <v>0</v>
          </cell>
          <cell r="Z386">
            <v>1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SC6</v>
          </cell>
          <cell r="B387" t="str">
            <v>E1</v>
          </cell>
          <cell r="D387">
            <v>1</v>
          </cell>
          <cell r="H387">
            <v>48.2</v>
          </cell>
          <cell r="I387">
            <v>48.2</v>
          </cell>
          <cell r="X387">
            <v>1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 t="str">
            <v>SC7</v>
          </cell>
          <cell r="B388" t="str">
            <v>E3</v>
          </cell>
          <cell r="D388">
            <v>1</v>
          </cell>
          <cell r="H388">
            <v>59</v>
          </cell>
          <cell r="I388">
            <v>59</v>
          </cell>
          <cell r="P388">
            <v>1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 t="str">
            <v>SC9</v>
          </cell>
          <cell r="B389" t="str">
            <v>E3</v>
          </cell>
          <cell r="G389">
            <v>1</v>
          </cell>
          <cell r="H389">
            <v>3</v>
          </cell>
          <cell r="I389">
            <v>3</v>
          </cell>
          <cell r="P389">
            <v>1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 t="str">
            <v>SC13</v>
          </cell>
          <cell r="B390" t="str">
            <v>E1</v>
          </cell>
          <cell r="D390">
            <v>1</v>
          </cell>
          <cell r="H390">
            <v>49.7</v>
          </cell>
          <cell r="I390">
            <v>49.7</v>
          </cell>
          <cell r="X390">
            <v>1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 t="str">
            <v>SC14</v>
          </cell>
          <cell r="B391" t="str">
            <v>E3</v>
          </cell>
          <cell r="D391">
            <v>1</v>
          </cell>
          <cell r="H391">
            <v>36.799999999999997</v>
          </cell>
          <cell r="I391">
            <v>36.799999999999997</v>
          </cell>
          <cell r="T391">
            <v>1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 t="str">
            <v>SC15</v>
          </cell>
          <cell r="B392" t="str">
            <v>P2</v>
          </cell>
          <cell r="D392">
            <v>1</v>
          </cell>
          <cell r="H392">
            <v>47</v>
          </cell>
          <cell r="N392">
            <v>47</v>
          </cell>
          <cell r="P392">
            <v>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1</v>
          </cell>
          <cell r="AE392">
            <v>0</v>
          </cell>
          <cell r="AF392">
            <v>0</v>
          </cell>
        </row>
        <row r="393">
          <cell r="A393" t="str">
            <v>SC10</v>
          </cell>
          <cell r="G393">
            <v>1</v>
          </cell>
          <cell r="H393">
            <v>0</v>
          </cell>
          <cell r="P393">
            <v>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 t="str">
            <v>SC11</v>
          </cell>
          <cell r="B394" t="str">
            <v>E3</v>
          </cell>
          <cell r="G394">
            <v>1</v>
          </cell>
          <cell r="H394">
            <v>0</v>
          </cell>
          <cell r="V394">
            <v>1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SC12</v>
          </cell>
          <cell r="B395" t="str">
            <v>E1</v>
          </cell>
          <cell r="D395">
            <v>1</v>
          </cell>
          <cell r="H395">
            <v>39.9</v>
          </cell>
          <cell r="I395">
            <v>39.9</v>
          </cell>
          <cell r="P395">
            <v>1</v>
          </cell>
          <cell r="X395">
            <v>1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H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H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H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H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H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H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H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SUB TOTAL-5</v>
          </cell>
          <cell r="C403">
            <v>1</v>
          </cell>
          <cell r="D403">
            <v>43</v>
          </cell>
          <cell r="E403">
            <v>0</v>
          </cell>
          <cell r="F403">
            <v>4</v>
          </cell>
          <cell r="G403">
            <v>5</v>
          </cell>
          <cell r="H403">
            <v>2474.9</v>
          </cell>
          <cell r="I403">
            <v>474.09999999999997</v>
          </cell>
          <cell r="J403">
            <v>0</v>
          </cell>
          <cell r="K403">
            <v>1887.8</v>
          </cell>
          <cell r="L403">
            <v>0</v>
          </cell>
          <cell r="M403">
            <v>0</v>
          </cell>
          <cell r="N403">
            <v>113</v>
          </cell>
          <cell r="O403">
            <v>0</v>
          </cell>
          <cell r="P403">
            <v>46</v>
          </cell>
          <cell r="Q403">
            <v>0</v>
          </cell>
          <cell r="R403">
            <v>0</v>
          </cell>
          <cell r="S403">
            <v>0</v>
          </cell>
          <cell r="T403">
            <v>11</v>
          </cell>
          <cell r="U403">
            <v>0</v>
          </cell>
          <cell r="V403">
            <v>2</v>
          </cell>
          <cell r="X403">
            <v>28</v>
          </cell>
          <cell r="Y403">
            <v>0</v>
          </cell>
          <cell r="Z403">
            <v>14</v>
          </cell>
          <cell r="AA403">
            <v>0</v>
          </cell>
          <cell r="AB403">
            <v>6</v>
          </cell>
          <cell r="AC403">
            <v>0</v>
          </cell>
          <cell r="AD403">
            <v>2</v>
          </cell>
          <cell r="AE403">
            <v>0</v>
          </cell>
          <cell r="AF403">
            <v>3</v>
          </cell>
        </row>
        <row r="405">
          <cell r="A405" t="str">
            <v>RS-6</v>
          </cell>
          <cell r="B405" t="str">
            <v>QUEROMARCA 02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A406" t="str">
            <v>C-1</v>
          </cell>
          <cell r="H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>
            <v>40160</v>
          </cell>
          <cell r="B407" t="str">
            <v>IN</v>
          </cell>
          <cell r="F407">
            <v>1</v>
          </cell>
          <cell r="H407">
            <v>3</v>
          </cell>
          <cell r="K407">
            <v>3</v>
          </cell>
          <cell r="P407">
            <v>2</v>
          </cell>
          <cell r="R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</row>
        <row r="408">
          <cell r="A408">
            <v>80161</v>
          </cell>
          <cell r="B408" t="str">
            <v>E1</v>
          </cell>
          <cell r="E408">
            <v>1</v>
          </cell>
          <cell r="H408">
            <v>55.8</v>
          </cell>
          <cell r="K408">
            <v>55.8</v>
          </cell>
          <cell r="P408">
            <v>5</v>
          </cell>
          <cell r="R408">
            <v>1</v>
          </cell>
          <cell r="X408">
            <v>1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</row>
        <row r="409">
          <cell r="A409">
            <v>8959</v>
          </cell>
          <cell r="B409" t="str">
            <v>E1</v>
          </cell>
          <cell r="F409">
            <v>1</v>
          </cell>
          <cell r="H409">
            <v>68.099999999999994</v>
          </cell>
          <cell r="K409">
            <v>68.099999999999994</v>
          </cell>
          <cell r="P409">
            <v>6</v>
          </cell>
          <cell r="R409">
            <v>1</v>
          </cell>
          <cell r="X409">
            <v>1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>
            <v>8958</v>
          </cell>
          <cell r="B410" t="str">
            <v>E1</v>
          </cell>
          <cell r="D410">
            <v>1</v>
          </cell>
          <cell r="H410">
            <v>35.9</v>
          </cell>
          <cell r="K410">
            <v>35.9</v>
          </cell>
          <cell r="X410">
            <v>1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>
            <v>8957</v>
          </cell>
          <cell r="B411" t="str">
            <v>2E3</v>
          </cell>
          <cell r="F411">
            <v>1</v>
          </cell>
          <cell r="H411">
            <v>40.6</v>
          </cell>
          <cell r="K411">
            <v>40.6</v>
          </cell>
          <cell r="P411">
            <v>4</v>
          </cell>
          <cell r="R411">
            <v>1</v>
          </cell>
          <cell r="X411">
            <v>0</v>
          </cell>
          <cell r="Y411">
            <v>0</v>
          </cell>
          <cell r="Z411">
            <v>2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>
            <v>45095</v>
          </cell>
          <cell r="B412" t="str">
            <v>E1</v>
          </cell>
          <cell r="D412">
            <v>1</v>
          </cell>
          <cell r="H412">
            <v>61.4</v>
          </cell>
          <cell r="I412">
            <v>61.4</v>
          </cell>
          <cell r="R412">
            <v>1</v>
          </cell>
          <cell r="X412">
            <v>1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</row>
        <row r="413">
          <cell r="A413">
            <v>45096</v>
          </cell>
          <cell r="B413" t="str">
            <v>E3</v>
          </cell>
          <cell r="G413">
            <v>1</v>
          </cell>
          <cell r="H413">
            <v>61.4</v>
          </cell>
          <cell r="I413">
            <v>61.4</v>
          </cell>
          <cell r="R413">
            <v>1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>
            <v>40160</v>
          </cell>
          <cell r="B414" t="str">
            <v>IN</v>
          </cell>
          <cell r="H414">
            <v>3</v>
          </cell>
          <cell r="K414">
            <v>3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</row>
        <row r="415">
          <cell r="A415">
            <v>8955</v>
          </cell>
          <cell r="B415" t="str">
            <v>E1</v>
          </cell>
          <cell r="D415">
            <v>1</v>
          </cell>
          <cell r="H415">
            <v>39</v>
          </cell>
          <cell r="K415">
            <v>39</v>
          </cell>
          <cell r="P415">
            <v>1</v>
          </cell>
          <cell r="X415">
            <v>1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>
            <v>8954</v>
          </cell>
          <cell r="B416" t="str">
            <v>E1</v>
          </cell>
          <cell r="D416">
            <v>1</v>
          </cell>
          <cell r="H416">
            <v>68.7</v>
          </cell>
          <cell r="K416">
            <v>68.7</v>
          </cell>
          <cell r="X416">
            <v>1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</row>
        <row r="417">
          <cell r="A417">
            <v>8952</v>
          </cell>
          <cell r="B417" t="str">
            <v>E1</v>
          </cell>
          <cell r="D417">
            <v>1</v>
          </cell>
          <cell r="H417">
            <v>73.5</v>
          </cell>
          <cell r="K417">
            <v>73.5</v>
          </cell>
          <cell r="P417">
            <v>1</v>
          </cell>
          <cell r="X417">
            <v>1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</row>
        <row r="418">
          <cell r="A418">
            <v>8953</v>
          </cell>
          <cell r="B418" t="str">
            <v>E1</v>
          </cell>
          <cell r="D418">
            <v>1</v>
          </cell>
          <cell r="H418">
            <v>61</v>
          </cell>
          <cell r="K418">
            <v>61</v>
          </cell>
          <cell r="P418">
            <v>1</v>
          </cell>
          <cell r="X418">
            <v>1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>
            <v>8941</v>
          </cell>
          <cell r="B419" t="str">
            <v>E1</v>
          </cell>
          <cell r="D419">
            <v>1</v>
          </cell>
          <cell r="H419">
            <v>54.2</v>
          </cell>
          <cell r="K419">
            <v>54.2</v>
          </cell>
          <cell r="P419">
            <v>1</v>
          </cell>
          <cell r="X419">
            <v>1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</row>
        <row r="420">
          <cell r="B420" t="str">
            <v>E1</v>
          </cell>
          <cell r="H420">
            <v>0</v>
          </cell>
          <cell r="X420">
            <v>1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</row>
        <row r="421">
          <cell r="A421">
            <v>8950</v>
          </cell>
          <cell r="B421" t="str">
            <v>E1</v>
          </cell>
          <cell r="D421">
            <v>1</v>
          </cell>
          <cell r="H421">
            <v>58.8</v>
          </cell>
          <cell r="K421">
            <v>58.8</v>
          </cell>
          <cell r="P421">
            <v>3</v>
          </cell>
          <cell r="X421">
            <v>1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</row>
        <row r="422">
          <cell r="A422">
            <v>8931</v>
          </cell>
          <cell r="B422" t="str">
            <v>E3</v>
          </cell>
          <cell r="D422">
            <v>1</v>
          </cell>
          <cell r="H422">
            <v>50.7</v>
          </cell>
          <cell r="K422">
            <v>50.7</v>
          </cell>
          <cell r="P422">
            <v>1</v>
          </cell>
          <cell r="T422">
            <v>1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</row>
        <row r="423">
          <cell r="A423">
            <v>8949</v>
          </cell>
          <cell r="B423" t="str">
            <v>E1</v>
          </cell>
          <cell r="D423">
            <v>1</v>
          </cell>
          <cell r="H423">
            <v>50.4</v>
          </cell>
          <cell r="K423">
            <v>50.4</v>
          </cell>
          <cell r="X423">
            <v>1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</row>
        <row r="424">
          <cell r="A424">
            <v>8950</v>
          </cell>
          <cell r="B424" t="str">
            <v>E5</v>
          </cell>
          <cell r="D424">
            <v>1</v>
          </cell>
          <cell r="H424">
            <v>50.4</v>
          </cell>
          <cell r="K424">
            <v>50.4</v>
          </cell>
          <cell r="P424">
            <v>1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</row>
        <row r="425">
          <cell r="A425">
            <v>8933</v>
          </cell>
          <cell r="B425" t="str">
            <v>E3</v>
          </cell>
          <cell r="D425">
            <v>1</v>
          </cell>
          <cell r="H425">
            <v>43.1</v>
          </cell>
          <cell r="K425">
            <v>43.1</v>
          </cell>
          <cell r="T425">
            <v>1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</row>
        <row r="426">
          <cell r="A426">
            <v>8948</v>
          </cell>
          <cell r="B426" t="str">
            <v>E1</v>
          </cell>
          <cell r="D426">
            <v>1</v>
          </cell>
          <cell r="H426">
            <v>62.4</v>
          </cell>
          <cell r="K426">
            <v>62.4</v>
          </cell>
          <cell r="X426">
            <v>1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</row>
        <row r="427">
          <cell r="A427">
            <v>8947</v>
          </cell>
          <cell r="B427" t="str">
            <v>E1</v>
          </cell>
          <cell r="D427">
            <v>1</v>
          </cell>
          <cell r="H427">
            <v>60.5</v>
          </cell>
          <cell r="K427">
            <v>60.5</v>
          </cell>
          <cell r="X427">
            <v>1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>
            <v>8932</v>
          </cell>
          <cell r="B428" t="str">
            <v>E3</v>
          </cell>
          <cell r="D428">
            <v>1</v>
          </cell>
          <cell r="H428">
            <v>59.9</v>
          </cell>
          <cell r="K428">
            <v>59.9</v>
          </cell>
          <cell r="P428">
            <v>2</v>
          </cell>
          <cell r="T428">
            <v>1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>
            <v>8951</v>
          </cell>
          <cell r="B429" t="str">
            <v>E1</v>
          </cell>
          <cell r="D429">
            <v>1</v>
          </cell>
          <cell r="H429">
            <v>59.1</v>
          </cell>
          <cell r="K429">
            <v>59.1</v>
          </cell>
          <cell r="X429">
            <v>1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</row>
        <row r="430">
          <cell r="A430">
            <v>8934</v>
          </cell>
          <cell r="B430" t="str">
            <v>E3</v>
          </cell>
          <cell r="D430">
            <v>1</v>
          </cell>
          <cell r="H430">
            <v>59.1</v>
          </cell>
          <cell r="K430">
            <v>59.1</v>
          </cell>
          <cell r="P430">
            <v>1</v>
          </cell>
          <cell r="T430">
            <v>1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H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C-2</v>
          </cell>
          <cell r="H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>
            <v>40160</v>
          </cell>
          <cell r="B433" t="str">
            <v>IN</v>
          </cell>
          <cell r="F433">
            <v>1</v>
          </cell>
          <cell r="H433">
            <v>3</v>
          </cell>
          <cell r="K433">
            <v>3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1</v>
          </cell>
        </row>
        <row r="434">
          <cell r="A434">
            <v>8956</v>
          </cell>
          <cell r="B434" t="str">
            <v>E1</v>
          </cell>
          <cell r="D434">
            <v>1</v>
          </cell>
          <cell r="H434">
            <v>58.3</v>
          </cell>
          <cell r="K434">
            <v>58.3</v>
          </cell>
          <cell r="P434">
            <v>1</v>
          </cell>
          <cell r="R434">
            <v>1</v>
          </cell>
          <cell r="X434">
            <v>1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>
            <v>8935</v>
          </cell>
          <cell r="B435" t="str">
            <v>E3</v>
          </cell>
          <cell r="F435">
            <v>1</v>
          </cell>
          <cell r="H435">
            <v>62.1</v>
          </cell>
          <cell r="K435">
            <v>62.1</v>
          </cell>
          <cell r="P435">
            <v>1</v>
          </cell>
          <cell r="R435">
            <v>1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>
            <v>40160</v>
          </cell>
          <cell r="B436" t="str">
            <v>IN</v>
          </cell>
          <cell r="H436">
            <v>3</v>
          </cell>
          <cell r="K436">
            <v>3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</row>
        <row r="437">
          <cell r="A437">
            <v>8961</v>
          </cell>
          <cell r="B437" t="str">
            <v>E1</v>
          </cell>
          <cell r="D437">
            <v>1</v>
          </cell>
          <cell r="H437">
            <v>48.4</v>
          </cell>
          <cell r="K437">
            <v>48.4</v>
          </cell>
          <cell r="T437">
            <v>1</v>
          </cell>
          <cell r="X437">
            <v>1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</row>
        <row r="438">
          <cell r="A438">
            <v>8944</v>
          </cell>
          <cell r="B438" t="str">
            <v>E5</v>
          </cell>
          <cell r="D438">
            <v>1</v>
          </cell>
          <cell r="H438">
            <v>53.6</v>
          </cell>
          <cell r="K438">
            <v>53.6</v>
          </cell>
          <cell r="T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>
            <v>8930</v>
          </cell>
          <cell r="B439" t="str">
            <v>E2</v>
          </cell>
          <cell r="D439">
            <v>1</v>
          </cell>
          <cell r="H439">
            <v>58.4</v>
          </cell>
          <cell r="K439">
            <v>58.4</v>
          </cell>
          <cell r="P439">
            <v>2</v>
          </cell>
          <cell r="T439">
            <v>1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>
            <v>80947</v>
          </cell>
          <cell r="B440" t="str">
            <v>E3</v>
          </cell>
          <cell r="D440">
            <v>1</v>
          </cell>
          <cell r="H440">
            <v>38.1</v>
          </cell>
          <cell r="I440">
            <v>38.1</v>
          </cell>
          <cell r="P440">
            <v>2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>
            <v>8962</v>
          </cell>
          <cell r="B441" t="str">
            <v>E1</v>
          </cell>
          <cell r="D441">
            <v>1</v>
          </cell>
          <cell r="H441">
            <v>60.9</v>
          </cell>
          <cell r="K441">
            <v>60.9</v>
          </cell>
          <cell r="P441">
            <v>2</v>
          </cell>
          <cell r="X441">
            <v>1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</row>
        <row r="442">
          <cell r="A442">
            <v>8963</v>
          </cell>
          <cell r="B442" t="str">
            <v>E1</v>
          </cell>
          <cell r="D442">
            <v>1</v>
          </cell>
          <cell r="H442">
            <v>68.099999999999994</v>
          </cell>
          <cell r="K442">
            <v>68.099999999999994</v>
          </cell>
          <cell r="P442">
            <v>4</v>
          </cell>
          <cell r="X442">
            <v>1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>
            <v>8945</v>
          </cell>
          <cell r="B443" t="str">
            <v>E5</v>
          </cell>
          <cell r="D443">
            <v>1</v>
          </cell>
          <cell r="H443">
            <v>53.5</v>
          </cell>
          <cell r="K443">
            <v>53.5</v>
          </cell>
          <cell r="P443">
            <v>1</v>
          </cell>
          <cell r="T443">
            <v>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</row>
        <row r="444">
          <cell r="A444">
            <v>8965</v>
          </cell>
          <cell r="B444" t="str">
            <v>E1</v>
          </cell>
          <cell r="D444">
            <v>1</v>
          </cell>
          <cell r="H444">
            <v>65.3</v>
          </cell>
          <cell r="K444">
            <v>65.3</v>
          </cell>
          <cell r="X444">
            <v>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>
            <v>8946</v>
          </cell>
          <cell r="B445" t="str">
            <v>E5</v>
          </cell>
          <cell r="D445">
            <v>1</v>
          </cell>
          <cell r="H445">
            <v>65.3</v>
          </cell>
          <cell r="K445">
            <v>65.3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>
            <v>8938</v>
          </cell>
          <cell r="B446" t="str">
            <v>E3</v>
          </cell>
          <cell r="D446">
            <v>1</v>
          </cell>
          <cell r="H446">
            <v>58.4</v>
          </cell>
          <cell r="K446">
            <v>58.4</v>
          </cell>
          <cell r="P446">
            <v>1</v>
          </cell>
          <cell r="T446">
            <v>1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</row>
        <row r="447">
          <cell r="A447">
            <v>8964</v>
          </cell>
          <cell r="B447" t="str">
            <v>E1</v>
          </cell>
          <cell r="D447">
            <v>1</v>
          </cell>
          <cell r="H447">
            <v>65.7</v>
          </cell>
          <cell r="K447">
            <v>65.7</v>
          </cell>
          <cell r="P447">
            <v>1</v>
          </cell>
          <cell r="X447">
            <v>1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>
            <v>8939</v>
          </cell>
          <cell r="B448" t="str">
            <v>E1</v>
          </cell>
          <cell r="D448">
            <v>1</v>
          </cell>
          <cell r="H448">
            <v>65.7</v>
          </cell>
          <cell r="K448">
            <v>65.7</v>
          </cell>
          <cell r="P448">
            <v>3</v>
          </cell>
          <cell r="T448">
            <v>1</v>
          </cell>
          <cell r="X448">
            <v>1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>
            <v>45097</v>
          </cell>
          <cell r="B449" t="str">
            <v>E1</v>
          </cell>
          <cell r="D449">
            <v>1</v>
          </cell>
          <cell r="H449">
            <v>32.5</v>
          </cell>
          <cell r="K449">
            <v>32.5</v>
          </cell>
          <cell r="X449">
            <v>1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>
            <v>45098</v>
          </cell>
          <cell r="B450" t="str">
            <v>E1</v>
          </cell>
          <cell r="D450">
            <v>1</v>
          </cell>
          <cell r="H450">
            <v>32.5</v>
          </cell>
          <cell r="K450">
            <v>32.5</v>
          </cell>
          <cell r="P450">
            <v>1</v>
          </cell>
          <cell r="X450">
            <v>1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</row>
        <row r="451">
          <cell r="A451">
            <v>45099</v>
          </cell>
          <cell r="B451" t="str">
            <v>E3</v>
          </cell>
          <cell r="D451">
            <v>1</v>
          </cell>
          <cell r="H451">
            <v>19.8</v>
          </cell>
          <cell r="K451">
            <v>19.8</v>
          </cell>
          <cell r="P451">
            <v>1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>
            <v>8966</v>
          </cell>
          <cell r="B452" t="str">
            <v>E1</v>
          </cell>
          <cell r="D452">
            <v>1</v>
          </cell>
          <cell r="H452">
            <v>52.4</v>
          </cell>
          <cell r="K452">
            <v>52.4</v>
          </cell>
          <cell r="P452">
            <v>1</v>
          </cell>
          <cell r="X452">
            <v>1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>
            <v>8967</v>
          </cell>
          <cell r="B453" t="str">
            <v>E1</v>
          </cell>
          <cell r="D453">
            <v>1</v>
          </cell>
          <cell r="H453">
            <v>52.4</v>
          </cell>
          <cell r="K453">
            <v>52.4</v>
          </cell>
          <cell r="P453">
            <v>2</v>
          </cell>
          <cell r="X453">
            <v>1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</row>
        <row r="454">
          <cell r="A454">
            <v>80160</v>
          </cell>
          <cell r="B454" t="str">
            <v>E2</v>
          </cell>
          <cell r="E454">
            <v>1</v>
          </cell>
          <cell r="H454">
            <v>48.5</v>
          </cell>
          <cell r="K454">
            <v>48.5</v>
          </cell>
          <cell r="P454">
            <v>1</v>
          </cell>
          <cell r="T454">
            <v>1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>
            <v>80948</v>
          </cell>
          <cell r="B455" t="str">
            <v>E1</v>
          </cell>
          <cell r="D455">
            <v>1</v>
          </cell>
          <cell r="H455">
            <v>53.6</v>
          </cell>
          <cell r="I455">
            <v>53.6</v>
          </cell>
          <cell r="X455">
            <v>1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>
            <v>80949</v>
          </cell>
          <cell r="B456" t="str">
            <v>E3</v>
          </cell>
          <cell r="D456">
            <v>1</v>
          </cell>
          <cell r="H456">
            <v>50.6</v>
          </cell>
          <cell r="I456">
            <v>50.6</v>
          </cell>
          <cell r="P456">
            <v>1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</row>
        <row r="457">
          <cell r="H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</row>
        <row r="458">
          <cell r="H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</row>
        <row r="459">
          <cell r="H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</row>
        <row r="460">
          <cell r="H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</row>
        <row r="461">
          <cell r="A461" t="str">
            <v>SUB TOTAL-6</v>
          </cell>
          <cell r="C461">
            <v>0</v>
          </cell>
          <cell r="D461">
            <v>37</v>
          </cell>
          <cell r="E461">
            <v>2</v>
          </cell>
          <cell r="F461">
            <v>5</v>
          </cell>
          <cell r="G461">
            <v>1</v>
          </cell>
          <cell r="H461">
            <v>2350.1</v>
          </cell>
          <cell r="I461">
            <v>265.10000000000002</v>
          </cell>
          <cell r="J461">
            <v>0</v>
          </cell>
          <cell r="K461">
            <v>2085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54</v>
          </cell>
          <cell r="Q461">
            <v>0</v>
          </cell>
          <cell r="R461">
            <v>8</v>
          </cell>
          <cell r="S461">
            <v>0</v>
          </cell>
          <cell r="T461">
            <v>11</v>
          </cell>
          <cell r="U461">
            <v>0</v>
          </cell>
          <cell r="V461">
            <v>0</v>
          </cell>
          <cell r="X461">
            <v>27</v>
          </cell>
          <cell r="Y461">
            <v>2</v>
          </cell>
          <cell r="Z461">
            <v>12</v>
          </cell>
          <cell r="AA461">
            <v>0</v>
          </cell>
          <cell r="AB461">
            <v>4</v>
          </cell>
          <cell r="AC461">
            <v>0</v>
          </cell>
          <cell r="AD461">
            <v>0</v>
          </cell>
          <cell r="AE461">
            <v>0</v>
          </cell>
          <cell r="AF461">
            <v>4</v>
          </cell>
        </row>
        <row r="463">
          <cell r="A463" t="str">
            <v>RS-7</v>
          </cell>
          <cell r="B463" t="str">
            <v>QUEROMARCA 03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A464" t="str">
            <v>C-1</v>
          </cell>
          <cell r="H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</row>
        <row r="465">
          <cell r="A465">
            <v>40161</v>
          </cell>
          <cell r="B465" t="str">
            <v>IN</v>
          </cell>
          <cell r="F465">
            <v>1</v>
          </cell>
          <cell r="H465">
            <v>3</v>
          </cell>
          <cell r="K465">
            <v>3</v>
          </cell>
          <cell r="P465">
            <v>4</v>
          </cell>
          <cell r="R465">
            <v>1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1</v>
          </cell>
        </row>
        <row r="466">
          <cell r="A466">
            <v>8980</v>
          </cell>
          <cell r="B466" t="str">
            <v>E1</v>
          </cell>
          <cell r="D466">
            <v>1</v>
          </cell>
          <cell r="H466">
            <v>42.5</v>
          </cell>
          <cell r="K466">
            <v>42.5</v>
          </cell>
          <cell r="P466">
            <v>1</v>
          </cell>
          <cell r="X466">
            <v>1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B467" t="str">
            <v>E1</v>
          </cell>
          <cell r="H467">
            <v>0</v>
          </cell>
          <cell r="X467">
            <v>1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SC1</v>
          </cell>
          <cell r="B468" t="str">
            <v>E3</v>
          </cell>
          <cell r="D468">
            <v>1</v>
          </cell>
          <cell r="H468">
            <v>51.3</v>
          </cell>
          <cell r="I468">
            <v>51.3</v>
          </cell>
          <cell r="R468">
            <v>1</v>
          </cell>
          <cell r="X468">
            <v>0</v>
          </cell>
          <cell r="Y468">
            <v>0</v>
          </cell>
          <cell r="Z468">
            <v>1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A469">
            <v>9003</v>
          </cell>
          <cell r="B469" t="str">
            <v>E1</v>
          </cell>
          <cell r="F469">
            <v>1</v>
          </cell>
          <cell r="H469">
            <v>40.6</v>
          </cell>
          <cell r="K469">
            <v>40.6</v>
          </cell>
          <cell r="P469">
            <v>3</v>
          </cell>
          <cell r="R469">
            <v>1</v>
          </cell>
          <cell r="X469">
            <v>1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>
            <v>8981</v>
          </cell>
          <cell r="B470" t="str">
            <v>E1</v>
          </cell>
          <cell r="D470">
            <v>1</v>
          </cell>
          <cell r="H470">
            <v>60.4</v>
          </cell>
          <cell r="K470">
            <v>60.4</v>
          </cell>
          <cell r="P470">
            <v>2</v>
          </cell>
          <cell r="X470">
            <v>1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>
            <v>9004</v>
          </cell>
          <cell r="B471" t="str">
            <v>E3</v>
          </cell>
          <cell r="F471">
            <v>1</v>
          </cell>
          <cell r="H471">
            <v>64</v>
          </cell>
          <cell r="K471">
            <v>64</v>
          </cell>
          <cell r="P471">
            <v>4</v>
          </cell>
          <cell r="R471">
            <v>1</v>
          </cell>
          <cell r="X471">
            <v>0</v>
          </cell>
          <cell r="Y471">
            <v>0</v>
          </cell>
          <cell r="Z471">
            <v>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>
            <v>40161</v>
          </cell>
          <cell r="B472" t="str">
            <v>IN</v>
          </cell>
          <cell r="H472">
            <v>3</v>
          </cell>
          <cell r="K472">
            <v>3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1</v>
          </cell>
        </row>
        <row r="473">
          <cell r="A473">
            <v>8991</v>
          </cell>
          <cell r="B473" t="str">
            <v>E1</v>
          </cell>
          <cell r="D473">
            <v>1</v>
          </cell>
          <cell r="H473">
            <v>63.5</v>
          </cell>
          <cell r="K473">
            <v>63.5</v>
          </cell>
          <cell r="X473">
            <v>1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>
            <v>8992</v>
          </cell>
          <cell r="B474" t="str">
            <v>E1</v>
          </cell>
          <cell r="F474">
            <v>1</v>
          </cell>
          <cell r="H474">
            <v>58.5</v>
          </cell>
          <cell r="K474">
            <v>58.5</v>
          </cell>
          <cell r="P474">
            <v>2</v>
          </cell>
          <cell r="R474">
            <v>1</v>
          </cell>
          <cell r="X474">
            <v>1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>
            <v>8990</v>
          </cell>
          <cell r="B475" t="str">
            <v>E1</v>
          </cell>
          <cell r="D475">
            <v>1</v>
          </cell>
          <cell r="H475">
            <v>67.400000000000006</v>
          </cell>
          <cell r="K475">
            <v>67.400000000000006</v>
          </cell>
          <cell r="X475">
            <v>1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</row>
        <row r="476">
          <cell r="A476">
            <v>8989</v>
          </cell>
          <cell r="B476" t="str">
            <v>E1</v>
          </cell>
          <cell r="F476">
            <v>1</v>
          </cell>
          <cell r="H476">
            <v>53.5</v>
          </cell>
          <cell r="K476">
            <v>53.5</v>
          </cell>
          <cell r="R476">
            <v>1</v>
          </cell>
          <cell r="X476">
            <v>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</row>
        <row r="477">
          <cell r="A477">
            <v>8988</v>
          </cell>
          <cell r="B477" t="str">
            <v>E1</v>
          </cell>
          <cell r="D477">
            <v>1</v>
          </cell>
          <cell r="H477">
            <v>62.5</v>
          </cell>
          <cell r="K477">
            <v>62.5</v>
          </cell>
          <cell r="X477">
            <v>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A478">
            <v>8987</v>
          </cell>
          <cell r="B478" t="str">
            <v>E1</v>
          </cell>
          <cell r="F478">
            <v>1</v>
          </cell>
          <cell r="H478">
            <v>58.7</v>
          </cell>
          <cell r="K478">
            <v>58.7</v>
          </cell>
          <cell r="P478">
            <v>1</v>
          </cell>
          <cell r="R478">
            <v>1</v>
          </cell>
          <cell r="X478">
            <v>1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>
            <v>8968</v>
          </cell>
          <cell r="B479" t="str">
            <v>E1</v>
          </cell>
          <cell r="D479">
            <v>1</v>
          </cell>
          <cell r="H479">
            <v>60.8</v>
          </cell>
          <cell r="K479">
            <v>60.8</v>
          </cell>
          <cell r="P479">
            <v>1</v>
          </cell>
          <cell r="X479">
            <v>1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>
            <v>31141</v>
          </cell>
          <cell r="B480" t="str">
            <v>E2</v>
          </cell>
          <cell r="F480">
            <v>1</v>
          </cell>
          <cell r="H480">
            <v>61.3</v>
          </cell>
          <cell r="K480">
            <v>61.3</v>
          </cell>
          <cell r="P480">
            <v>2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>
            <v>49180</v>
          </cell>
          <cell r="B481" t="str">
            <v>E3</v>
          </cell>
          <cell r="C481">
            <v>1</v>
          </cell>
          <cell r="H481">
            <v>23.2</v>
          </cell>
          <cell r="I481">
            <v>23.2</v>
          </cell>
          <cell r="P481">
            <v>2</v>
          </cell>
          <cell r="R481">
            <v>1</v>
          </cell>
          <cell r="X481">
            <v>0</v>
          </cell>
          <cell r="Y481">
            <v>0</v>
          </cell>
          <cell r="Z481">
            <v>1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H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</row>
        <row r="483">
          <cell r="A483" t="str">
            <v>C-2</v>
          </cell>
          <cell r="H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>
            <v>40161</v>
          </cell>
          <cell r="B484" t="str">
            <v>IN</v>
          </cell>
          <cell r="F484">
            <v>1</v>
          </cell>
          <cell r="H484">
            <v>3</v>
          </cell>
          <cell r="M484">
            <v>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1</v>
          </cell>
        </row>
        <row r="485">
          <cell r="A485">
            <v>8993</v>
          </cell>
          <cell r="B485" t="str">
            <v>E1</v>
          </cell>
          <cell r="D485">
            <v>1</v>
          </cell>
          <cell r="H485">
            <v>53.6</v>
          </cell>
          <cell r="M485">
            <v>53.6</v>
          </cell>
          <cell r="P485">
            <v>1</v>
          </cell>
          <cell r="X485">
            <v>1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>
            <v>8994</v>
          </cell>
          <cell r="B486" t="str">
            <v>E1</v>
          </cell>
          <cell r="D486">
            <v>1</v>
          </cell>
          <cell r="H486">
            <v>54.2</v>
          </cell>
          <cell r="M486">
            <v>54.2</v>
          </cell>
          <cell r="P486">
            <v>1</v>
          </cell>
          <cell r="R486">
            <v>1</v>
          </cell>
          <cell r="X486">
            <v>1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>
            <v>8996</v>
          </cell>
          <cell r="B487" t="str">
            <v>E1</v>
          </cell>
          <cell r="D487">
            <v>1</v>
          </cell>
          <cell r="H487">
            <v>62.9</v>
          </cell>
          <cell r="M487">
            <v>62.9</v>
          </cell>
          <cell r="P487">
            <v>4</v>
          </cell>
          <cell r="R487">
            <v>1</v>
          </cell>
          <cell r="X487">
            <v>1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</row>
        <row r="488">
          <cell r="A488">
            <v>8995</v>
          </cell>
          <cell r="B488" t="str">
            <v>E1</v>
          </cell>
          <cell r="D488">
            <v>1</v>
          </cell>
          <cell r="H488">
            <v>63.1</v>
          </cell>
          <cell r="M488">
            <v>63.1</v>
          </cell>
          <cell r="P488">
            <v>1</v>
          </cell>
          <cell r="R488">
            <v>1</v>
          </cell>
          <cell r="X488">
            <v>1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>
            <v>8978</v>
          </cell>
          <cell r="B489" t="str">
            <v>E5</v>
          </cell>
          <cell r="D489">
            <v>1</v>
          </cell>
          <cell r="H489">
            <v>46.4</v>
          </cell>
          <cell r="M489">
            <v>46.4</v>
          </cell>
          <cell r="P489">
            <v>2</v>
          </cell>
          <cell r="T489">
            <v>1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</row>
        <row r="490">
          <cell r="A490">
            <v>8997</v>
          </cell>
          <cell r="B490" t="str">
            <v>E1</v>
          </cell>
          <cell r="D490">
            <v>1</v>
          </cell>
          <cell r="H490">
            <v>58.4</v>
          </cell>
          <cell r="K490">
            <v>58.4</v>
          </cell>
          <cell r="P490">
            <v>1</v>
          </cell>
          <cell r="X490">
            <v>1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>
            <v>8998</v>
          </cell>
          <cell r="B491" t="str">
            <v>E1</v>
          </cell>
          <cell r="D491">
            <v>1</v>
          </cell>
          <cell r="H491">
            <v>59.1</v>
          </cell>
          <cell r="K491">
            <v>59.1</v>
          </cell>
          <cell r="P491">
            <v>1</v>
          </cell>
          <cell r="X491">
            <v>1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</row>
        <row r="492">
          <cell r="A492">
            <v>8999</v>
          </cell>
          <cell r="B492" t="str">
            <v>E1</v>
          </cell>
          <cell r="D492">
            <v>1</v>
          </cell>
          <cell r="H492">
            <v>64.2</v>
          </cell>
          <cell r="K492">
            <v>64.2</v>
          </cell>
          <cell r="X492">
            <v>1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>
            <v>8973</v>
          </cell>
          <cell r="B493" t="str">
            <v>E3</v>
          </cell>
          <cell r="D493">
            <v>1</v>
          </cell>
          <cell r="H493">
            <v>56.6</v>
          </cell>
          <cell r="K493">
            <v>56.6</v>
          </cell>
          <cell r="P493">
            <v>1</v>
          </cell>
          <cell r="T493">
            <v>1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>
            <v>9000</v>
          </cell>
          <cell r="B494" t="str">
            <v>E1</v>
          </cell>
          <cell r="D494">
            <v>1</v>
          </cell>
          <cell r="H494">
            <v>52.6</v>
          </cell>
          <cell r="K494">
            <v>52.6</v>
          </cell>
          <cell r="P494">
            <v>1</v>
          </cell>
          <cell r="X494">
            <v>1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>
            <v>9001</v>
          </cell>
          <cell r="B495" t="str">
            <v>E1</v>
          </cell>
          <cell r="D495">
            <v>1</v>
          </cell>
          <cell r="H495">
            <v>71.900000000000006</v>
          </cell>
          <cell r="K495">
            <v>71.900000000000006</v>
          </cell>
          <cell r="P495">
            <v>1</v>
          </cell>
          <cell r="X495">
            <v>1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>
            <v>9002</v>
          </cell>
          <cell r="B496" t="str">
            <v>E1</v>
          </cell>
          <cell r="D496">
            <v>1</v>
          </cell>
          <cell r="H496">
            <v>40</v>
          </cell>
          <cell r="K496">
            <v>40</v>
          </cell>
          <cell r="X496">
            <v>1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>
            <v>8979</v>
          </cell>
          <cell r="B497" t="str">
            <v>E1</v>
          </cell>
          <cell r="D497">
            <v>1</v>
          </cell>
          <cell r="H497">
            <v>64.599999999999994</v>
          </cell>
          <cell r="K497">
            <v>64.599999999999994</v>
          </cell>
          <cell r="P497">
            <v>2</v>
          </cell>
          <cell r="T497">
            <v>1</v>
          </cell>
          <cell r="X497">
            <v>1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>
            <v>8974</v>
          </cell>
          <cell r="B498" t="str">
            <v>E3</v>
          </cell>
          <cell r="D498">
            <v>1</v>
          </cell>
          <cell r="H498">
            <v>55.5</v>
          </cell>
          <cell r="K498">
            <v>55.5</v>
          </cell>
          <cell r="P498">
            <v>2</v>
          </cell>
          <cell r="T498">
            <v>1</v>
          </cell>
          <cell r="X498">
            <v>0</v>
          </cell>
          <cell r="Y498">
            <v>0</v>
          </cell>
          <cell r="Z498">
            <v>1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</row>
        <row r="499">
          <cell r="A499">
            <v>40191</v>
          </cell>
          <cell r="B499" t="str">
            <v>IN</v>
          </cell>
          <cell r="H499">
            <v>3</v>
          </cell>
          <cell r="M499">
            <v>3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1</v>
          </cell>
        </row>
        <row r="500">
          <cell r="A500">
            <v>8984</v>
          </cell>
          <cell r="B500" t="str">
            <v>E1</v>
          </cell>
          <cell r="D500">
            <v>1</v>
          </cell>
          <cell r="H500">
            <v>69.099999999999994</v>
          </cell>
          <cell r="M500">
            <v>69.099999999999994</v>
          </cell>
          <cell r="P500">
            <v>1</v>
          </cell>
          <cell r="X500">
            <v>1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>
            <v>8983</v>
          </cell>
          <cell r="B501" t="str">
            <v>E1</v>
          </cell>
          <cell r="D501">
            <v>1</v>
          </cell>
          <cell r="H501">
            <v>57.2</v>
          </cell>
          <cell r="M501">
            <v>57.2</v>
          </cell>
          <cell r="P501">
            <v>1</v>
          </cell>
          <cell r="R501">
            <v>1</v>
          </cell>
          <cell r="X501">
            <v>1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>
            <v>8975</v>
          </cell>
          <cell r="B502" t="str">
            <v>E5</v>
          </cell>
          <cell r="D502">
            <v>2</v>
          </cell>
          <cell r="H502">
            <v>49.4</v>
          </cell>
          <cell r="M502">
            <v>49.4</v>
          </cell>
          <cell r="P502">
            <v>1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>
            <v>8985</v>
          </cell>
          <cell r="B503" t="str">
            <v>E1</v>
          </cell>
          <cell r="D503">
            <v>1</v>
          </cell>
          <cell r="H503">
            <v>65.7</v>
          </cell>
          <cell r="K503">
            <v>65.7</v>
          </cell>
          <cell r="X503">
            <v>1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>
            <v>8976</v>
          </cell>
          <cell r="B504" t="str">
            <v>E1</v>
          </cell>
          <cell r="D504">
            <v>1</v>
          </cell>
          <cell r="H504">
            <v>68.7</v>
          </cell>
          <cell r="K504">
            <v>68.7</v>
          </cell>
          <cell r="P504">
            <v>1</v>
          </cell>
          <cell r="X504">
            <v>1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</row>
        <row r="505">
          <cell r="A505">
            <v>8986</v>
          </cell>
          <cell r="B505" t="str">
            <v>E1</v>
          </cell>
          <cell r="D505">
            <v>1</v>
          </cell>
          <cell r="H505">
            <v>50.3</v>
          </cell>
          <cell r="K505">
            <v>50.3</v>
          </cell>
          <cell r="X505">
            <v>1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>
            <v>8971</v>
          </cell>
          <cell r="B506" t="str">
            <v>E2</v>
          </cell>
          <cell r="D506">
            <v>1</v>
          </cell>
          <cell r="H506">
            <v>66.900000000000006</v>
          </cell>
          <cell r="K506">
            <v>66.900000000000006</v>
          </cell>
          <cell r="P506">
            <v>2</v>
          </cell>
          <cell r="T506">
            <v>1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</row>
        <row r="507">
          <cell r="A507">
            <v>49150</v>
          </cell>
          <cell r="B507" t="str">
            <v>E1</v>
          </cell>
          <cell r="D507">
            <v>1</v>
          </cell>
          <cell r="H507">
            <v>62.6</v>
          </cell>
          <cell r="I507">
            <v>62.6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</row>
        <row r="508">
          <cell r="A508">
            <v>49151</v>
          </cell>
          <cell r="B508" t="str">
            <v>E4</v>
          </cell>
          <cell r="D508">
            <v>1</v>
          </cell>
          <cell r="H508">
            <v>41.2</v>
          </cell>
          <cell r="I508">
            <v>41.2</v>
          </cell>
          <cell r="P508">
            <v>1</v>
          </cell>
          <cell r="X508">
            <v>0</v>
          </cell>
          <cell r="Y508">
            <v>0</v>
          </cell>
          <cell r="Z508">
            <v>0</v>
          </cell>
          <cell r="AA508">
            <v>1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</row>
        <row r="509">
          <cell r="A509">
            <v>49178</v>
          </cell>
          <cell r="B509" t="str">
            <v>E1</v>
          </cell>
          <cell r="D509">
            <v>1</v>
          </cell>
          <cell r="H509">
            <v>89.8</v>
          </cell>
          <cell r="I509">
            <v>89.8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>
            <v>80923</v>
          </cell>
          <cell r="B510" t="str">
            <v>E3</v>
          </cell>
          <cell r="D510">
            <v>1</v>
          </cell>
          <cell r="H510">
            <v>36.4</v>
          </cell>
          <cell r="I510">
            <v>36.4</v>
          </cell>
          <cell r="P510">
            <v>1</v>
          </cell>
          <cell r="X510">
            <v>0</v>
          </cell>
          <cell r="Y510">
            <v>0</v>
          </cell>
          <cell r="Z510">
            <v>1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</row>
        <row r="511">
          <cell r="A511">
            <v>8982</v>
          </cell>
          <cell r="B511" t="str">
            <v>E1</v>
          </cell>
          <cell r="D511">
            <v>1</v>
          </cell>
          <cell r="H511">
            <v>44.4</v>
          </cell>
          <cell r="M511">
            <v>44.4</v>
          </cell>
          <cell r="P511">
            <v>2</v>
          </cell>
          <cell r="R511">
            <v>1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</row>
        <row r="512">
          <cell r="A512">
            <v>8977</v>
          </cell>
          <cell r="B512" t="str">
            <v>E1</v>
          </cell>
          <cell r="D512">
            <v>1</v>
          </cell>
          <cell r="H512">
            <v>46.2</v>
          </cell>
          <cell r="M512">
            <v>46.2</v>
          </cell>
          <cell r="P512">
            <v>2</v>
          </cell>
          <cell r="R512">
            <v>1</v>
          </cell>
          <cell r="T512">
            <v>1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</row>
        <row r="513">
          <cell r="A513">
            <v>8972</v>
          </cell>
          <cell r="B513" t="str">
            <v>E3</v>
          </cell>
          <cell r="D513">
            <v>1</v>
          </cell>
          <cell r="H513">
            <v>47</v>
          </cell>
          <cell r="M513">
            <v>47</v>
          </cell>
          <cell r="P513">
            <v>2</v>
          </cell>
          <cell r="R513">
            <v>1</v>
          </cell>
          <cell r="T513">
            <v>1</v>
          </cell>
          <cell r="X513">
            <v>0</v>
          </cell>
          <cell r="Y513">
            <v>0</v>
          </cell>
          <cell r="Z513">
            <v>1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H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H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</row>
        <row r="516">
          <cell r="H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H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SUB TOTAL-7</v>
          </cell>
          <cell r="C518">
            <v>1</v>
          </cell>
          <cell r="D518">
            <v>36</v>
          </cell>
          <cell r="E518">
            <v>0</v>
          </cell>
          <cell r="F518">
            <v>8</v>
          </cell>
          <cell r="G518">
            <v>0</v>
          </cell>
          <cell r="H518">
            <v>2378.2000000000003</v>
          </cell>
          <cell r="I518">
            <v>304.5</v>
          </cell>
          <cell r="J518">
            <v>0</v>
          </cell>
          <cell r="K518">
            <v>1474.2</v>
          </cell>
          <cell r="L518">
            <v>0</v>
          </cell>
          <cell r="M518">
            <v>599.49999999999989</v>
          </cell>
          <cell r="N518">
            <v>0</v>
          </cell>
          <cell r="O518">
            <v>0</v>
          </cell>
          <cell r="P518">
            <v>54</v>
          </cell>
          <cell r="Q518">
            <v>0</v>
          </cell>
          <cell r="R518">
            <v>15</v>
          </cell>
          <cell r="S518">
            <v>0</v>
          </cell>
          <cell r="T518">
            <v>7</v>
          </cell>
          <cell r="U518">
            <v>0</v>
          </cell>
          <cell r="V518">
            <v>0</v>
          </cell>
          <cell r="X518">
            <v>31</v>
          </cell>
          <cell r="Y518">
            <v>2</v>
          </cell>
          <cell r="Z518">
            <v>7</v>
          </cell>
          <cell r="AA518">
            <v>1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4</v>
          </cell>
        </row>
        <row r="520">
          <cell r="A520" t="str">
            <v>RS-8</v>
          </cell>
          <cell r="B520" t="str">
            <v>QUEROMARCA 04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</row>
        <row r="521">
          <cell r="A521" t="str">
            <v>C-1</v>
          </cell>
          <cell r="H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>
            <v>40162</v>
          </cell>
          <cell r="B522" t="str">
            <v>IN</v>
          </cell>
          <cell r="F522">
            <v>1</v>
          </cell>
          <cell r="H522">
            <v>3</v>
          </cell>
          <cell r="L522">
            <v>3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1</v>
          </cell>
        </row>
        <row r="523">
          <cell r="A523">
            <v>9075</v>
          </cell>
          <cell r="B523" t="str">
            <v>E1</v>
          </cell>
          <cell r="D523">
            <v>1</v>
          </cell>
          <cell r="H523">
            <v>61.1</v>
          </cell>
          <cell r="L523">
            <v>61.1</v>
          </cell>
          <cell r="P523">
            <v>2</v>
          </cell>
          <cell r="X523">
            <v>1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>
            <v>9077</v>
          </cell>
          <cell r="B524" t="str">
            <v>E5</v>
          </cell>
          <cell r="D524">
            <v>1</v>
          </cell>
          <cell r="H524">
            <v>67.599999999999994</v>
          </cell>
          <cell r="L524">
            <v>67.599999999999994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>
            <v>81033</v>
          </cell>
          <cell r="B525" t="str">
            <v>E1</v>
          </cell>
          <cell r="D525">
            <v>1</v>
          </cell>
          <cell r="H525">
            <v>37.9</v>
          </cell>
          <cell r="I525">
            <v>37.9</v>
          </cell>
          <cell r="P525">
            <v>1</v>
          </cell>
          <cell r="X525">
            <v>1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>
            <v>81034</v>
          </cell>
          <cell r="B526" t="str">
            <v>E3</v>
          </cell>
          <cell r="D526">
            <v>1</v>
          </cell>
          <cell r="H526">
            <v>35.6</v>
          </cell>
          <cell r="I526">
            <v>35.6</v>
          </cell>
          <cell r="P526">
            <v>2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>
            <v>9076</v>
          </cell>
          <cell r="B527" t="str">
            <v>E1</v>
          </cell>
          <cell r="D527">
            <v>1</v>
          </cell>
          <cell r="H527">
            <v>55.5</v>
          </cell>
          <cell r="L527">
            <v>55.5</v>
          </cell>
          <cell r="X527">
            <v>1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</row>
        <row r="528">
          <cell r="A528">
            <v>9078</v>
          </cell>
          <cell r="B528" t="str">
            <v>E5</v>
          </cell>
          <cell r="D528">
            <v>1</v>
          </cell>
          <cell r="H528">
            <v>59.9</v>
          </cell>
          <cell r="L528">
            <v>59.9</v>
          </cell>
          <cell r="P528">
            <v>1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1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</row>
        <row r="529">
          <cell r="A529">
            <v>81031</v>
          </cell>
          <cell r="B529" t="str">
            <v>E1</v>
          </cell>
          <cell r="D529">
            <v>1</v>
          </cell>
          <cell r="H529">
            <v>86.2</v>
          </cell>
          <cell r="I529">
            <v>86.2</v>
          </cell>
          <cell r="X529">
            <v>1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>
            <v>81032</v>
          </cell>
          <cell r="B530" t="str">
            <v>E3</v>
          </cell>
          <cell r="D530">
            <v>1</v>
          </cell>
          <cell r="H530">
            <v>77</v>
          </cell>
          <cell r="I530">
            <v>77</v>
          </cell>
          <cell r="P530">
            <v>2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AUX</v>
          </cell>
          <cell r="D531">
            <v>1</v>
          </cell>
          <cell r="H531">
            <v>35.1</v>
          </cell>
          <cell r="I531">
            <v>35.1</v>
          </cell>
          <cell r="P531">
            <v>1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</row>
        <row r="532">
          <cell r="A532">
            <v>9044</v>
          </cell>
          <cell r="B532" t="str">
            <v>E1</v>
          </cell>
          <cell r="D532">
            <v>1</v>
          </cell>
          <cell r="H532">
            <v>57.7</v>
          </cell>
          <cell r="L532">
            <v>57.7</v>
          </cell>
          <cell r="P532">
            <v>1</v>
          </cell>
          <cell r="T532">
            <v>1</v>
          </cell>
          <cell r="X532">
            <v>1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>
            <v>9079</v>
          </cell>
          <cell r="B533" t="str">
            <v>E1</v>
          </cell>
          <cell r="D533">
            <v>1</v>
          </cell>
          <cell r="H533">
            <v>59.6</v>
          </cell>
          <cell r="L533">
            <v>59.6</v>
          </cell>
          <cell r="X533">
            <v>1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</row>
        <row r="534">
          <cell r="A534">
            <v>9045</v>
          </cell>
          <cell r="B534" t="str">
            <v>E5</v>
          </cell>
          <cell r="D534">
            <v>1</v>
          </cell>
          <cell r="H534">
            <v>61.6</v>
          </cell>
          <cell r="L534">
            <v>61.6</v>
          </cell>
          <cell r="T534">
            <v>1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>
            <v>9032</v>
          </cell>
          <cell r="B535" t="str">
            <v>E1</v>
          </cell>
          <cell r="D535">
            <v>1</v>
          </cell>
          <cell r="H535">
            <v>66</v>
          </cell>
          <cell r="L535">
            <v>66</v>
          </cell>
          <cell r="X535">
            <v>1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>
            <v>9031</v>
          </cell>
          <cell r="B536" t="str">
            <v>E1</v>
          </cell>
          <cell r="D536">
            <v>1</v>
          </cell>
          <cell r="H536">
            <v>66</v>
          </cell>
          <cell r="L536">
            <v>66</v>
          </cell>
          <cell r="P536">
            <v>1</v>
          </cell>
          <cell r="X536">
            <v>1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>
            <v>9043</v>
          </cell>
          <cell r="B537" t="str">
            <v>E5</v>
          </cell>
          <cell r="D537">
            <v>1</v>
          </cell>
          <cell r="H537">
            <v>56.1</v>
          </cell>
          <cell r="L537">
            <v>56.1</v>
          </cell>
          <cell r="P537">
            <v>1</v>
          </cell>
          <cell r="T537">
            <v>1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1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</row>
        <row r="538">
          <cell r="A538">
            <v>9088</v>
          </cell>
          <cell r="B538" t="str">
            <v>E1</v>
          </cell>
          <cell r="D538">
            <v>1</v>
          </cell>
          <cell r="H538">
            <v>53.6</v>
          </cell>
          <cell r="L538">
            <v>53.6</v>
          </cell>
          <cell r="X538">
            <v>1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>
            <v>9087</v>
          </cell>
          <cell r="B539" t="str">
            <v>E1</v>
          </cell>
          <cell r="D539">
            <v>1</v>
          </cell>
          <cell r="H539">
            <v>61.3</v>
          </cell>
          <cell r="L539">
            <v>61.3</v>
          </cell>
          <cell r="P539">
            <v>1</v>
          </cell>
          <cell r="X539">
            <v>1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>
            <v>9042</v>
          </cell>
          <cell r="B540" t="str">
            <v>E1</v>
          </cell>
          <cell r="D540">
            <v>1</v>
          </cell>
          <cell r="H540">
            <v>70.900000000000006</v>
          </cell>
          <cell r="L540">
            <v>70.900000000000006</v>
          </cell>
          <cell r="P540">
            <v>1</v>
          </cell>
          <cell r="T540">
            <v>1</v>
          </cell>
          <cell r="X540">
            <v>1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</row>
        <row r="541">
          <cell r="A541">
            <v>9086</v>
          </cell>
          <cell r="B541" t="str">
            <v>E1</v>
          </cell>
          <cell r="D541">
            <v>1</v>
          </cell>
          <cell r="H541">
            <v>62.9</v>
          </cell>
          <cell r="L541">
            <v>62.9</v>
          </cell>
          <cell r="P541">
            <v>1</v>
          </cell>
          <cell r="X541">
            <v>1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</row>
        <row r="542">
          <cell r="A542">
            <v>9085</v>
          </cell>
          <cell r="B542" t="str">
            <v>E1</v>
          </cell>
          <cell r="D542">
            <v>1</v>
          </cell>
          <cell r="H542">
            <v>67.3</v>
          </cell>
          <cell r="L542">
            <v>67.3</v>
          </cell>
          <cell r="X542">
            <v>1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>
            <v>9084</v>
          </cell>
          <cell r="B543" t="str">
            <v>E1</v>
          </cell>
          <cell r="D543">
            <v>1</v>
          </cell>
          <cell r="H543">
            <v>48.6</v>
          </cell>
          <cell r="L543">
            <v>48.6</v>
          </cell>
          <cell r="X543">
            <v>1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>
            <v>9027</v>
          </cell>
          <cell r="B544" t="str">
            <v>E3</v>
          </cell>
          <cell r="D544">
            <v>1</v>
          </cell>
          <cell r="H544">
            <v>54.5</v>
          </cell>
          <cell r="L544">
            <v>54.5</v>
          </cell>
          <cell r="P544">
            <v>1</v>
          </cell>
          <cell r="T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>
            <v>9089</v>
          </cell>
          <cell r="B545" t="str">
            <v>E1</v>
          </cell>
          <cell r="D545">
            <v>1</v>
          </cell>
          <cell r="H545">
            <v>72.3</v>
          </cell>
          <cell r="J545">
            <v>72.3</v>
          </cell>
          <cell r="X545">
            <v>1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>
            <v>9090</v>
          </cell>
          <cell r="B546" t="str">
            <v>E1</v>
          </cell>
          <cell r="D546">
            <v>1</v>
          </cell>
          <cell r="H546">
            <v>62.8</v>
          </cell>
          <cell r="J546">
            <v>62.8</v>
          </cell>
          <cell r="X546">
            <v>1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</row>
        <row r="547">
          <cell r="A547">
            <v>9091</v>
          </cell>
          <cell r="B547" t="str">
            <v>E1</v>
          </cell>
          <cell r="D547">
            <v>1</v>
          </cell>
          <cell r="H547">
            <v>66.8</v>
          </cell>
          <cell r="J547">
            <v>66.8</v>
          </cell>
          <cell r="X547">
            <v>1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</row>
        <row r="548">
          <cell r="A548">
            <v>9026</v>
          </cell>
          <cell r="B548" t="str">
            <v>E3</v>
          </cell>
          <cell r="D548">
            <v>1</v>
          </cell>
          <cell r="H548">
            <v>51.3</v>
          </cell>
          <cell r="J548">
            <v>51.3</v>
          </cell>
          <cell r="P548">
            <v>1</v>
          </cell>
          <cell r="T548">
            <v>1</v>
          </cell>
          <cell r="X548">
            <v>0</v>
          </cell>
          <cell r="Y548">
            <v>0</v>
          </cell>
          <cell r="Z548">
            <v>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</row>
        <row r="549">
          <cell r="A549">
            <v>9080</v>
          </cell>
          <cell r="B549" t="str">
            <v>E1</v>
          </cell>
          <cell r="D549">
            <v>1</v>
          </cell>
          <cell r="H549">
            <v>44.2</v>
          </cell>
          <cell r="L549">
            <v>44.2</v>
          </cell>
          <cell r="P549">
            <v>2</v>
          </cell>
          <cell r="X549">
            <v>1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>
            <v>81037</v>
          </cell>
          <cell r="B550" t="str">
            <v>E1</v>
          </cell>
          <cell r="D550">
            <v>1</v>
          </cell>
          <cell r="H550">
            <v>52.7</v>
          </cell>
          <cell r="L550">
            <v>52.7</v>
          </cell>
          <cell r="X550">
            <v>1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>
            <v>9081</v>
          </cell>
          <cell r="B551" t="str">
            <v>E1</v>
          </cell>
          <cell r="D551">
            <v>1</v>
          </cell>
          <cell r="H551">
            <v>27.7</v>
          </cell>
          <cell r="L551">
            <v>27.7</v>
          </cell>
          <cell r="X551">
            <v>1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>
            <v>9046</v>
          </cell>
          <cell r="B552" t="str">
            <v>E1</v>
          </cell>
          <cell r="D552">
            <v>1</v>
          </cell>
          <cell r="H552">
            <v>36</v>
          </cell>
          <cell r="L552">
            <v>36</v>
          </cell>
          <cell r="T552">
            <v>1</v>
          </cell>
          <cell r="X552">
            <v>1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>
            <v>9083</v>
          </cell>
          <cell r="B553" t="str">
            <v>E1</v>
          </cell>
          <cell r="D553">
            <v>1</v>
          </cell>
          <cell r="H553">
            <v>64.2</v>
          </cell>
          <cell r="L553">
            <v>64.2</v>
          </cell>
          <cell r="X553">
            <v>1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>
            <v>9082</v>
          </cell>
          <cell r="B554" t="str">
            <v>E1</v>
          </cell>
          <cell r="D554">
            <v>1</v>
          </cell>
          <cell r="H554">
            <v>68.099999999999994</v>
          </cell>
          <cell r="L554">
            <v>68.099999999999994</v>
          </cell>
          <cell r="P554">
            <v>1</v>
          </cell>
          <cell r="X554">
            <v>1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>
            <v>9047</v>
          </cell>
          <cell r="B555" t="str">
            <v>E1</v>
          </cell>
          <cell r="D555">
            <v>1</v>
          </cell>
          <cell r="H555">
            <v>65</v>
          </cell>
          <cell r="L555">
            <v>65</v>
          </cell>
          <cell r="P555">
            <v>1</v>
          </cell>
          <cell r="T555">
            <v>1</v>
          </cell>
          <cell r="X555">
            <v>1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>
            <v>9092</v>
          </cell>
          <cell r="B556" t="str">
            <v>E1</v>
          </cell>
          <cell r="D556">
            <v>1</v>
          </cell>
          <cell r="H556">
            <v>65.3</v>
          </cell>
          <cell r="L556">
            <v>65.3</v>
          </cell>
          <cell r="X556">
            <v>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</row>
        <row r="557">
          <cell r="A557">
            <v>9093</v>
          </cell>
          <cell r="B557" t="str">
            <v>E1</v>
          </cell>
          <cell r="D557">
            <v>1</v>
          </cell>
          <cell r="H557">
            <v>65.5</v>
          </cell>
          <cell r="L557">
            <v>65.5</v>
          </cell>
          <cell r="P557">
            <v>1</v>
          </cell>
          <cell r="X557">
            <v>1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</row>
        <row r="558">
          <cell r="A558">
            <v>9048</v>
          </cell>
          <cell r="B558" t="str">
            <v>E1</v>
          </cell>
          <cell r="D558">
            <v>1</v>
          </cell>
          <cell r="H558">
            <v>72.900000000000006</v>
          </cell>
          <cell r="L558">
            <v>72.900000000000006</v>
          </cell>
          <cell r="P558">
            <v>4</v>
          </cell>
          <cell r="T558">
            <v>1</v>
          </cell>
          <cell r="X558">
            <v>1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>
            <v>9049</v>
          </cell>
          <cell r="B559" t="str">
            <v>E5</v>
          </cell>
          <cell r="D559">
            <v>1</v>
          </cell>
          <cell r="H559">
            <v>54</v>
          </cell>
          <cell r="L559">
            <v>54</v>
          </cell>
          <cell r="T559">
            <v>1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1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</row>
        <row r="560">
          <cell r="A560">
            <v>9096</v>
          </cell>
          <cell r="B560" t="str">
            <v>E1</v>
          </cell>
          <cell r="D560">
            <v>1</v>
          </cell>
          <cell r="H560">
            <v>61.3</v>
          </cell>
          <cell r="J560">
            <v>61.3</v>
          </cell>
          <cell r="X560">
            <v>1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>
            <v>9095</v>
          </cell>
          <cell r="B561" t="str">
            <v>E1</v>
          </cell>
          <cell r="D561">
            <v>1</v>
          </cell>
          <cell r="H561">
            <v>62</v>
          </cell>
          <cell r="J561">
            <v>62</v>
          </cell>
          <cell r="X561">
            <v>1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>
            <v>9094</v>
          </cell>
          <cell r="B562" t="str">
            <v>E1</v>
          </cell>
          <cell r="D562">
            <v>1</v>
          </cell>
          <cell r="H562">
            <v>62</v>
          </cell>
          <cell r="J562">
            <v>62</v>
          </cell>
          <cell r="P562">
            <v>1</v>
          </cell>
          <cell r="X562">
            <v>1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</row>
        <row r="563">
          <cell r="A563">
            <v>9028</v>
          </cell>
          <cell r="B563" t="str">
            <v>E2</v>
          </cell>
          <cell r="D563">
            <v>1</v>
          </cell>
          <cell r="H563">
            <v>62.2</v>
          </cell>
          <cell r="J563">
            <v>62.2</v>
          </cell>
          <cell r="P563">
            <v>2</v>
          </cell>
          <cell r="T563">
            <v>1</v>
          </cell>
          <cell r="W563" t="str">
            <v>Inicio Red Provisional Medidor reubicado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SC1_C3</v>
          </cell>
          <cell r="B564" t="str">
            <v>E1</v>
          </cell>
          <cell r="D564">
            <v>1</v>
          </cell>
          <cell r="H564">
            <v>57.9</v>
          </cell>
          <cell r="I564">
            <v>57.9</v>
          </cell>
          <cell r="X564">
            <v>1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SC2_C3</v>
          </cell>
          <cell r="B565" t="str">
            <v>E3</v>
          </cell>
          <cell r="D565">
            <v>1</v>
          </cell>
          <cell r="H565">
            <v>50.6</v>
          </cell>
          <cell r="I565">
            <v>50.6</v>
          </cell>
          <cell r="P565">
            <v>1</v>
          </cell>
          <cell r="W565" t="str">
            <v>Inicio Red Provisional</v>
          </cell>
          <cell r="X565">
            <v>0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</row>
        <row r="566">
          <cell r="A566">
            <v>9097</v>
          </cell>
          <cell r="B566" t="str">
            <v>E1</v>
          </cell>
          <cell r="D566">
            <v>1</v>
          </cell>
          <cell r="H566">
            <v>54.3</v>
          </cell>
          <cell r="L566">
            <v>54.3</v>
          </cell>
          <cell r="X566">
            <v>1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>
            <v>70458</v>
          </cell>
          <cell r="B567" t="str">
            <v>E2</v>
          </cell>
          <cell r="G567">
            <v>1</v>
          </cell>
          <cell r="H567">
            <v>50.8</v>
          </cell>
          <cell r="L567">
            <v>50.8</v>
          </cell>
          <cell r="P567">
            <v>1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>
            <v>70459</v>
          </cell>
          <cell r="B568" t="str">
            <v>E1</v>
          </cell>
          <cell r="G568">
            <v>1</v>
          </cell>
          <cell r="H568">
            <v>86.1</v>
          </cell>
          <cell r="J568">
            <v>86.1</v>
          </cell>
          <cell r="P568">
            <v>1</v>
          </cell>
          <cell r="X568">
            <v>1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>
            <v>70460</v>
          </cell>
          <cell r="B569" t="str">
            <v>E1</v>
          </cell>
          <cell r="G569">
            <v>1</v>
          </cell>
          <cell r="H569">
            <v>67.8</v>
          </cell>
          <cell r="J569">
            <v>67.8</v>
          </cell>
          <cell r="X569">
            <v>1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>
            <v>9101</v>
          </cell>
          <cell r="B570" t="str">
            <v>E1</v>
          </cell>
          <cell r="D570">
            <v>1</v>
          </cell>
          <cell r="H570">
            <v>72.400000000000006</v>
          </cell>
          <cell r="J570">
            <v>72.400000000000006</v>
          </cell>
          <cell r="X570">
            <v>1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>
            <v>9102</v>
          </cell>
          <cell r="B571" t="str">
            <v>E1</v>
          </cell>
          <cell r="G571">
            <v>1</v>
          </cell>
          <cell r="H571">
            <v>75.8</v>
          </cell>
          <cell r="J571">
            <v>75.8</v>
          </cell>
          <cell r="P571">
            <v>1</v>
          </cell>
          <cell r="T571">
            <v>1</v>
          </cell>
          <cell r="X571">
            <v>1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</row>
        <row r="572">
          <cell r="A572" t="str">
            <v>AUX</v>
          </cell>
          <cell r="B572" t="str">
            <v>P2</v>
          </cell>
          <cell r="D572">
            <v>1</v>
          </cell>
          <cell r="H572">
            <v>42.2</v>
          </cell>
          <cell r="N572">
            <v>42.2</v>
          </cell>
          <cell r="P572">
            <v>1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1</v>
          </cell>
          <cell r="AE572">
            <v>0</v>
          </cell>
          <cell r="AF572">
            <v>0</v>
          </cell>
        </row>
        <row r="573">
          <cell r="A573">
            <v>9029</v>
          </cell>
          <cell r="B573" t="str">
            <v>E1</v>
          </cell>
          <cell r="G573">
            <v>1</v>
          </cell>
          <cell r="H573">
            <v>95.3</v>
          </cell>
          <cell r="J573">
            <v>95.3</v>
          </cell>
          <cell r="P573">
            <v>2</v>
          </cell>
          <cell r="X573">
            <v>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</row>
        <row r="574">
          <cell r="A574">
            <v>9009</v>
          </cell>
          <cell r="B574" t="str">
            <v>E3</v>
          </cell>
          <cell r="G574">
            <v>1</v>
          </cell>
          <cell r="H574">
            <v>95.3</v>
          </cell>
          <cell r="J574">
            <v>95.3</v>
          </cell>
          <cell r="P574">
            <v>2</v>
          </cell>
          <cell r="V574">
            <v>1</v>
          </cell>
          <cell r="X574">
            <v>0</v>
          </cell>
          <cell r="Y574">
            <v>0</v>
          </cell>
          <cell r="Z574">
            <v>1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</row>
        <row r="575">
          <cell r="H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C-2</v>
          </cell>
          <cell r="H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>
            <v>40162</v>
          </cell>
          <cell r="B577" t="str">
            <v>IN</v>
          </cell>
          <cell r="F577">
            <v>1</v>
          </cell>
          <cell r="H577">
            <v>3</v>
          </cell>
          <cell r="L577">
            <v>3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1</v>
          </cell>
        </row>
        <row r="578">
          <cell r="A578">
            <v>9056</v>
          </cell>
          <cell r="B578" t="str">
            <v>E1</v>
          </cell>
          <cell r="D578">
            <v>1</v>
          </cell>
          <cell r="H578">
            <v>61.3</v>
          </cell>
          <cell r="L578">
            <v>61.3</v>
          </cell>
          <cell r="X578">
            <v>1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</row>
        <row r="579">
          <cell r="A579">
            <v>9057</v>
          </cell>
          <cell r="B579" t="str">
            <v>E1</v>
          </cell>
          <cell r="D579">
            <v>1</v>
          </cell>
          <cell r="H579">
            <v>61.5</v>
          </cell>
          <cell r="L579">
            <v>61.5</v>
          </cell>
          <cell r="P579">
            <v>1</v>
          </cell>
          <cell r="X579">
            <v>1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>
            <v>9058</v>
          </cell>
          <cell r="B580" t="str">
            <v>E1</v>
          </cell>
          <cell r="D580">
            <v>1</v>
          </cell>
          <cell r="H580">
            <v>50.7</v>
          </cell>
          <cell r="L580">
            <v>50.7</v>
          </cell>
          <cell r="X580">
            <v>1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>
            <v>9059</v>
          </cell>
          <cell r="B581" t="str">
            <v>E1</v>
          </cell>
          <cell r="D581">
            <v>1</v>
          </cell>
          <cell r="H581">
            <v>58.9</v>
          </cell>
          <cell r="L581">
            <v>58.9</v>
          </cell>
          <cell r="P581">
            <v>1</v>
          </cell>
          <cell r="X581">
            <v>1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>
            <v>9060</v>
          </cell>
          <cell r="B582" t="str">
            <v>E5</v>
          </cell>
          <cell r="D582">
            <v>1</v>
          </cell>
          <cell r="H582">
            <v>57.1</v>
          </cell>
          <cell r="L582">
            <v>57.1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1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</row>
        <row r="583">
          <cell r="A583" t="str">
            <v>SC2</v>
          </cell>
          <cell r="B583" t="str">
            <v>E3</v>
          </cell>
          <cell r="D583">
            <v>1</v>
          </cell>
          <cell r="H583">
            <v>68.3</v>
          </cell>
          <cell r="I583">
            <v>68.3</v>
          </cell>
          <cell r="P583">
            <v>1</v>
          </cell>
          <cell r="X583">
            <v>0</v>
          </cell>
          <cell r="Y583">
            <v>0</v>
          </cell>
          <cell r="Z583">
            <v>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</row>
        <row r="584">
          <cell r="A584">
            <v>9037</v>
          </cell>
          <cell r="B584" t="str">
            <v>E5</v>
          </cell>
          <cell r="D584">
            <v>1</v>
          </cell>
          <cell r="H584">
            <v>60.7</v>
          </cell>
          <cell r="L584">
            <v>60.7</v>
          </cell>
          <cell r="T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1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>
            <v>80820</v>
          </cell>
          <cell r="B585" t="str">
            <v>E3</v>
          </cell>
          <cell r="D585">
            <v>1</v>
          </cell>
          <cell r="H585">
            <v>26.2</v>
          </cell>
          <cell r="I585">
            <v>26.2</v>
          </cell>
          <cell r="P585">
            <v>1</v>
          </cell>
          <cell r="X585">
            <v>0</v>
          </cell>
          <cell r="Y585">
            <v>0</v>
          </cell>
          <cell r="Z585">
            <v>1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>
            <v>9054</v>
          </cell>
          <cell r="B586" t="str">
            <v>E1</v>
          </cell>
          <cell r="D586">
            <v>1</v>
          </cell>
          <cell r="H586">
            <v>68.900000000000006</v>
          </cell>
          <cell r="L586">
            <v>68.900000000000006</v>
          </cell>
          <cell r="X586">
            <v>1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>
            <v>9055</v>
          </cell>
          <cell r="B587" t="str">
            <v>E5</v>
          </cell>
          <cell r="D587">
            <v>1</v>
          </cell>
          <cell r="H587">
            <v>59</v>
          </cell>
          <cell r="L587">
            <v>59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1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SC2</v>
          </cell>
          <cell r="B588" t="str">
            <v>E1</v>
          </cell>
          <cell r="D588">
            <v>1</v>
          </cell>
          <cell r="H588">
            <v>33.200000000000003</v>
          </cell>
          <cell r="I588">
            <v>33.200000000000003</v>
          </cell>
          <cell r="P588">
            <v>1</v>
          </cell>
          <cell r="X588">
            <v>1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>
            <v>9053</v>
          </cell>
          <cell r="B589" t="str">
            <v>E5</v>
          </cell>
          <cell r="D589">
            <v>1</v>
          </cell>
          <cell r="H589">
            <v>65.099999999999994</v>
          </cell>
          <cell r="L589">
            <v>65.099999999999994</v>
          </cell>
          <cell r="P589">
            <v>2</v>
          </cell>
          <cell r="T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1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>
            <v>49382</v>
          </cell>
          <cell r="B590" t="str">
            <v>E3</v>
          </cell>
          <cell r="D590">
            <v>1</v>
          </cell>
          <cell r="H590">
            <v>59.8</v>
          </cell>
          <cell r="I590">
            <v>59.8</v>
          </cell>
          <cell r="P590">
            <v>1</v>
          </cell>
          <cell r="X590">
            <v>0</v>
          </cell>
          <cell r="Y590">
            <v>0</v>
          </cell>
          <cell r="Z590">
            <v>1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>
            <v>9036</v>
          </cell>
          <cell r="B591" t="str">
            <v>E5</v>
          </cell>
          <cell r="D591">
            <v>1</v>
          </cell>
          <cell r="H591">
            <v>57.9</v>
          </cell>
          <cell r="L591">
            <v>57.9</v>
          </cell>
          <cell r="P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1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>
            <v>9052</v>
          </cell>
          <cell r="B592" t="str">
            <v>E1</v>
          </cell>
          <cell r="D592">
            <v>1</v>
          </cell>
          <cell r="H592">
            <v>27.5</v>
          </cell>
          <cell r="J592">
            <v>27.5</v>
          </cell>
          <cell r="P592">
            <v>1</v>
          </cell>
          <cell r="X592">
            <v>1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</row>
        <row r="593">
          <cell r="A593">
            <v>9019</v>
          </cell>
          <cell r="B593" t="str">
            <v>E2</v>
          </cell>
          <cell r="D593">
            <v>1</v>
          </cell>
          <cell r="H593">
            <v>12</v>
          </cell>
          <cell r="J593">
            <v>12</v>
          </cell>
          <cell r="X593">
            <v>0</v>
          </cell>
          <cell r="Y593">
            <v>1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</row>
        <row r="594">
          <cell r="A594">
            <v>49380</v>
          </cell>
          <cell r="B594" t="str">
            <v>E1</v>
          </cell>
          <cell r="D594">
            <v>1</v>
          </cell>
          <cell r="H594">
            <v>48.2</v>
          </cell>
          <cell r="I594">
            <v>48.2</v>
          </cell>
          <cell r="X594">
            <v>1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</row>
        <row r="595">
          <cell r="A595">
            <v>49381</v>
          </cell>
          <cell r="B595" t="str">
            <v>E3</v>
          </cell>
          <cell r="D595">
            <v>1</v>
          </cell>
          <cell r="H595">
            <v>46.9</v>
          </cell>
          <cell r="I595">
            <v>46.9</v>
          </cell>
          <cell r="P595">
            <v>1</v>
          </cell>
          <cell r="X595">
            <v>0</v>
          </cell>
          <cell r="Y595">
            <v>0</v>
          </cell>
          <cell r="Z595">
            <v>1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</row>
        <row r="596">
          <cell r="A596">
            <v>9035</v>
          </cell>
          <cell r="B596" t="str">
            <v>E1</v>
          </cell>
          <cell r="D596">
            <v>1</v>
          </cell>
          <cell r="H596">
            <v>57.3</v>
          </cell>
          <cell r="L596">
            <v>57.3</v>
          </cell>
          <cell r="T596">
            <v>1</v>
          </cell>
          <cell r="X596">
            <v>1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</row>
        <row r="597">
          <cell r="A597">
            <v>9034</v>
          </cell>
          <cell r="B597" t="str">
            <v>E1</v>
          </cell>
          <cell r="D597">
            <v>1</v>
          </cell>
          <cell r="H597">
            <v>48.8</v>
          </cell>
          <cell r="L597">
            <v>48.8</v>
          </cell>
          <cell r="P597">
            <v>3</v>
          </cell>
          <cell r="X597">
            <v>1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</row>
        <row r="598">
          <cell r="A598">
            <v>9051</v>
          </cell>
          <cell r="B598" t="str">
            <v>E1</v>
          </cell>
          <cell r="D598">
            <v>1</v>
          </cell>
          <cell r="H598">
            <v>49.8</v>
          </cell>
          <cell r="L598">
            <v>49.8</v>
          </cell>
          <cell r="P598">
            <v>1</v>
          </cell>
          <cell r="X598">
            <v>1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</row>
        <row r="599">
          <cell r="A599">
            <v>9050</v>
          </cell>
          <cell r="B599" t="str">
            <v>E1</v>
          </cell>
          <cell r="D599">
            <v>1</v>
          </cell>
          <cell r="H599">
            <v>52.4</v>
          </cell>
          <cell r="L599">
            <v>52.4</v>
          </cell>
          <cell r="P599">
            <v>1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>
            <v>9020</v>
          </cell>
          <cell r="B600" t="str">
            <v>E2</v>
          </cell>
          <cell r="D600">
            <v>1</v>
          </cell>
          <cell r="H600">
            <v>47.1</v>
          </cell>
          <cell r="L600">
            <v>47.1</v>
          </cell>
          <cell r="P600">
            <v>1</v>
          </cell>
          <cell r="T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</row>
        <row r="601">
          <cell r="A601">
            <v>9018</v>
          </cell>
          <cell r="B601" t="str">
            <v>E4</v>
          </cell>
          <cell r="D601">
            <v>1</v>
          </cell>
          <cell r="H601">
            <v>13.2</v>
          </cell>
          <cell r="I601">
            <v>13.2</v>
          </cell>
          <cell r="X601">
            <v>0</v>
          </cell>
          <cell r="Y601">
            <v>0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</row>
        <row r="602">
          <cell r="B602" t="str">
            <v>E3</v>
          </cell>
          <cell r="H602">
            <v>0</v>
          </cell>
          <cell r="X602">
            <v>0</v>
          </cell>
          <cell r="Y602">
            <v>0</v>
          </cell>
          <cell r="Z602">
            <v>1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>
            <v>49270</v>
          </cell>
          <cell r="B603" t="str">
            <v>E1</v>
          </cell>
          <cell r="D603">
            <v>1</v>
          </cell>
          <cell r="H603">
            <v>11.6</v>
          </cell>
          <cell r="I603">
            <v>11.6</v>
          </cell>
          <cell r="P603">
            <v>1</v>
          </cell>
          <cell r="X603">
            <v>1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</row>
        <row r="604">
          <cell r="A604">
            <v>49378</v>
          </cell>
          <cell r="B604" t="str">
            <v>E1</v>
          </cell>
          <cell r="D604">
            <v>1</v>
          </cell>
          <cell r="H604">
            <v>38.9</v>
          </cell>
          <cell r="I604">
            <v>38.9</v>
          </cell>
          <cell r="P604">
            <v>1</v>
          </cell>
          <cell r="X604">
            <v>1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>
            <v>30027</v>
          </cell>
          <cell r="B605" t="str">
            <v>E1</v>
          </cell>
          <cell r="D605">
            <v>1</v>
          </cell>
          <cell r="H605">
            <v>39.5</v>
          </cell>
          <cell r="I605">
            <v>39.5</v>
          </cell>
          <cell r="X605">
            <v>1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</row>
        <row r="606">
          <cell r="A606">
            <v>30028</v>
          </cell>
          <cell r="B606" t="str">
            <v>E1</v>
          </cell>
          <cell r="D606">
            <v>1</v>
          </cell>
          <cell r="H606">
            <v>47.8</v>
          </cell>
          <cell r="I606">
            <v>47.8</v>
          </cell>
          <cell r="P606">
            <v>2</v>
          </cell>
          <cell r="X606">
            <v>1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</row>
        <row r="607">
          <cell r="A607">
            <v>30029</v>
          </cell>
          <cell r="B607" t="str">
            <v>E4</v>
          </cell>
          <cell r="D607">
            <v>1</v>
          </cell>
          <cell r="H607">
            <v>74.099999999999994</v>
          </cell>
          <cell r="I607">
            <v>74.099999999999994</v>
          </cell>
          <cell r="X607">
            <v>0</v>
          </cell>
          <cell r="Y607">
            <v>0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</row>
        <row r="608">
          <cell r="A608">
            <v>49166</v>
          </cell>
          <cell r="B608" t="str">
            <v>E3</v>
          </cell>
          <cell r="D608">
            <v>1</v>
          </cell>
          <cell r="H608">
            <v>43.3</v>
          </cell>
          <cell r="I608">
            <v>43.3</v>
          </cell>
          <cell r="P608">
            <v>2</v>
          </cell>
          <cell r="X608">
            <v>0</v>
          </cell>
          <cell r="Y608">
            <v>0</v>
          </cell>
          <cell r="Z608">
            <v>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</row>
        <row r="609">
          <cell r="H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C-3</v>
          </cell>
          <cell r="H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</row>
        <row r="611">
          <cell r="A611">
            <v>40162</v>
          </cell>
          <cell r="B611" t="str">
            <v>IN</v>
          </cell>
          <cell r="H611">
            <v>3</v>
          </cell>
          <cell r="L611">
            <v>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1</v>
          </cell>
        </row>
        <row r="612">
          <cell r="A612">
            <v>81030</v>
          </cell>
          <cell r="B612" t="str">
            <v>E1</v>
          </cell>
          <cell r="D612">
            <v>1</v>
          </cell>
          <cell r="H612">
            <v>53.6</v>
          </cell>
          <cell r="L612">
            <v>53.6</v>
          </cell>
          <cell r="P612">
            <v>2</v>
          </cell>
          <cell r="X612">
            <v>1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</row>
        <row r="613">
          <cell r="A613">
            <v>9074</v>
          </cell>
          <cell r="B613" t="str">
            <v>E1</v>
          </cell>
          <cell r="F613">
            <v>1</v>
          </cell>
          <cell r="H613">
            <v>55.9</v>
          </cell>
          <cell r="L613">
            <v>55.9</v>
          </cell>
          <cell r="X613">
            <v>1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</row>
        <row r="614">
          <cell r="A614">
            <v>9072</v>
          </cell>
          <cell r="B614" t="str">
            <v>E1</v>
          </cell>
          <cell r="D614">
            <v>1</v>
          </cell>
          <cell r="H614">
            <v>60.3</v>
          </cell>
          <cell r="L614">
            <v>60.3</v>
          </cell>
          <cell r="X614">
            <v>1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</row>
        <row r="615">
          <cell r="A615">
            <v>9071</v>
          </cell>
          <cell r="B615" t="str">
            <v>E5</v>
          </cell>
          <cell r="F615">
            <v>1</v>
          </cell>
          <cell r="H615">
            <v>51.6</v>
          </cell>
          <cell r="L615">
            <v>51.6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1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>
            <v>49385</v>
          </cell>
          <cell r="B616" t="str">
            <v>E1</v>
          </cell>
          <cell r="D616">
            <v>1</v>
          </cell>
          <cell r="H616">
            <v>57.4</v>
          </cell>
          <cell r="I616">
            <v>57.4</v>
          </cell>
          <cell r="X616">
            <v>1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>
            <v>49386</v>
          </cell>
          <cell r="B617" t="str">
            <v>E1</v>
          </cell>
          <cell r="D617">
            <v>1</v>
          </cell>
          <cell r="H617">
            <v>59.8</v>
          </cell>
          <cell r="I617">
            <v>59.8</v>
          </cell>
          <cell r="X617">
            <v>1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>
            <v>49387</v>
          </cell>
          <cell r="B618" t="str">
            <v>E1</v>
          </cell>
          <cell r="D618">
            <v>1</v>
          </cell>
          <cell r="H618">
            <v>42.8</v>
          </cell>
          <cell r="I618">
            <v>42.8</v>
          </cell>
          <cell r="P618">
            <v>2</v>
          </cell>
          <cell r="X618">
            <v>1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>
            <v>49388</v>
          </cell>
          <cell r="B619" t="str">
            <v>E3</v>
          </cell>
          <cell r="D619">
            <v>1</v>
          </cell>
          <cell r="H619">
            <v>59.9</v>
          </cell>
          <cell r="I619">
            <v>59.9</v>
          </cell>
          <cell r="P619">
            <v>1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>
            <v>9070</v>
          </cell>
          <cell r="B620" t="str">
            <v>E1</v>
          </cell>
          <cell r="D620">
            <v>1</v>
          </cell>
          <cell r="H620">
            <v>41.1</v>
          </cell>
          <cell r="L620">
            <v>41.1</v>
          </cell>
          <cell r="X620">
            <v>1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>
            <v>9039</v>
          </cell>
          <cell r="B621" t="str">
            <v>E5</v>
          </cell>
          <cell r="D621">
            <v>1</v>
          </cell>
          <cell r="H621">
            <v>69.900000000000006</v>
          </cell>
          <cell r="L621">
            <v>69.900000000000006</v>
          </cell>
          <cell r="T621">
            <v>1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1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</row>
        <row r="622">
          <cell r="A622">
            <v>9068</v>
          </cell>
          <cell r="B622" t="str">
            <v>E1</v>
          </cell>
          <cell r="D622">
            <v>1</v>
          </cell>
          <cell r="H622">
            <v>52.8</v>
          </cell>
          <cell r="J622">
            <v>52.8</v>
          </cell>
          <cell r="P622">
            <v>1</v>
          </cell>
          <cell r="X622">
            <v>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A623">
            <v>9069</v>
          </cell>
          <cell r="B623" t="str">
            <v>E1</v>
          </cell>
          <cell r="D623">
            <v>1</v>
          </cell>
          <cell r="H623">
            <v>64</v>
          </cell>
          <cell r="J623">
            <v>64</v>
          </cell>
          <cell r="X623">
            <v>1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</row>
        <row r="624">
          <cell r="A624">
            <v>9067</v>
          </cell>
          <cell r="B624" t="str">
            <v>E3</v>
          </cell>
          <cell r="D624">
            <v>1</v>
          </cell>
          <cell r="H624">
            <v>41.3</v>
          </cell>
          <cell r="J624">
            <v>41.3</v>
          </cell>
          <cell r="P624">
            <v>1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</row>
        <row r="625">
          <cell r="A625">
            <v>9038</v>
          </cell>
          <cell r="B625" t="str">
            <v>E5</v>
          </cell>
          <cell r="D625">
            <v>1</v>
          </cell>
          <cell r="H625">
            <v>68.8</v>
          </cell>
          <cell r="L625">
            <v>68.8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1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</row>
        <row r="626">
          <cell r="A626">
            <v>9066</v>
          </cell>
          <cell r="B626" t="str">
            <v>E1</v>
          </cell>
          <cell r="D626">
            <v>1</v>
          </cell>
          <cell r="H626">
            <v>47.7</v>
          </cell>
          <cell r="J626">
            <v>47.7</v>
          </cell>
          <cell r="P626">
            <v>1</v>
          </cell>
          <cell r="X626">
            <v>1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</row>
        <row r="627">
          <cell r="A627">
            <v>9022</v>
          </cell>
          <cell r="B627" t="str">
            <v>E3</v>
          </cell>
          <cell r="D627">
            <v>1</v>
          </cell>
          <cell r="H627">
            <v>37.799999999999997</v>
          </cell>
          <cell r="J627">
            <v>37.799999999999997</v>
          </cell>
          <cell r="P627">
            <v>2</v>
          </cell>
          <cell r="T627">
            <v>1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</row>
        <row r="628">
          <cell r="A628">
            <v>9065</v>
          </cell>
          <cell r="B628" t="str">
            <v>E1</v>
          </cell>
          <cell r="D628">
            <v>1</v>
          </cell>
          <cell r="H628">
            <v>66</v>
          </cell>
          <cell r="L628">
            <v>66</v>
          </cell>
          <cell r="P628">
            <v>1</v>
          </cell>
          <cell r="X628">
            <v>1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>
            <v>9033</v>
          </cell>
          <cell r="B629" t="str">
            <v>E1</v>
          </cell>
          <cell r="D629">
            <v>1</v>
          </cell>
          <cell r="H629">
            <v>66</v>
          </cell>
          <cell r="L629">
            <v>66</v>
          </cell>
          <cell r="P629">
            <v>1</v>
          </cell>
          <cell r="T629">
            <v>1</v>
          </cell>
          <cell r="X629">
            <v>1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>
            <v>9061</v>
          </cell>
          <cell r="B630" t="str">
            <v>E1</v>
          </cell>
          <cell r="D630">
            <v>1</v>
          </cell>
          <cell r="H630">
            <v>53.8</v>
          </cell>
          <cell r="L630">
            <v>53.8</v>
          </cell>
          <cell r="P630">
            <v>1</v>
          </cell>
          <cell r="X630">
            <v>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>
            <v>9062</v>
          </cell>
          <cell r="B631" t="str">
            <v>E1</v>
          </cell>
          <cell r="F631">
            <v>1</v>
          </cell>
          <cell r="H631">
            <v>72</v>
          </cell>
          <cell r="L631">
            <v>72</v>
          </cell>
          <cell r="P631">
            <v>1</v>
          </cell>
          <cell r="X631">
            <v>1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</row>
        <row r="632">
          <cell r="A632">
            <v>9063</v>
          </cell>
          <cell r="B632" t="str">
            <v>E1</v>
          </cell>
          <cell r="D632">
            <v>1</v>
          </cell>
          <cell r="H632">
            <v>69</v>
          </cell>
          <cell r="L632">
            <v>69</v>
          </cell>
          <cell r="P632">
            <v>1</v>
          </cell>
          <cell r="X632">
            <v>1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</row>
        <row r="633">
          <cell r="A633">
            <v>9064</v>
          </cell>
          <cell r="B633" t="str">
            <v>E4</v>
          </cell>
          <cell r="D633">
            <v>1</v>
          </cell>
          <cell r="H633">
            <v>56.5</v>
          </cell>
          <cell r="L633">
            <v>56.5</v>
          </cell>
          <cell r="P633">
            <v>2</v>
          </cell>
          <cell r="X633">
            <v>0</v>
          </cell>
          <cell r="Y633">
            <v>0</v>
          </cell>
          <cell r="Z633">
            <v>0</v>
          </cell>
          <cell r="AA633">
            <v>1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</row>
        <row r="634">
          <cell r="A634">
            <v>9021</v>
          </cell>
          <cell r="B634" t="str">
            <v>E3</v>
          </cell>
          <cell r="G634">
            <v>1</v>
          </cell>
          <cell r="H634">
            <v>51.3</v>
          </cell>
          <cell r="L634">
            <v>51.3</v>
          </cell>
          <cell r="P634">
            <v>2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</row>
        <row r="635">
          <cell r="H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H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H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H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</row>
        <row r="639">
          <cell r="A639" t="str">
            <v>SUB TOTAL-8</v>
          </cell>
          <cell r="C639">
            <v>0</v>
          </cell>
          <cell r="D639">
            <v>95</v>
          </cell>
          <cell r="E639">
            <v>0</v>
          </cell>
          <cell r="F639">
            <v>5</v>
          </cell>
          <cell r="G639">
            <v>7</v>
          </cell>
          <cell r="H639">
            <v>5922.1000000000022</v>
          </cell>
          <cell r="I639">
            <v>1151.2</v>
          </cell>
          <cell r="J639">
            <v>1276.4999999999995</v>
          </cell>
          <cell r="K639">
            <v>0</v>
          </cell>
          <cell r="L639">
            <v>3452.2000000000012</v>
          </cell>
          <cell r="M639">
            <v>0</v>
          </cell>
          <cell r="N639">
            <v>42.2</v>
          </cell>
          <cell r="O639">
            <v>0</v>
          </cell>
          <cell r="P639">
            <v>80</v>
          </cell>
          <cell r="Q639">
            <v>0</v>
          </cell>
          <cell r="R639">
            <v>0</v>
          </cell>
          <cell r="S639">
            <v>0</v>
          </cell>
          <cell r="T639">
            <v>19</v>
          </cell>
          <cell r="U639">
            <v>0</v>
          </cell>
          <cell r="V639">
            <v>1</v>
          </cell>
          <cell r="X639">
            <v>68</v>
          </cell>
          <cell r="Y639">
            <v>4</v>
          </cell>
          <cell r="Z639">
            <v>16</v>
          </cell>
          <cell r="AA639">
            <v>3</v>
          </cell>
          <cell r="AB639">
            <v>13</v>
          </cell>
          <cell r="AC639">
            <v>0</v>
          </cell>
          <cell r="AD639">
            <v>1</v>
          </cell>
          <cell r="AE639">
            <v>0</v>
          </cell>
          <cell r="AF639">
            <v>3</v>
          </cell>
        </row>
        <row r="642">
          <cell r="A642" t="str">
            <v>TOTAL</v>
          </cell>
          <cell r="C642">
            <v>34</v>
          </cell>
          <cell r="D642">
            <v>421</v>
          </cell>
          <cell r="E642">
            <v>3</v>
          </cell>
          <cell r="F642">
            <v>38</v>
          </cell>
          <cell r="G642">
            <v>33</v>
          </cell>
          <cell r="H642">
            <v>24138.000000000015</v>
          </cell>
          <cell r="I642">
            <v>3029.8999999999996</v>
          </cell>
          <cell r="J642">
            <v>1276.4999999999995</v>
          </cell>
          <cell r="K642">
            <v>11674.100000000002</v>
          </cell>
          <cell r="L642">
            <v>3452.2000000000012</v>
          </cell>
          <cell r="M642">
            <v>3742.2999999999997</v>
          </cell>
          <cell r="N642">
            <v>604.50000000000011</v>
          </cell>
          <cell r="O642">
            <v>358.49999999999994</v>
          </cell>
          <cell r="P642">
            <v>640</v>
          </cell>
          <cell r="Q642">
            <v>6</v>
          </cell>
          <cell r="R642">
            <v>115</v>
          </cell>
          <cell r="S642">
            <v>8</v>
          </cell>
          <cell r="T642">
            <v>104</v>
          </cell>
          <cell r="U642">
            <v>1</v>
          </cell>
          <cell r="V642">
            <v>9</v>
          </cell>
          <cell r="X642">
            <v>289</v>
          </cell>
          <cell r="Y642">
            <v>16</v>
          </cell>
          <cell r="Z642">
            <v>113</v>
          </cell>
          <cell r="AA642">
            <v>8</v>
          </cell>
          <cell r="AB642">
            <v>57</v>
          </cell>
          <cell r="AC642">
            <v>5</v>
          </cell>
          <cell r="AD642">
            <v>11</v>
          </cell>
          <cell r="AE642">
            <v>7</v>
          </cell>
          <cell r="AF642">
            <v>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IDRANDINA"/>
      <sheetName val="RESUMEN OOCC"/>
      <sheetName val="30.100"/>
      <sheetName val="30.210"/>
      <sheetName val="30.220"/>
      <sheetName val="30.310"/>
      <sheetName val="30.320"/>
      <sheetName val="30.330"/>
      <sheetName val="30.340"/>
      <sheetName val="30.410"/>
      <sheetName val="30.420"/>
      <sheetName val="30.511"/>
      <sheetName val="30.512"/>
      <sheetName val="30.520"/>
      <sheetName val="30.531"/>
      <sheetName val="30.541"/>
      <sheetName val="OOCCLINEA"/>
      <sheetName val="FUNDAC"/>
      <sheetName val="8.12"/>
      <sheetName val="9.12"/>
      <sheetName val="9.22"/>
      <sheetName val="9.32"/>
      <sheetName val="Base"/>
      <sheetName val="MONTAJE LLTT 60KV"/>
      <sheetName val="Cotizaciones"/>
      <sheetName val="#¡REF"/>
      <sheetName val="RESUMEN_OOCC"/>
      <sheetName val="30_100"/>
      <sheetName val="30_210"/>
      <sheetName val="30_220"/>
      <sheetName val="30_310"/>
      <sheetName val="30_320"/>
      <sheetName val="30_330"/>
      <sheetName val="30_340"/>
      <sheetName val="30_410"/>
      <sheetName val="30_420"/>
      <sheetName val="30_511"/>
      <sheetName val="30_512"/>
      <sheetName val="30_520"/>
      <sheetName val="30_531"/>
      <sheetName val="30_541"/>
      <sheetName val="8_12"/>
      <sheetName val="9_12"/>
      <sheetName val="9_22"/>
      <sheetName val="9_32"/>
      <sheetName val="MONTAJE_LLTT_60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OS DE CAMPO  LP"/>
      <sheetName val="DATOS DE CAMPO  RS"/>
      <sheetName val="DATOS DE CAMPO  RP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Proyectos"/>
      <sheetName val="Datos Generales"/>
      <sheetName val="Datos_Líneas"/>
      <sheetName val="Datos_Redes"/>
      <sheetName val="Macro LP"/>
      <sheetName val="Macro RP"/>
      <sheetName val="Macro RS"/>
      <sheetName val="Conteo Postes y Accesorios"/>
      <sheetName val="Resúmenes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MONT MT"/>
      <sheetName val="APU MONT BT"/>
      <sheetName val="APU TRAN MT"/>
      <sheetName val="APU TRAN BT"/>
      <sheetName val="HH  HM"/>
      <sheetName val="Estudio Suministros MEM"/>
    </sheetNames>
    <sheetDataSet>
      <sheetData sheetId="0"/>
      <sheetData sheetId="1"/>
      <sheetData sheetId="2"/>
      <sheetData sheetId="3"/>
      <sheetData sheetId="4">
        <row r="1">
          <cell r="D1" t="str">
            <v xml:space="preserve"> </v>
          </cell>
        </row>
        <row r="5">
          <cell r="B5" t="str">
            <v>Ingeniero Especialista en Diseño de SS. EE.</v>
          </cell>
          <cell r="C5" t="str">
            <v>h-h</v>
          </cell>
          <cell r="D5">
            <v>37.619999999999997</v>
          </cell>
        </row>
        <row r="6">
          <cell r="B6" t="str">
            <v>Ingeniero Especialista en Obras Civiles</v>
          </cell>
          <cell r="C6" t="str">
            <v>h-h</v>
          </cell>
          <cell r="D6">
            <v>37.619999999999997</v>
          </cell>
        </row>
        <row r="7">
          <cell r="B7" t="str">
            <v>Jefe de Estudio</v>
          </cell>
          <cell r="C7" t="str">
            <v>h-h</v>
          </cell>
          <cell r="D7">
            <v>37.619999999999997</v>
          </cell>
        </row>
        <row r="8">
          <cell r="B8" t="str">
            <v>Ingeniero Especialista en Análisis y Diseño de Líneas Primarias</v>
          </cell>
          <cell r="C8" t="str">
            <v>h-h</v>
          </cell>
          <cell r="D8">
            <v>37.619999999999997</v>
          </cell>
        </row>
        <row r="9">
          <cell r="B9" t="str">
            <v>Ingeniero Especialista en software para diseño de Líneas</v>
          </cell>
          <cell r="C9" t="str">
            <v>h-h</v>
          </cell>
          <cell r="D9">
            <v>37.619999999999997</v>
          </cell>
        </row>
        <row r="10">
          <cell r="B10" t="str">
            <v>Ingeniero Especialista en Líneas Primarias</v>
          </cell>
          <cell r="C10" t="str">
            <v>h-h</v>
          </cell>
          <cell r="D10">
            <v>37.619999999999997</v>
          </cell>
        </row>
        <row r="11">
          <cell r="B11" t="str">
            <v xml:space="preserve">Ingeniero Especialista en Redes Primarias </v>
          </cell>
          <cell r="C11" t="str">
            <v>h-h</v>
          </cell>
          <cell r="D11">
            <v>37.619999999999997</v>
          </cell>
        </row>
        <row r="12">
          <cell r="B12" t="str">
            <v>Ingeniero Especialista en Redes Secundarias</v>
          </cell>
          <cell r="C12" t="str">
            <v>h-h</v>
          </cell>
          <cell r="D12">
            <v>37.619999999999997</v>
          </cell>
        </row>
        <row r="13">
          <cell r="B13" t="str">
            <v>Asistente de Ingeniería</v>
          </cell>
          <cell r="C13" t="str">
            <v>h-h</v>
          </cell>
          <cell r="D13">
            <v>26.22</v>
          </cell>
        </row>
        <row r="14">
          <cell r="B14" t="str">
            <v>Ing. Asistente, experiencia en LP</v>
          </cell>
          <cell r="C14" t="str">
            <v>h-h</v>
          </cell>
          <cell r="D14">
            <v>26.22</v>
          </cell>
        </row>
        <row r="15">
          <cell r="B15" t="str">
            <v>Ing. Asistente, experiencia en RP</v>
          </cell>
          <cell r="C15" t="str">
            <v>h-h</v>
          </cell>
          <cell r="D15">
            <v>26.22</v>
          </cell>
        </row>
        <row r="16">
          <cell r="B16" t="str">
            <v>Ing. Asistente, experiencia en RS</v>
          </cell>
          <cell r="C16" t="str">
            <v>h-h</v>
          </cell>
          <cell r="D16">
            <v>26.22</v>
          </cell>
        </row>
        <row r="17">
          <cell r="B17" t="str">
            <v>Especialista en Coordinación de la Protección</v>
          </cell>
          <cell r="C17" t="str">
            <v>h-h</v>
          </cell>
          <cell r="D17">
            <v>37.619999999999997</v>
          </cell>
        </row>
        <row r="18">
          <cell r="B18" t="str">
            <v>Especialista en Cimentaciones y Cálculos de Estructuras</v>
          </cell>
          <cell r="C18" t="str">
            <v>h-h</v>
          </cell>
          <cell r="D18">
            <v>37.619999999999997</v>
          </cell>
        </row>
        <row r="19">
          <cell r="B19" t="str">
            <v>Ingeniero Residente de la Obra</v>
          </cell>
          <cell r="C19" t="str">
            <v>h-h</v>
          </cell>
          <cell r="D19">
            <v>40.42</v>
          </cell>
        </row>
        <row r="20">
          <cell r="B20" t="str">
            <v>Ingeniero Especialista en Costos y Presupuestos Líneas Primarias</v>
          </cell>
          <cell r="C20" t="str">
            <v>h-h</v>
          </cell>
          <cell r="D20">
            <v>37.619999999999997</v>
          </cell>
        </row>
        <row r="21">
          <cell r="B21" t="str">
            <v>Especialista en Estudios de Impacto Ambiental</v>
          </cell>
          <cell r="C21" t="str">
            <v>h-h</v>
          </cell>
          <cell r="D21">
            <v>37.619999999999997</v>
          </cell>
        </row>
        <row r="22">
          <cell r="B22" t="str">
            <v>Ing Asistente en Estudios Ambientales</v>
          </cell>
          <cell r="C22" t="str">
            <v>h-h</v>
          </cell>
          <cell r="D22">
            <v>26.22</v>
          </cell>
        </row>
        <row r="23">
          <cell r="B23" t="str">
            <v>Arqueólogo</v>
          </cell>
          <cell r="C23" t="str">
            <v>h-h</v>
          </cell>
          <cell r="D23">
            <v>37.619999999999997</v>
          </cell>
        </row>
        <row r="24">
          <cell r="B24" t="str">
            <v>Asistente de Arqueología</v>
          </cell>
          <cell r="C24" t="str">
            <v>h-h</v>
          </cell>
          <cell r="D24">
            <v>26.22</v>
          </cell>
        </row>
        <row r="25">
          <cell r="B25" t="str">
            <v>Especialista en Geotécnica</v>
          </cell>
          <cell r="C25" t="str">
            <v>h-h</v>
          </cell>
          <cell r="D25">
            <v>37.619999999999997</v>
          </cell>
        </row>
        <row r="26">
          <cell r="B26" t="str">
            <v>Especialista en Geologia y Geotecnia</v>
          </cell>
          <cell r="C26" t="str">
            <v>h-h</v>
          </cell>
          <cell r="D26">
            <v>37.619999999999997</v>
          </cell>
        </row>
        <row r="27">
          <cell r="B27" t="str">
            <v>Administrador</v>
          </cell>
          <cell r="C27" t="str">
            <v>h-h</v>
          </cell>
          <cell r="D27">
            <v>26.22</v>
          </cell>
        </row>
        <row r="28">
          <cell r="B28" t="str">
            <v>Asistente de Administrador</v>
          </cell>
          <cell r="C28" t="str">
            <v>h-h</v>
          </cell>
          <cell r="D28">
            <v>22.94</v>
          </cell>
        </row>
        <row r="29">
          <cell r="B29" t="str">
            <v>Técnico Electricista</v>
          </cell>
          <cell r="C29" t="str">
            <v>h-h</v>
          </cell>
          <cell r="D29">
            <v>16.7</v>
          </cell>
        </row>
        <row r="30">
          <cell r="B30" t="str">
            <v>Técnico Electricista (Personal autorizado para realizar maniobras)</v>
          </cell>
          <cell r="C30" t="str">
            <v>h-h</v>
          </cell>
          <cell r="D30">
            <v>17.670000000000002</v>
          </cell>
        </row>
        <row r="31">
          <cell r="B31" t="str">
            <v>Técnico Mecánico</v>
          </cell>
          <cell r="C31" t="str">
            <v>h-h</v>
          </cell>
          <cell r="D31">
            <v>16.7</v>
          </cell>
        </row>
        <row r="32">
          <cell r="B32" t="str">
            <v>Técnico Geólogo</v>
          </cell>
          <cell r="C32" t="str">
            <v>h-h</v>
          </cell>
          <cell r="D32">
            <v>18.760000000000002</v>
          </cell>
        </row>
        <row r="33">
          <cell r="B33" t="str">
            <v>Técnico Especialista en Dibujo por Computadora</v>
          </cell>
          <cell r="C33" t="str">
            <v>h-h</v>
          </cell>
          <cell r="D33">
            <v>16.48</v>
          </cell>
        </row>
        <row r="34">
          <cell r="B34" t="str">
            <v>Dibujante en Autocad</v>
          </cell>
          <cell r="C34" t="str">
            <v>h-h</v>
          </cell>
          <cell r="D34">
            <v>16.48</v>
          </cell>
        </row>
        <row r="35">
          <cell r="B35" t="str">
            <v>Secretaria</v>
          </cell>
          <cell r="C35" t="str">
            <v>h-h</v>
          </cell>
          <cell r="D35">
            <v>13.13</v>
          </cell>
        </row>
        <row r="36">
          <cell r="B36" t="str">
            <v>Gestor</v>
          </cell>
          <cell r="C36" t="str">
            <v>h-h</v>
          </cell>
          <cell r="D36">
            <v>13.13</v>
          </cell>
        </row>
        <row r="37">
          <cell r="B37" t="str">
            <v>Perforista</v>
          </cell>
          <cell r="C37" t="str">
            <v>h-h</v>
          </cell>
          <cell r="D37">
            <v>14.83</v>
          </cell>
        </row>
        <row r="38">
          <cell r="B38" t="str">
            <v>Ayudante</v>
          </cell>
          <cell r="C38" t="str">
            <v>h-h</v>
          </cell>
          <cell r="D38">
            <v>11.87</v>
          </cell>
        </row>
        <row r="39">
          <cell r="B39" t="str">
            <v>Supervisor</v>
          </cell>
          <cell r="C39" t="str">
            <v>h-h</v>
          </cell>
          <cell r="D39">
            <v>22.94</v>
          </cell>
        </row>
        <row r="40">
          <cell r="B40" t="str">
            <v>Operador de Equipo Liviano</v>
          </cell>
          <cell r="C40" t="str">
            <v>h-h</v>
          </cell>
          <cell r="D40">
            <v>14.83</v>
          </cell>
        </row>
        <row r="41">
          <cell r="B41" t="str">
            <v>Vigilante</v>
          </cell>
          <cell r="C41" t="str">
            <v>h-h</v>
          </cell>
          <cell r="D41">
            <v>11.87</v>
          </cell>
        </row>
        <row r="42">
          <cell r="B42" t="str">
            <v>Topógrafo Operador de Estación Total</v>
          </cell>
          <cell r="C42" t="str">
            <v>h-h</v>
          </cell>
          <cell r="D42">
            <v>20.5</v>
          </cell>
        </row>
        <row r="43">
          <cell r="B43" t="str">
            <v>Topógrafo Operador de Teodolito</v>
          </cell>
          <cell r="C43" t="str">
            <v>h-h</v>
          </cell>
          <cell r="D43">
            <v>15.35</v>
          </cell>
        </row>
        <row r="44">
          <cell r="B44" t="str">
            <v>Topógrafo Operador de Estación Total y Teodolito</v>
          </cell>
          <cell r="C44" t="str">
            <v>h-h</v>
          </cell>
          <cell r="D44">
            <v>19.87</v>
          </cell>
        </row>
        <row r="45">
          <cell r="B45" t="str">
            <v>Almacenero</v>
          </cell>
          <cell r="C45" t="str">
            <v>h-h</v>
          </cell>
          <cell r="D45">
            <v>14.83</v>
          </cell>
        </row>
        <row r="46">
          <cell r="B46" t="str">
            <v>Asistente de Almacén</v>
          </cell>
          <cell r="C46" t="str">
            <v>h-h</v>
          </cell>
          <cell r="D46">
            <v>11.87</v>
          </cell>
        </row>
        <row r="47">
          <cell r="B47" t="str">
            <v>Asistente</v>
          </cell>
          <cell r="C47" t="str">
            <v>h-h</v>
          </cell>
          <cell r="D47">
            <v>14.83</v>
          </cell>
        </row>
        <row r="48">
          <cell r="B48" t="str">
            <v>Chofer</v>
          </cell>
          <cell r="C48" t="str">
            <v>h-h</v>
          </cell>
          <cell r="D48">
            <v>14.83</v>
          </cell>
        </row>
        <row r="49">
          <cell r="B49" t="str">
            <v>Soldador</v>
          </cell>
          <cell r="C49" t="str">
            <v>h-h</v>
          </cell>
          <cell r="D49">
            <v>17.27</v>
          </cell>
        </row>
        <row r="50">
          <cell r="B50" t="str">
            <v>Capataz</v>
          </cell>
          <cell r="C50" t="str">
            <v>h-h</v>
          </cell>
          <cell r="D50">
            <v>22.45</v>
          </cell>
        </row>
        <row r="51">
          <cell r="B51" t="str">
            <v>Oficial</v>
          </cell>
          <cell r="C51" t="str">
            <v>h-h</v>
          </cell>
          <cell r="D51">
            <v>14.65</v>
          </cell>
        </row>
        <row r="52">
          <cell r="B52" t="str">
            <v>Operario</v>
          </cell>
          <cell r="C52" t="str">
            <v>h-h</v>
          </cell>
          <cell r="D52">
            <v>17.27</v>
          </cell>
        </row>
        <row r="53">
          <cell r="B53" t="str">
            <v>Peón</v>
          </cell>
          <cell r="C53" t="str">
            <v>h-h</v>
          </cell>
          <cell r="D53">
            <v>13.19</v>
          </cell>
        </row>
        <row r="54">
          <cell r="D54" t="str">
            <v/>
          </cell>
        </row>
        <row r="55">
          <cell r="B55" t="str">
            <v>MATERIALES</v>
          </cell>
          <cell r="D55" t="str">
            <v/>
          </cell>
        </row>
        <row r="56">
          <cell r="B56" t="str">
            <v>Aceite</v>
          </cell>
          <cell r="C56" t="str">
            <v>gl</v>
          </cell>
          <cell r="D56">
            <v>48.11</v>
          </cell>
        </row>
        <row r="57">
          <cell r="B57" t="str">
            <v>Acero Corrugado</v>
          </cell>
          <cell r="C57" t="str">
            <v>kg</v>
          </cell>
          <cell r="D57">
            <v>2.98</v>
          </cell>
        </row>
        <row r="58">
          <cell r="B58" t="str">
            <v>Agua</v>
          </cell>
          <cell r="C58" t="str">
            <v>m3</v>
          </cell>
          <cell r="D58">
            <v>9.4499999999999993</v>
          </cell>
        </row>
        <row r="59">
          <cell r="B59" t="str">
            <v>Alambre Negro Nacional Nº 16</v>
          </cell>
          <cell r="C59" t="str">
            <v>kg</v>
          </cell>
          <cell r="D59">
            <v>5.12</v>
          </cell>
        </row>
        <row r="60">
          <cell r="B60" t="str">
            <v>Alambre Negro Nacional Nº 8</v>
          </cell>
          <cell r="C60" t="str">
            <v>kg</v>
          </cell>
          <cell r="D60">
            <v>5.12</v>
          </cell>
        </row>
        <row r="61">
          <cell r="B61" t="str">
            <v>Alquiler de casa</v>
          </cell>
          <cell r="C61" t="str">
            <v>glb.</v>
          </cell>
          <cell r="D61">
            <v>250</v>
          </cell>
        </row>
        <row r="62">
          <cell r="B62" t="str">
            <v>Alquiler de terreno</v>
          </cell>
          <cell r="C62" t="str">
            <v>glb.</v>
          </cell>
          <cell r="D62">
            <v>500</v>
          </cell>
        </row>
        <row r="63">
          <cell r="B63" t="str">
            <v>Arena Fina</v>
          </cell>
          <cell r="C63" t="str">
            <v>m3</v>
          </cell>
          <cell r="D63">
            <v>42.86</v>
          </cell>
        </row>
        <row r="64">
          <cell r="B64" t="str">
            <v>Arena Gruesa</v>
          </cell>
          <cell r="C64" t="str">
            <v>m3</v>
          </cell>
          <cell r="D64">
            <v>45.5</v>
          </cell>
        </row>
        <row r="65">
          <cell r="B65" t="str">
            <v>Cemento Portland tipo 1PM en bolsa de 42,5 kg.</v>
          </cell>
          <cell r="C65" t="str">
            <v>bls</v>
          </cell>
          <cell r="D65">
            <v>14.18</v>
          </cell>
        </row>
        <row r="66">
          <cell r="B66" t="str">
            <v>Cemento Portland tipo I en bolsa de 42,5 kg.</v>
          </cell>
          <cell r="C66" t="str">
            <v>bls</v>
          </cell>
          <cell r="D66">
            <v>16.89</v>
          </cell>
        </row>
        <row r="67">
          <cell r="B67" t="str">
            <v>Cimentación de concreto f'c =171,6dN/cm2 (175kg/cm2)</v>
          </cell>
          <cell r="C67" t="str">
            <v>m3</v>
          </cell>
          <cell r="D67">
            <v>228.67</v>
          </cell>
        </row>
        <row r="68">
          <cell r="B68" t="str">
            <v xml:space="preserve">Clavos c/c de 3" </v>
          </cell>
          <cell r="C68" t="str">
            <v>kg</v>
          </cell>
          <cell r="D68">
            <v>4.83</v>
          </cell>
        </row>
        <row r="69">
          <cell r="B69" t="str">
            <v xml:space="preserve">Clavos c/c de 4" </v>
          </cell>
          <cell r="C69" t="str">
            <v>kg</v>
          </cell>
          <cell r="D69">
            <v>4.83</v>
          </cell>
        </row>
        <row r="70">
          <cell r="B70" t="str">
            <v xml:space="preserve">Clavos c/c de 2 1/2" </v>
          </cell>
          <cell r="C70" t="str">
            <v>kg</v>
          </cell>
          <cell r="D70">
            <v>4.83</v>
          </cell>
        </row>
        <row r="71">
          <cell r="B71" t="str">
            <v xml:space="preserve">Clavos c/c de 2" </v>
          </cell>
          <cell r="C71" t="str">
            <v>kg</v>
          </cell>
          <cell r="D71">
            <v>4.83</v>
          </cell>
        </row>
        <row r="72">
          <cell r="B72" t="str">
            <v>Concreto ciclópeo 1:8 C,H+30% P.G.</v>
          </cell>
          <cell r="C72" t="str">
            <v>m³</v>
          </cell>
          <cell r="D72">
            <v>149.27000000000001</v>
          </cell>
        </row>
        <row r="73">
          <cell r="B73" t="str">
            <v>Concreto para falso piso</v>
          </cell>
          <cell r="C73" t="str">
            <v>m3</v>
          </cell>
          <cell r="D73">
            <v>10.3</v>
          </cell>
        </row>
        <row r="74">
          <cell r="B74" t="str">
            <v>Encofrado</v>
          </cell>
          <cell r="C74" t="str">
            <v>m2</v>
          </cell>
          <cell r="D74">
            <v>75.25</v>
          </cell>
        </row>
        <row r="75">
          <cell r="B75" t="str">
            <v>Enrocado para protección de cimentación</v>
          </cell>
          <cell r="C75" t="str">
            <v>m3</v>
          </cell>
          <cell r="D75">
            <v>45.26</v>
          </cell>
        </row>
        <row r="76">
          <cell r="B76" t="str">
            <v>Gasolina</v>
          </cell>
          <cell r="C76" t="str">
            <v>Gl</v>
          </cell>
          <cell r="D76">
            <v>11.65</v>
          </cell>
        </row>
        <row r="77">
          <cell r="B77" t="str">
            <v>Hormigón</v>
          </cell>
          <cell r="C77" t="str">
            <v>m3</v>
          </cell>
          <cell r="D77">
            <v>15.94</v>
          </cell>
        </row>
        <row r="78">
          <cell r="B78" t="str">
            <v>Madera tornillo cepillado</v>
          </cell>
          <cell r="C78" t="str">
            <v>p2</v>
          </cell>
          <cell r="D78">
            <v>5.67</v>
          </cell>
        </row>
        <row r="79">
          <cell r="B79" t="str">
            <v>Piedra Chancada de 1/2"</v>
          </cell>
          <cell r="C79" t="str">
            <v>m3</v>
          </cell>
          <cell r="D79">
            <v>60.47</v>
          </cell>
        </row>
        <row r="80">
          <cell r="B80" t="str">
            <v>Piedra Chancada de 1/4"</v>
          </cell>
          <cell r="C80" t="str">
            <v>m3</v>
          </cell>
          <cell r="D80">
            <v>38.29</v>
          </cell>
        </row>
        <row r="81">
          <cell r="B81" t="str">
            <v>Piedra Chancada de 3/4"</v>
          </cell>
          <cell r="C81" t="str">
            <v>m3</v>
          </cell>
          <cell r="D81">
            <v>52.06</v>
          </cell>
        </row>
        <row r="82">
          <cell r="B82" t="str">
            <v>Piedra Grande</v>
          </cell>
          <cell r="C82" t="str">
            <v>m³</v>
          </cell>
          <cell r="D82">
            <v>31.5</v>
          </cell>
        </row>
        <row r="83">
          <cell r="B83" t="str">
            <v>Piedra Grande  de Cantera</v>
          </cell>
          <cell r="C83" t="str">
            <v>m³</v>
          </cell>
          <cell r="D83">
            <v>33.090000000000003</v>
          </cell>
        </row>
        <row r="84">
          <cell r="B84" t="str">
            <v>Piedra Mediana</v>
          </cell>
          <cell r="C84" t="str">
            <v>m³</v>
          </cell>
          <cell r="D84">
            <v>31.5</v>
          </cell>
        </row>
        <row r="85">
          <cell r="B85" t="str">
            <v xml:space="preserve">Piedra Mediana de Cantera </v>
          </cell>
          <cell r="C85" t="str">
            <v>m³</v>
          </cell>
          <cell r="D85">
            <v>41.39</v>
          </cell>
        </row>
        <row r="86">
          <cell r="B86" t="str">
            <v xml:space="preserve">Pintura esmalte sintético </v>
          </cell>
          <cell r="C86" t="str">
            <v>gln</v>
          </cell>
          <cell r="D86">
            <v>44.91</v>
          </cell>
        </row>
        <row r="87">
          <cell r="B87" t="str">
            <v>Soga de manila</v>
          </cell>
          <cell r="C87" t="str">
            <v>kg</v>
          </cell>
          <cell r="D87">
            <v>17.59</v>
          </cell>
        </row>
        <row r="88">
          <cell r="B88" t="str">
            <v>Soga de nylon</v>
          </cell>
          <cell r="C88" t="str">
            <v>kg</v>
          </cell>
          <cell r="D88">
            <v>40.99</v>
          </cell>
        </row>
        <row r="89">
          <cell r="B89" t="str">
            <v>Solado de concreto e=0,10 m de 0,80 x 0,80 m</v>
          </cell>
          <cell r="C89" t="str">
            <v>m3</v>
          </cell>
          <cell r="D89">
            <v>27.43</v>
          </cell>
        </row>
        <row r="90">
          <cell r="B90" t="str">
            <v>Tierra Cernida para Puesta a Tierra</v>
          </cell>
          <cell r="C90" t="str">
            <v>m3</v>
          </cell>
          <cell r="D90">
            <v>13.05</v>
          </cell>
        </row>
        <row r="91">
          <cell r="B91" t="str">
            <v>Triplay de 10mm espesor pl</v>
          </cell>
          <cell r="C91" t="str">
            <v>pl</v>
          </cell>
          <cell r="D91">
            <v>45</v>
          </cell>
        </row>
        <row r="92">
          <cell r="B92" t="str">
            <v>Triplay Lupuna 4' x 8' x 9 mm</v>
          </cell>
          <cell r="C92" t="str">
            <v>pl</v>
          </cell>
          <cell r="D92">
            <v>44.15</v>
          </cell>
        </row>
        <row r="94">
          <cell r="B94" t="str">
            <v>EQUIPOS Y HERRAMIENTAS</v>
          </cell>
        </row>
        <row r="95">
          <cell r="B95" t="str">
            <v>Caballete Alzabobina</v>
          </cell>
          <cell r="C95" t="str">
            <v>h-m</v>
          </cell>
          <cell r="D95">
            <v>16.059999999999999</v>
          </cell>
        </row>
        <row r="96">
          <cell r="B96" t="str">
            <v>Cable Guía</v>
          </cell>
          <cell r="C96" t="str">
            <v>h-m</v>
          </cell>
          <cell r="D96">
            <v>30.1</v>
          </cell>
        </row>
        <row r="97">
          <cell r="B97" t="str">
            <v xml:space="preserve">Caja de herramientas </v>
          </cell>
          <cell r="C97" t="str">
            <v>h-m</v>
          </cell>
          <cell r="D97">
            <v>1.51</v>
          </cell>
        </row>
        <row r="98">
          <cell r="B98" t="str">
            <v>Contraste de Medidor Monofásico de Energía Activa</v>
          </cell>
          <cell r="C98" t="str">
            <v>h-m</v>
          </cell>
          <cell r="D98">
            <v>22.37</v>
          </cell>
        </row>
        <row r="99">
          <cell r="B99" t="str">
            <v>Equipo de comunicación</v>
          </cell>
          <cell r="C99" t="str">
            <v>h-m</v>
          </cell>
          <cell r="D99">
            <v>2.5299999999999998</v>
          </cell>
        </row>
        <row r="100">
          <cell r="B100" t="str">
            <v>Equipo de Estación Total y Accesorios (incluye GPS)</v>
          </cell>
          <cell r="C100" t="str">
            <v>h-m</v>
          </cell>
          <cell r="D100">
            <v>14.52</v>
          </cell>
        </row>
        <row r="101">
          <cell r="B101" t="str">
            <v>Equipo probador de relés y operador</v>
          </cell>
          <cell r="C101" t="str">
            <v>h-m</v>
          </cell>
          <cell r="D101">
            <v>144.22</v>
          </cell>
        </row>
        <row r="102">
          <cell r="B102" t="str">
            <v>Equipo Teodolito y accesorios (incluye GPS)</v>
          </cell>
          <cell r="C102" t="str">
            <v>h-m</v>
          </cell>
          <cell r="D102">
            <v>22.29</v>
          </cell>
        </row>
        <row r="103">
          <cell r="B103" t="str">
            <v xml:space="preserve">Escalera </v>
          </cell>
          <cell r="C103" t="str">
            <v>h-m</v>
          </cell>
          <cell r="D103">
            <v>1.51</v>
          </cell>
        </row>
        <row r="104">
          <cell r="B104" t="str">
            <v>Freno hidráulico 3 Tn.</v>
          </cell>
          <cell r="C104" t="str">
            <v>h-m</v>
          </cell>
          <cell r="D104">
            <v>25.37</v>
          </cell>
        </row>
        <row r="105">
          <cell r="B105" t="str">
            <v>Medidor de aislamiento eléctrico</v>
          </cell>
          <cell r="C105" t="str">
            <v>h-m</v>
          </cell>
          <cell r="D105">
            <v>6.08</v>
          </cell>
        </row>
        <row r="106">
          <cell r="B106" t="str">
            <v>Medidor de resistencia de puesta a tierra</v>
          </cell>
          <cell r="C106" t="str">
            <v>h-m</v>
          </cell>
          <cell r="D106">
            <v>6.08</v>
          </cell>
        </row>
        <row r="107">
          <cell r="B107" t="str">
            <v xml:space="preserve">Motosierra </v>
          </cell>
          <cell r="C107" t="str">
            <v>h-m</v>
          </cell>
          <cell r="D107">
            <v>5.59</v>
          </cell>
        </row>
        <row r="108">
          <cell r="B108" t="str">
            <v>Poleas</v>
          </cell>
          <cell r="C108" t="str">
            <v>h-m</v>
          </cell>
          <cell r="D108">
            <v>2.5099999999999998</v>
          </cell>
        </row>
        <row r="109">
          <cell r="B109" t="str">
            <v>Teodolito</v>
          </cell>
          <cell r="C109" t="str">
            <v>h-m</v>
          </cell>
          <cell r="D109">
            <v>11.1</v>
          </cell>
        </row>
        <row r="110">
          <cell r="B110" t="str">
            <v>Termometro de línea</v>
          </cell>
          <cell r="C110" t="str">
            <v>h-m</v>
          </cell>
          <cell r="D110">
            <v>3.05</v>
          </cell>
        </row>
        <row r="111">
          <cell r="B111" t="str">
            <v xml:space="preserve">Tirfor 3 Tn. </v>
          </cell>
          <cell r="C111" t="str">
            <v>h-m</v>
          </cell>
          <cell r="D111">
            <v>3.05</v>
          </cell>
        </row>
        <row r="112">
          <cell r="B112" t="str">
            <v>Winche de 3 Tn.</v>
          </cell>
          <cell r="C112" t="str">
            <v>h-m</v>
          </cell>
          <cell r="D112">
            <v>27.19</v>
          </cell>
        </row>
        <row r="114">
          <cell r="B114" t="str">
            <v>MAQUINARIAS</v>
          </cell>
        </row>
        <row r="115">
          <cell r="B115" t="str">
            <v>Camión 4,5 Tn</v>
          </cell>
          <cell r="C115" t="str">
            <v>h-m</v>
          </cell>
          <cell r="D115">
            <v>80.569999999999993</v>
          </cell>
        </row>
        <row r="116">
          <cell r="B116" t="str">
            <v>Camión 9 Tn</v>
          </cell>
          <cell r="C116" t="str">
            <v>h-m</v>
          </cell>
          <cell r="D116">
            <v>136.94999999999999</v>
          </cell>
        </row>
        <row r="117">
          <cell r="B117" t="str">
            <v>Camión Cisterna de 2000 gl</v>
          </cell>
          <cell r="C117" t="str">
            <v>h-m</v>
          </cell>
          <cell r="D117">
            <v>166.46</v>
          </cell>
        </row>
        <row r="118">
          <cell r="B118" t="str">
            <v>Camión Grúa de 5 Tn</v>
          </cell>
          <cell r="C118" t="str">
            <v>h-m</v>
          </cell>
          <cell r="D118">
            <v>124.26</v>
          </cell>
        </row>
        <row r="119">
          <cell r="B119" t="str">
            <v>Camión plataforma 4 x 2 de 8 Tn (4 Tn )</v>
          </cell>
          <cell r="C119" t="str">
            <v>h-m</v>
          </cell>
          <cell r="D119">
            <v>145.43</v>
          </cell>
        </row>
        <row r="120">
          <cell r="B120" t="str">
            <v>Camión plataforma 4 x 2, 122 HP, 8 Tn.</v>
          </cell>
          <cell r="C120" t="str">
            <v>h-m</v>
          </cell>
          <cell r="D120">
            <v>147.38999999999999</v>
          </cell>
        </row>
        <row r="121">
          <cell r="B121" t="str">
            <v>Camión semitrayler 6x4 330 HP 35 Tn</v>
          </cell>
          <cell r="C121" t="str">
            <v>h-m</v>
          </cell>
          <cell r="D121">
            <v>256.7</v>
          </cell>
        </row>
        <row r="122">
          <cell r="B122" t="str">
            <v>Camión Volquete 4m3</v>
          </cell>
          <cell r="C122" t="str">
            <v>h-m</v>
          </cell>
          <cell r="D122">
            <v>172.81</v>
          </cell>
        </row>
        <row r="123">
          <cell r="B123" t="str">
            <v xml:space="preserve">Camión Volquete 4x2 140-210 HP, 6m3  </v>
          </cell>
          <cell r="C123" t="str">
            <v>h-m</v>
          </cell>
          <cell r="D123">
            <v>149.78</v>
          </cell>
        </row>
        <row r="124">
          <cell r="B124" t="str">
            <v>Camioneta Pick Up 1 Tn.</v>
          </cell>
          <cell r="C124" t="str">
            <v>h-m</v>
          </cell>
          <cell r="D124">
            <v>62.27</v>
          </cell>
        </row>
        <row r="125">
          <cell r="B125" t="str">
            <v xml:space="preserve">Camioneta Rural 4x4 de 135 HP </v>
          </cell>
          <cell r="C125" t="str">
            <v>h-m</v>
          </cell>
          <cell r="D125">
            <v>97.27</v>
          </cell>
        </row>
        <row r="126">
          <cell r="B126" t="str">
            <v>Camioneta Rural 4x4 de 135 HP (incluye chofer)</v>
          </cell>
          <cell r="C126" t="str">
            <v>h-m</v>
          </cell>
          <cell r="D126">
            <v>75.94</v>
          </cell>
        </row>
        <row r="127">
          <cell r="B127" t="str">
            <v xml:space="preserve">Camioneta Rural 4x4 de 148 HP </v>
          </cell>
          <cell r="C127" t="str">
            <v>h-m</v>
          </cell>
          <cell r="D127">
            <v>96.18</v>
          </cell>
        </row>
        <row r="128">
          <cell r="B128" t="str">
            <v>Cargador frontal 125-155 HP</v>
          </cell>
          <cell r="C128" t="str">
            <v>h-m</v>
          </cell>
          <cell r="D128">
            <v>185.54</v>
          </cell>
        </row>
        <row r="129">
          <cell r="B129" t="str">
            <v xml:space="preserve">Cargador frontal sobre llantas 80-95 HP  </v>
          </cell>
          <cell r="C129" t="str">
            <v>h-m</v>
          </cell>
          <cell r="D129">
            <v>147.86000000000001</v>
          </cell>
        </row>
        <row r="130">
          <cell r="B130" t="str">
            <v>Compresor Neumático, perforador y barrenos</v>
          </cell>
          <cell r="C130" t="str">
            <v>h-m</v>
          </cell>
          <cell r="D130">
            <v>114.58</v>
          </cell>
        </row>
        <row r="131">
          <cell r="B131" t="str">
            <v>Grúa 127HP 18Tn-9 MT</v>
          </cell>
          <cell r="C131" t="str">
            <v>h-m</v>
          </cell>
          <cell r="D131">
            <v>124.26</v>
          </cell>
        </row>
        <row r="132">
          <cell r="B132" t="str">
            <v>Grúa 20 Tn</v>
          </cell>
          <cell r="C132" t="str">
            <v>h-m</v>
          </cell>
          <cell r="D132">
            <v>124.26</v>
          </cell>
        </row>
        <row r="133">
          <cell r="B133" t="str">
            <v>Grúa 5 Tn</v>
          </cell>
          <cell r="C133" t="str">
            <v>h-m</v>
          </cell>
          <cell r="D133">
            <v>124.26</v>
          </cell>
        </row>
        <row r="134">
          <cell r="B134" t="str">
            <v>Grúa 8 Tn</v>
          </cell>
          <cell r="C134" t="str">
            <v>h-m</v>
          </cell>
          <cell r="D134">
            <v>124.26</v>
          </cell>
        </row>
        <row r="135">
          <cell r="B135" t="str">
            <v xml:space="preserve">Grúa hidráulica c/camión 5 Tn </v>
          </cell>
          <cell r="C135" t="str">
            <v>h-m</v>
          </cell>
          <cell r="D135">
            <v>124.26</v>
          </cell>
        </row>
        <row r="136">
          <cell r="B136" t="str">
            <v>Mezcladora de Concreto Tambor 18HP, 11 P3</v>
          </cell>
          <cell r="C136" t="str">
            <v>h-m</v>
          </cell>
          <cell r="D136">
            <v>11.51</v>
          </cell>
        </row>
        <row r="137">
          <cell r="B137" t="str">
            <v>Mezcladora de Concreto Tambor 18HP, 7 P3</v>
          </cell>
          <cell r="C137" t="str">
            <v>h-m</v>
          </cell>
          <cell r="D137">
            <v>9.16</v>
          </cell>
        </row>
        <row r="138">
          <cell r="B138" t="str">
            <v>Motobomba 10 HP 4"</v>
          </cell>
          <cell r="C138" t="str">
            <v>h-m</v>
          </cell>
          <cell r="D138">
            <v>5.99</v>
          </cell>
        </row>
        <row r="139">
          <cell r="B139" t="str">
            <v>Motobomba 17 HP, incluye combustible</v>
          </cell>
          <cell r="C139" t="str">
            <v>h-m</v>
          </cell>
          <cell r="D139">
            <v>32.049999999999997</v>
          </cell>
        </row>
        <row r="140">
          <cell r="B140" t="str">
            <v xml:space="preserve">Pluma de Izaje  </v>
          </cell>
          <cell r="C140" t="str">
            <v>h-m</v>
          </cell>
          <cell r="D140">
            <v>18.63</v>
          </cell>
        </row>
      </sheetData>
      <sheetData sheetId="5">
        <row r="7">
          <cell r="O7">
            <v>2</v>
          </cell>
        </row>
        <row r="8">
          <cell r="O8">
            <v>6</v>
          </cell>
        </row>
        <row r="9">
          <cell r="L9">
            <v>1</v>
          </cell>
          <cell r="M9">
            <v>5.59</v>
          </cell>
          <cell r="O9">
            <v>8</v>
          </cell>
        </row>
        <row r="10">
          <cell r="L10">
            <v>1</v>
          </cell>
          <cell r="M10">
            <v>6.99</v>
          </cell>
          <cell r="O10">
            <v>11</v>
          </cell>
        </row>
        <row r="11">
          <cell r="L11">
            <v>1</v>
          </cell>
          <cell r="M11">
            <v>9.32</v>
          </cell>
          <cell r="O11">
            <v>19</v>
          </cell>
        </row>
        <row r="12">
          <cell r="L12">
            <v>1</v>
          </cell>
          <cell r="M12">
            <v>11.18</v>
          </cell>
          <cell r="O12">
            <v>22</v>
          </cell>
        </row>
        <row r="13">
          <cell r="L13">
            <v>1</v>
          </cell>
          <cell r="M13">
            <v>13.97</v>
          </cell>
          <cell r="O13">
            <v>30</v>
          </cell>
        </row>
        <row r="14">
          <cell r="L14">
            <v>1</v>
          </cell>
          <cell r="M14">
            <v>24.69</v>
          </cell>
          <cell r="O14">
            <v>31</v>
          </cell>
        </row>
        <row r="15">
          <cell r="L15">
            <v>1</v>
          </cell>
          <cell r="M15">
            <v>13.99</v>
          </cell>
          <cell r="O15">
            <v>42</v>
          </cell>
        </row>
        <row r="16">
          <cell r="L16">
            <v>1</v>
          </cell>
          <cell r="M16">
            <v>25.07</v>
          </cell>
          <cell r="O16">
            <v>43</v>
          </cell>
        </row>
        <row r="17">
          <cell r="L17">
            <v>1</v>
          </cell>
          <cell r="M17">
            <v>31.21</v>
          </cell>
          <cell r="O17">
            <v>48</v>
          </cell>
        </row>
        <row r="18">
          <cell r="L18">
            <v>1</v>
          </cell>
          <cell r="M18">
            <v>1.0125124901412592</v>
          </cell>
          <cell r="O18">
            <v>49</v>
          </cell>
        </row>
        <row r="19">
          <cell r="L19">
            <v>1</v>
          </cell>
          <cell r="M19">
            <v>3</v>
          </cell>
          <cell r="O19">
            <v>61</v>
          </cell>
        </row>
        <row r="20">
          <cell r="O20">
            <v>62</v>
          </cell>
        </row>
        <row r="21">
          <cell r="O21">
            <v>65</v>
          </cell>
        </row>
        <row r="22">
          <cell r="L22">
            <v>2</v>
          </cell>
          <cell r="M22">
            <v>315</v>
          </cell>
          <cell r="O22">
            <v>72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POLINÓMICA"/>
      <sheetName val="RP RESUMEN"/>
      <sheetName val="Previo RP"/>
      <sheetName val="RP SUMINISTRO"/>
      <sheetName val="RP MONTAJE"/>
      <sheetName val="RP POLINÓMICA"/>
      <sheetName val="RS RESUMEN"/>
      <sheetName val="Previo RS"/>
      <sheetName val="RS SUMINISTRO"/>
      <sheetName val="RS MONTAJE"/>
      <sheetName val="RS POLINÓMICA"/>
      <sheetName val="Montaje BT"/>
      <sheetName val="Montaje MT"/>
      <sheetName val="Suministros - MEM"/>
      <sheetName val="Insumos"/>
      <sheetName val="ESTIMACIONES"/>
      <sheetName val="CRONOGRAMA"/>
      <sheetName val="IMPRESIONES"/>
    </sheetNames>
    <sheetDataSet>
      <sheetData sheetId="0" refreshError="1"/>
      <sheetData sheetId="1" refreshError="1">
        <row r="1">
          <cell r="T1">
            <v>4</v>
          </cell>
        </row>
        <row r="3">
          <cell r="T3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K1">
            <v>40118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Generalidades"/>
      <sheetName val="INST.MODULOS"/>
      <sheetName val="K"/>
      <sheetName val="valoriz"/>
      <sheetName val="Cal.Reint"/>
      <sheetName val="AMORT-AD.EF"/>
      <sheetName val="Ded.Re-Adef"/>
      <sheetName val="AMORT.MAT"/>
      <sheetName val="Penalidad"/>
      <sheetName val="liquidacion de obra"/>
      <sheetName val="Ded-Ad.efect"/>
      <sheetName val="Hoja12"/>
      <sheetName val="Hoja13"/>
      <sheetName val="Hoja14"/>
      <sheetName val="Hoja15"/>
    </sheetNames>
    <sheetDataSet>
      <sheetData sheetId="0" refreshError="1">
        <row r="23">
          <cell r="C23">
            <v>0.85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 Materiales"/>
      <sheetName val="Desc"/>
      <sheetName val="Intereses"/>
      <sheetName val="Pagos"/>
      <sheetName val="Resumen"/>
      <sheetName val="Res"/>
      <sheetName val="Deductivo"/>
      <sheetName val="Exceso"/>
      <sheetName val="AD"/>
      <sheetName val="FP"/>
      <sheetName val="AM"/>
      <sheetName val="IFV"/>
      <sheetName val="IF"/>
      <sheetName val="Repr PP"/>
      <sheetName val="MEM"/>
      <sheetName val="Repr PA MM"/>
      <sheetName val="MemMM"/>
      <sheetName val="Repr PA OC"/>
      <sheetName val="Me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impuesTos"/>
      <sheetName val="CAP_120mm2"/>
      <sheetName val="DATOS DE CAMPO"/>
      <sheetName val="steel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>Jefe de Estudios</v>
          </cell>
        </row>
      </sheetData>
      <sheetData sheetId="1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CuadroIyII"/>
      <sheetName val="Hoja1"/>
      <sheetName val="Costos Alt2"/>
      <sheetName val="AnexoVI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INVOICE"/>
      <sheetName val="Others"/>
      <sheetName val="CAP_120mm2"/>
      <sheetName val="PROC MANT S_x0002_"/>
      <sheetName val="PROC MANT S _x0000__x0000__x0000__x0000__x0000__x0000__x0000_%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PARAMETROS"/>
      <sheetName val="MATRIZ INDICADORES"/>
      <sheetName val="MATRIZ PUNTUACIONES"/>
      <sheetName val="ESTADÍSTICAS"/>
      <sheetName val="projectdata"/>
      <sheetName val="simpleModel"/>
    </sheetNames>
    <sheetDataSet>
      <sheetData sheetId="0"/>
      <sheetData sheetId="1"/>
      <sheetData sheetId="2"/>
      <sheetData sheetId="3"/>
      <sheetData sheetId="4" refreshError="1">
        <row r="8">
          <cell r="H8">
            <v>49</v>
          </cell>
        </row>
      </sheetData>
      <sheetData sheetId="5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"/>
      <sheetName val="PLANILL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TOTAL"/>
      <sheetName val="DATOS"/>
      <sheetName val="BD"/>
      <sheetName val="CONECTORES"/>
    </sheetNames>
    <sheetDataSet>
      <sheetData sheetId="0">
        <row r="3">
          <cell r="AUM3" t="str">
            <v>A:</v>
          </cell>
        </row>
        <row r="4">
          <cell r="AUM4" t="str">
            <v>B:</v>
          </cell>
        </row>
        <row r="5">
          <cell r="AUM5" t="str">
            <v>D: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MxFP"/>
      <sheetName val="Hoja1"/>
      <sheetName val="Resumen"/>
      <sheetName val="Planilla"/>
      <sheetName val="Reajuste"/>
      <sheetName val="AE"/>
      <sheetName val="AM"/>
      <sheetName val="FP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4">
          <cell r="I34">
            <v>39052</v>
          </cell>
          <cell r="J34">
            <v>39083</v>
          </cell>
          <cell r="K34">
            <v>39114</v>
          </cell>
          <cell r="L34">
            <v>39142</v>
          </cell>
          <cell r="M34">
            <v>39173</v>
          </cell>
          <cell r="N34">
            <v>39203</v>
          </cell>
          <cell r="O34">
            <v>39234</v>
          </cell>
          <cell r="P34">
            <v>39264</v>
          </cell>
          <cell r="Q34">
            <v>39264</v>
          </cell>
          <cell r="R34">
            <v>39295</v>
          </cell>
        </row>
        <row r="35">
          <cell r="I35">
            <v>0.996</v>
          </cell>
          <cell r="J35">
            <v>0.99500000000000011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</sheetData>
      <sheetData sheetId="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RESUMEN"/>
      <sheetName val="PRESUPUESTO TOTAL resumen"/>
      <sheetName val="PRESUPUESTO"/>
      <sheetName val="OBRAS CIVILES"/>
      <sheetName val="MONTAJE"/>
      <sheetName val="EQUIPOS"/>
      <sheetName val="TERRENO"/>
      <sheetName val="ACUs-CIVILES"/>
      <sheetName val="ACUs-MONTAJE"/>
      <sheetName val="RECURSOS"/>
      <sheetName val="PRECIOS ELECTR"/>
      <sheetName val="SE CIVIL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Transformador de Potencia Trifásico, 220/60/10 kV, 100/100/30 MVA, con transformadores de corriente en los "bushings" y  con regulación de tensión bajo carga automático, conexión YN/Yn0/d05</v>
          </cell>
        </row>
        <row r="4">
          <cell r="A4" t="str">
            <v>Transformador de Potencia monofasico, 220/60kV, 3x 35/35/10 MVA, con transformadores de corriente en los "bushings" y  con regulación de tensión bajo carga automático, conexión YN/YN/D</v>
          </cell>
        </row>
        <row r="5">
          <cell r="A5" t="str">
            <v>Transformador de Potencia monofasico, 138/22,9kV, 3x 30/30/10 MVA, con transformadores de corriente en los "bushings" y  con regulación de tensión bajo carga automático, conexión YN/YN/D</v>
          </cell>
        </row>
        <row r="6">
          <cell r="A6" t="str">
            <v>TRANSFORMADOR ZIG-ZAG 10kV</v>
          </cell>
        </row>
        <row r="7">
          <cell r="A7" t="str">
            <v>Transformador de potencia trifásico de 15/15/5 MVA, relación de transformación 138/24/10.5 kV, frecuencia de 60 Hz, Grupo de conexión YN/yn0/Δ5. Incluidos gabinetes de control local y remoto. Los transformadores de corriente de los lados de 138, 24 y 10,5</v>
          </cell>
        </row>
        <row r="8">
          <cell r="A8" t="str">
            <v>Línea de distribución a 15 kV (Valor instalado)</v>
          </cell>
        </row>
        <row r="9">
          <cell r="A9" t="str">
            <v>Bahía reactor 220 kV, 20 MVAR</v>
          </cell>
        </row>
        <row r="10">
          <cell r="A10" t="str">
            <v>Planta diesel 150 kW</v>
          </cell>
        </row>
        <row r="11">
          <cell r="A11" t="str">
            <v>Transformador trifásico 15/0.380-0.220 kV, 300 kVA</v>
          </cell>
        </row>
        <row r="12">
          <cell r="A12" t="str">
            <v>EQUIPAMIENTO EN 245 KV</v>
          </cell>
        </row>
        <row r="13">
          <cell r="A13" t="str">
            <v xml:space="preserve">Interruptor automático 245 kV de apertura unitripolar </v>
          </cell>
        </row>
        <row r="14">
          <cell r="A14" t="str">
            <v>Interruptor automático 245 kV de apertura tripolar</v>
          </cell>
        </row>
        <row r="15">
          <cell r="A15" t="str">
            <v>Seccionador tripolar tipo pantógrafo/semipantógrafo 245/460/1050 kV. Accionamiento monopolar.</v>
          </cell>
        </row>
        <row r="16">
          <cell r="A16" t="str">
            <v>Seccionador tripolar de rotación central en 245 kV</v>
          </cell>
        </row>
        <row r="17">
          <cell r="A17" t="str">
            <v>Seccionador tripolar de apertura central en 245 kV</v>
          </cell>
        </row>
        <row r="18">
          <cell r="A18" t="str">
            <v>Seccionador tripolar con cuchilla de puesta a tierra de rotación central 245 kV</v>
          </cell>
        </row>
        <row r="19">
          <cell r="A19" t="str">
            <v>Seccionador tripolar con cuchilla de puesta a tierra de apertura central 245 kV</v>
          </cell>
        </row>
        <row r="20">
          <cell r="A20" t="str">
            <v>Transformador de corriente 245 kV</v>
          </cell>
        </row>
        <row r="21">
          <cell r="A21" t="str">
            <v>Transformador de tensión en 245 kV</v>
          </cell>
        </row>
        <row r="22">
          <cell r="A22" t="str">
            <v>Pararrayos para sistema 245 kV</v>
          </cell>
        </row>
        <row r="23">
          <cell r="A23" t="str">
            <v>Material de conexión 245 kV, conectores</v>
          </cell>
        </row>
        <row r="24">
          <cell r="A24" t="str">
            <v>Material de conexión 245 kV, conductor</v>
          </cell>
        </row>
        <row r="25">
          <cell r="A25" t="str">
            <v>Cadena de aisladores 245 kV</v>
          </cell>
        </row>
        <row r="26">
          <cell r="A26" t="str">
            <v>Aisladores tipo poste de porcelana 245 kV</v>
          </cell>
        </row>
        <row r="27">
          <cell r="A27" t="str">
            <v>Trampa de onda 245 kV</v>
          </cell>
        </row>
        <row r="28">
          <cell r="A28" t="str">
            <v>Material de conexión 245 kV, barraje rígido</v>
          </cell>
        </row>
        <row r="29">
          <cell r="A29" t="str">
            <v>Equipo PLP</v>
          </cell>
        </row>
        <row r="30">
          <cell r="A30" t="str">
            <v>EQUIPAMIENTO EN 138 KV</v>
          </cell>
        </row>
        <row r="31">
          <cell r="A31" t="str">
            <v xml:space="preserve">Interruptor automático 138 kV apertura tripolar </v>
          </cell>
        </row>
        <row r="33">
          <cell r="A33" t="str">
            <v>Seccionador de apertura central 138 kV</v>
          </cell>
        </row>
        <row r="34">
          <cell r="A34" t="str">
            <v>Transformador de corriente 138 kV</v>
          </cell>
        </row>
        <row r="35">
          <cell r="A35" t="str">
            <v>Transformador de tensión 138 kV</v>
          </cell>
        </row>
        <row r="36">
          <cell r="A36" t="str">
            <v>Pararrayos para sistema 138 kV</v>
          </cell>
        </row>
        <row r="37">
          <cell r="A37" t="str">
            <v>Material de conexión 138 kV Conectores</v>
          </cell>
        </row>
        <row r="38">
          <cell r="A38" t="str">
            <v>Material de conexión 138 kV, conductor</v>
          </cell>
        </row>
        <row r="39">
          <cell r="A39" t="str">
            <v>Cadena de aisladores 138 kV</v>
          </cell>
        </row>
        <row r="40">
          <cell r="A40" t="str">
            <v>Aisladores tipo poste 138 kV</v>
          </cell>
        </row>
        <row r="41">
          <cell r="A41" t="str">
            <v>EQUIPAMIENTO EN 72,5 KV</v>
          </cell>
        </row>
        <row r="42">
          <cell r="A42" t="str">
            <v>Interruptor automático 72,5 kV</v>
          </cell>
        </row>
        <row r="43">
          <cell r="A43" t="str">
            <v>Seccionador de barras apertura central en 72,5 kV montaje horizontal</v>
          </cell>
        </row>
        <row r="44">
          <cell r="A44" t="str">
            <v>Seccionador con cuchilla de puesta a tierra de apertura central 72,5 kV</v>
          </cell>
        </row>
        <row r="45">
          <cell r="A45" t="str">
            <v>Transformador de corriente (4 núcleos) 72,5 kV</v>
          </cell>
        </row>
        <row r="46">
          <cell r="A46" t="str">
            <v>Transformador de tensión 72,5 kV</v>
          </cell>
        </row>
        <row r="47">
          <cell r="A47" t="str">
            <v>Pararrayos para sistema 72,5 kV</v>
          </cell>
        </row>
        <row r="49">
          <cell r="A49" t="str">
            <v>SISTEMA DE BARRAS 72,5 kV</v>
          </cell>
        </row>
        <row r="50">
          <cell r="A50" t="str">
            <v>Material de conexión 72,5 kV Conectores</v>
          </cell>
        </row>
        <row r="51">
          <cell r="A51" t="str">
            <v>Material de conexión 72,5 kV, conductor</v>
          </cell>
        </row>
        <row r="52">
          <cell r="A52" t="str">
            <v xml:space="preserve">Cadena de aisladores 72,5 kV </v>
          </cell>
        </row>
        <row r="53">
          <cell r="A53" t="str">
            <v>EQUIPOS EN 34,5 kV</v>
          </cell>
        </row>
        <row r="54">
          <cell r="A54" t="str">
            <v>Interruptor automático 34,5 kV</v>
          </cell>
        </row>
        <row r="55">
          <cell r="A55" t="str">
            <v>Seccionador de apertura central 34,5 kV</v>
          </cell>
        </row>
        <row r="56">
          <cell r="A56" t="str">
            <v>Seccionador con cuchilla de puesta a tierra de apertura central 34,5 kV</v>
          </cell>
        </row>
        <row r="57">
          <cell r="A57" t="str">
            <v>Transformador de corriente (4 núcleos) 34,5 kV</v>
          </cell>
        </row>
        <row r="58">
          <cell r="A58" t="str">
            <v>Transformador de tensión 34,5 kV</v>
          </cell>
        </row>
        <row r="59">
          <cell r="A59" t="str">
            <v>Pararrayos para sistema 34,5 kV</v>
          </cell>
        </row>
        <row r="60">
          <cell r="A60" t="str">
            <v>Material de conexión 34,5 kV Conectores</v>
          </cell>
        </row>
        <row r="61">
          <cell r="A61" t="str">
            <v>Material de conexión 34,5 kV, conductor</v>
          </cell>
        </row>
        <row r="62">
          <cell r="A62" t="str">
            <v>Cadena de aisladores 34,5 kV</v>
          </cell>
        </row>
        <row r="63">
          <cell r="A63" t="str">
            <v>Sistema de protección y registro celda de línea 34,5 kV</v>
          </cell>
        </row>
        <row r="64">
          <cell r="A64" t="str">
            <v>EQUIPOS EN 24 kV</v>
          </cell>
        </row>
        <row r="65">
          <cell r="A65" t="str">
            <v>Reconectador 24 kV</v>
          </cell>
        </row>
        <row r="66">
          <cell r="A66" t="str">
            <v>Seccionador 24 kV</v>
          </cell>
        </row>
        <row r="67">
          <cell r="A67" t="str">
            <v>Transformador de corriente (4 núcleos) 24 kV</v>
          </cell>
        </row>
        <row r="68">
          <cell r="A68" t="str">
            <v>Transformador de tensión 24 kV</v>
          </cell>
        </row>
        <row r="69">
          <cell r="A69" t="str">
            <v>Pararrayos para sistema 24 kV</v>
          </cell>
        </row>
        <row r="70">
          <cell r="A70" t="str">
            <v>Material de conexión 24 kV Conectores</v>
          </cell>
        </row>
        <row r="71">
          <cell r="A71" t="str">
            <v>Material de conexión 24 kV, conductor</v>
          </cell>
        </row>
        <row r="72">
          <cell r="A72" t="str">
            <v>Aisladores tipo poste 24 kV</v>
          </cell>
        </row>
        <row r="73">
          <cell r="A73" t="str">
            <v>Cadena de aisladores 24 kV</v>
          </cell>
        </row>
        <row r="74">
          <cell r="A74" t="str">
            <v>EQUIPOS EN 12 kV</v>
          </cell>
        </row>
        <row r="75">
          <cell r="A75" t="str">
            <v>Pararrayos para sistema 12 kV</v>
          </cell>
        </row>
        <row r="76">
          <cell r="A76" t="str">
            <v>Celda de llegada 12 kV Transformador (incluye interruptor, TC´s, PT´s, pararrayos seccionador a tierra y terminal de cables)</v>
          </cell>
        </row>
        <row r="77">
          <cell r="A77" t="str">
            <v>Celda metal clad 12 kV (incluye interruptor 1250 A extraible y 3 ct´s)</v>
          </cell>
        </row>
        <row r="78">
          <cell r="A78" t="str">
            <v>Celda metal clad 12 kV (incluye interruptor 630 A extraible, 3 pararrayos, cuchilla de puesta a tierra tripolar y 3 ct´s)</v>
          </cell>
        </row>
        <row r="79">
          <cell r="A79" t="str">
            <v>Celda metal clad 12,5 kV (incluye seccionador bajo carga y 3 descargadores)</v>
          </cell>
        </row>
        <row r="80">
          <cell r="A80" t="str">
            <v>Celda de acople 12 kV (incluye sistema de barras, accesorios y transformadores de tensión)</v>
          </cell>
        </row>
        <row r="81">
          <cell r="A81" t="str">
            <v>Cable de Energía en Media Tensión XLPE 1 x 500 mm2 N2XSY-12/20 kV</v>
          </cell>
        </row>
        <row r="82">
          <cell r="A82" t="str">
            <v>Cable de Energía en Media Tensión XLPE 1 x 240 mm2 N2XSY-18/30 kV</v>
          </cell>
        </row>
        <row r="83">
          <cell r="A83" t="str">
            <v xml:space="preserve">Terminal unipolar </v>
          </cell>
        </row>
        <row r="84">
          <cell r="A84" t="str">
            <v>Transformador de corriente (2 núcleos) 12,5 kV kV</v>
          </cell>
        </row>
        <row r="85">
          <cell r="A85" t="str">
            <v>SISTEMA DE CONTROL Y PROTECCION</v>
          </cell>
        </row>
        <row r="86">
          <cell r="A86" t="str">
            <v>Sistema de control SAS para el control de toda la subestación 245 kV, los servicios auxiliares y sistemas comunes de la subestación</v>
          </cell>
        </row>
        <row r="87">
          <cell r="A87" t="str">
            <v xml:space="preserve">Sistema de control SAS para el control de las celdas del nuevo transformador en 138/ 60/ 22,9 kV </v>
          </cell>
        </row>
        <row r="88">
          <cell r="A88" t="str">
            <v>Sistema de control SAS de nivel 1 para celdas de transformacion (un controlador para cada nivel de tension)</v>
          </cell>
        </row>
        <row r="89">
          <cell r="A89" t="str">
            <v>Sistema de control SAS de nivel 1 para  celdas de linea 245 kV</v>
          </cell>
        </row>
        <row r="90">
          <cell r="A90" t="str">
            <v>Sistema de control SAS de nivel 1 para celdas de linea 138 kV</v>
          </cell>
        </row>
        <row r="91">
          <cell r="A91" t="str">
            <v>Sistema de control SAS de nivel 1 para celda de acople 138 kV</v>
          </cell>
        </row>
        <row r="92">
          <cell r="A92" t="str">
            <v>Sistema de control SAS de nivel 1 para celda de linea  72,5 kV</v>
          </cell>
        </row>
        <row r="93">
          <cell r="A93" t="str">
            <v>Sistema de control SAS de nivel 1 para celdas de linea 34,5 kV</v>
          </cell>
        </row>
        <row r="94">
          <cell r="A94" t="str">
            <v>Sistema de control SAS de nivel 1 para celdas de linea 12,5 kV</v>
          </cell>
        </row>
        <row r="95">
          <cell r="A95" t="str">
            <v>Sistema de control SAS de nivel 1 para celda de acople 12,5 kV</v>
          </cell>
        </row>
        <row r="96">
          <cell r="A96" t="str">
            <v xml:space="preserve">Sistema de control SAS de nivel 1 para equipos servicios auxiliares y señales comunes de la subestación </v>
          </cell>
        </row>
        <row r="97">
          <cell r="A97" t="str">
            <v>Software e ingeniería de Nivel 2 del SAS</v>
          </cell>
        </row>
        <row r="98">
          <cell r="A98" t="str">
            <v>Nivel 2 y Nivel 3 del SAS</v>
          </cell>
        </row>
        <row r="99">
          <cell r="A99" t="str">
            <v>Sistema de protección diferencial de barras dos zonas 245 kV (14 celdas)</v>
          </cell>
        </row>
        <row r="100">
          <cell r="A100" t="str">
            <v>Sistema de protección diferencial de barras dos zonas 72,5 kV (16 celdas)</v>
          </cell>
        </row>
        <row r="101">
          <cell r="A101" t="str">
            <v>Sistema de protección celda de acople y diferencial de barras 138 kV</v>
          </cell>
        </row>
        <row r="102">
          <cell r="A102" t="str">
            <v>Sistema de protección y registro celda de reactor</v>
          </cell>
        </row>
        <row r="103">
          <cell r="A103" t="str">
            <v>Sistema de protección y registro celda de línea 245 kV</v>
          </cell>
        </row>
        <row r="104">
          <cell r="A104" t="str">
            <v>Sistema de protección y registro celda de acople 245 kV</v>
          </cell>
        </row>
        <row r="105">
          <cell r="A105" t="str">
            <v xml:space="preserve">Sistema de protección y registro celda de línea 138 kV (incluye suministro de una proteccion principal para cada celda de linea y todos sus accesorios) </v>
          </cell>
        </row>
        <row r="106">
          <cell r="A106" t="str">
            <v>Sistema de protección y registro celda de acople 72,5 kV</v>
          </cell>
        </row>
        <row r="107">
          <cell r="A107" t="str">
            <v xml:space="preserve">Sistema de protección y registro celda de línea 34,5 kV (incluye suministro de proteccion principal y respaldo para cada celda de linea y todos sus accesorios) </v>
          </cell>
        </row>
        <row r="108">
          <cell r="A108" t="str">
            <v>Sistema de gestión de los relés de protección y registro de fallas</v>
          </cell>
        </row>
        <row r="109">
          <cell r="A109" t="str">
            <v>Integracion al sistema de protección diferencial de barras</v>
          </cell>
        </row>
        <row r="110">
          <cell r="A110" t="str">
            <v>Sistema de Medida celda de transformador 245 kV</v>
          </cell>
        </row>
        <row r="111">
          <cell r="A111" t="str">
            <v>Sistema de Medida celda de transformador 138 kV</v>
          </cell>
        </row>
        <row r="112">
          <cell r="A112" t="str">
            <v>Sistema de Medida celda de transformador 34,5 kV</v>
          </cell>
        </row>
        <row r="113">
          <cell r="A113" t="str">
            <v>Sistema de Medida celda de transformador 24 kV</v>
          </cell>
        </row>
        <row r="114">
          <cell r="A114" t="str">
            <v>Sistema de Medida celda de transformador 12 kV</v>
          </cell>
        </row>
        <row r="115">
          <cell r="A115" t="str">
            <v>Sistema de Medida celda de línea 72,5 kV</v>
          </cell>
        </row>
        <row r="118">
          <cell r="A118" t="str">
            <v>Gabinetes de agrupamiento celda transformador</v>
          </cell>
        </row>
        <row r="119">
          <cell r="A119" t="str">
            <v>Red de medición de energia</v>
          </cell>
        </row>
        <row r="120">
          <cell r="A120" t="str">
            <v>SISTEMA DE SERVICIOS AUXILIARES</v>
          </cell>
        </row>
        <row r="121">
          <cell r="A121" t="str">
            <v>Sistema de servicios auxiliares para los nuevos celdas, incluye integracion a los servicios auxiliares existentes y gabinetes de distribucion de AC y CC</v>
          </cell>
        </row>
        <row r="122">
          <cell r="A122" t="str">
            <v>Tablero de distribución para servicios auxiliares 380-245 Vca / 125 Vcc.  Incluye dos MCB generales (01 en ca y 01 en cc), 12 salidas en CA y 12 salidas en CC.</v>
          </cell>
        </row>
        <row r="123">
          <cell r="A123" t="str">
            <v>Gabinetes de agrupamiento celdas de 245 kV</v>
          </cell>
        </row>
        <row r="124">
          <cell r="A124" t="str">
            <v>Gabinetes de agrupamiento celdas 72,5 kV</v>
          </cell>
        </row>
        <row r="125">
          <cell r="A125" t="str">
            <v>Gabinetes de agrupamiento celdas 72,5 kV, transformador y acople</v>
          </cell>
        </row>
        <row r="126">
          <cell r="A126" t="str">
            <v>Cable NYY 0.6/1 kV, 1x185 mm2 - 350 MCM (SS.AA.)</v>
          </cell>
        </row>
        <row r="127">
          <cell r="A127" t="str">
            <v>Cable NYY 0.6/1 kV, 1x95 mm2 - 3/0 AWG (SS.AA.)</v>
          </cell>
        </row>
        <row r="128">
          <cell r="A128" t="str">
            <v>CABLES DE CONTROL</v>
          </cell>
        </row>
        <row r="129">
          <cell r="A129" t="str">
            <v>Cable N2XSY 0,6/1 kV, 12x2,5 mm2 - 16 AWG</v>
          </cell>
        </row>
        <row r="130">
          <cell r="A130" t="str">
            <v>Cable N2XSY 0,6/1 kV, 4x2,5 mm2 - 14 AWG</v>
          </cell>
        </row>
        <row r="131">
          <cell r="A131" t="str">
            <v>Cable N2XSY 0,6/1 kV, 4x4,0 mm2 - 12 AWG</v>
          </cell>
        </row>
        <row r="132">
          <cell r="A132" t="str">
            <v>Cable N2XSY 0,6/1 kV, 4x6,0 mm2 - 10 AWG</v>
          </cell>
        </row>
        <row r="133">
          <cell r="A133" t="str">
            <v>Cable NYY 0,6/1 kV, 1x150 mm2 -  300 MCM (SS.AA.)</v>
          </cell>
        </row>
        <row r="134">
          <cell r="A134" t="str">
            <v>Cable de control tipo soldador 0.6/1.0 kV, 1/0 AWG</v>
          </cell>
        </row>
        <row r="135">
          <cell r="A135" t="str">
            <v>Bandejas portacables y accesorios en edificio de control</v>
          </cell>
        </row>
        <row r="136">
          <cell r="A136" t="str">
            <v>Cable coaxial</v>
          </cell>
        </row>
        <row r="137">
          <cell r="A137" t="str">
            <v>SISTEMA DE PUESTA A TIERRA SUPERFICIAL</v>
          </cell>
        </row>
        <row r="138">
          <cell r="A138" t="str">
            <v>Conductor de cobre desnudo 4/0 AWG</v>
          </cell>
        </row>
        <row r="139">
          <cell r="A139" t="str">
            <v>Conductor de cobre forrado  107 mm2</v>
          </cell>
        </row>
        <row r="140">
          <cell r="A140" t="str">
            <v>Conector  de tierra para cuatro conductores de cobre de 107 mm2 - tipo paralelo</v>
          </cell>
        </row>
        <row r="141">
          <cell r="A141" t="str">
            <v>Terminal a compresión para un conductor de cobre de 107 mm2 - tipo ojo</v>
          </cell>
        </row>
        <row r="142">
          <cell r="A142" t="str">
            <v>Conexión con soldadura exotermica</v>
          </cell>
        </row>
        <row r="143">
          <cell r="A143" t="str">
            <v>Varillas de puesta a tierra</v>
          </cell>
        </row>
        <row r="144">
          <cell r="A144" t="str">
            <v>MISCELANEOS</v>
          </cell>
        </row>
        <row r="145">
          <cell r="A145" t="str">
            <v>Placas con nomenclatura operativa e identificación de fases</v>
          </cell>
        </row>
        <row r="146">
          <cell r="A146" t="str">
            <v>Conductor de aluminio</v>
          </cell>
        </row>
        <row r="147">
          <cell r="A147" t="str">
            <v>Puntas Franklin</v>
          </cell>
        </row>
        <row r="148">
          <cell r="A148" t="str">
            <v>Material de conexión</v>
          </cell>
        </row>
        <row r="149">
          <cell r="A149" t="str">
            <v>Iluminación</v>
          </cell>
        </row>
        <row r="150">
          <cell r="A150" t="str">
            <v xml:space="preserve">CANTIDADES DE MONTAJE Y PRUEBAS </v>
          </cell>
        </row>
        <row r="151">
          <cell r="A151" t="str">
            <v>EQUIPAMIENTO EN 245 KV</v>
          </cell>
        </row>
        <row r="152">
          <cell r="A152" t="str">
            <v>Montaje bahía reactor 20 MVAR, 245 kV</v>
          </cell>
        </row>
        <row r="153">
          <cell r="A153" t="str">
            <v>Desmonte y traslado reactor 20 MVAR, 245 kV</v>
          </cell>
        </row>
        <row r="154">
          <cell r="A154" t="str">
            <v>Desmonte y traslado de interruptor automático 245 kV</v>
          </cell>
        </row>
        <row r="155">
          <cell r="A155" t="str">
            <v xml:space="preserve">Montaje de Interruptor unitripolar 245 kV </v>
          </cell>
        </row>
        <row r="156">
          <cell r="A156" t="str">
            <v>Montaje de seccionador pantógrafo en 245 kV</v>
          </cell>
        </row>
        <row r="157">
          <cell r="A157" t="str">
            <v>Montaje de seccionador de barras rotación central en 245 kV</v>
          </cell>
        </row>
        <row r="158">
          <cell r="A158" t="str">
            <v>Montaje de seccionador de barras apertura central en 245 kV</v>
          </cell>
        </row>
        <row r="159">
          <cell r="A159" t="str">
            <v>Montaje de seccionador con cuchilla de puesta a tierra rotación central 245 kV</v>
          </cell>
        </row>
        <row r="160">
          <cell r="A160" t="str">
            <v>Montaje de seccionador con cuchilla de puesta a tierra de apertura central 245 kV</v>
          </cell>
        </row>
        <row r="161">
          <cell r="A161" t="str">
            <v>Montaje de Transformador de corriente (4 núcleos) 245 kV</v>
          </cell>
        </row>
        <row r="162">
          <cell r="A162" t="str">
            <v>Montaje de Transformador de tensión capacitivo en 245 kV</v>
          </cell>
        </row>
        <row r="163">
          <cell r="A163" t="str">
            <v>Montaje de Pararrayos para sistema 245 kV</v>
          </cell>
        </row>
        <row r="164">
          <cell r="A164" t="str">
            <v>Montaje de Material de conexión 245 kV, Conectores</v>
          </cell>
        </row>
        <row r="165">
          <cell r="A165" t="str">
            <v>Montaje de Material de conexión 245 kV, Conductor</v>
          </cell>
        </row>
        <row r="166">
          <cell r="A166" t="str">
            <v>Montaje de Cadena de aisladores 245 kV</v>
          </cell>
        </row>
        <row r="167">
          <cell r="A167" t="str">
            <v>Montaje de Cadena de suspensión en 245 kV</v>
          </cell>
        </row>
        <row r="168">
          <cell r="A168" t="str">
            <v>Montaje de Aisladores tipo poste de porcelana 245 kV</v>
          </cell>
        </row>
        <row r="169">
          <cell r="A169" t="str">
            <v>Montaje trampa de onda 245 kV</v>
          </cell>
        </row>
        <row r="170">
          <cell r="A170" t="str">
            <v>Montaje material de conexión 245 kV, barraje rígido</v>
          </cell>
        </row>
        <row r="172">
          <cell r="A172" t="str">
            <v>EQUIPOS EN 138 kV</v>
          </cell>
        </row>
        <row r="173">
          <cell r="A173" t="str">
            <v>Montaje de interruptor tripolar 138 kV ( Incluye el montaje de las estructuras metálicas)</v>
          </cell>
        </row>
        <row r="174">
          <cell r="A174" t="str">
            <v>Montaje de seccionador 138 kV (Incluye el montaje de las estructuras metálicas)</v>
          </cell>
        </row>
        <row r="175">
          <cell r="A175" t="str">
            <v>Montaje de transformador de corriente ( Incluye el montaje de las estructuras metálicas) 138 kV</v>
          </cell>
        </row>
        <row r="176">
          <cell r="A176" t="str">
            <v>Montaje de transformador de tensión ( Incluye el montaje de las estructuras metálicas) 138 kV</v>
          </cell>
        </row>
        <row r="177">
          <cell r="A177" t="str">
            <v>Montaje de Pararrayos 138 kV ( Incluye el montaje de las estructuras metálicas)</v>
          </cell>
        </row>
        <row r="178">
          <cell r="A178" t="str">
            <v>Montaje de aisladores tipo poste 138 kV (cluye el montaje de las estructuras metálicas)</v>
          </cell>
        </row>
        <row r="179">
          <cell r="A179" t="str">
            <v>Montaje de Material de conexión 138 kV Conectores</v>
          </cell>
        </row>
        <row r="180">
          <cell r="A180" t="str">
            <v>Montaje de Material de conexión 138 kV, conductor</v>
          </cell>
        </row>
        <row r="181">
          <cell r="A181" t="str">
            <v>Montaje de Cadena de aisladores en 138 kV</v>
          </cell>
        </row>
        <row r="182">
          <cell r="A182" t="str">
            <v>EQUIPOS EN 72,5 kV</v>
          </cell>
        </row>
        <row r="183">
          <cell r="A183" t="str">
            <v>Montaje de Interruptor automático 72,5 kV</v>
          </cell>
        </row>
        <row r="184">
          <cell r="A184" t="str">
            <v>Montaje de Seccionador de barras apertura central en 72,5 kV montaje horizontal</v>
          </cell>
        </row>
        <row r="185">
          <cell r="A185" t="str">
            <v>Montaje de Seccionador con cuchilla de puesta a tierra de apertura central 72,5 kV</v>
          </cell>
        </row>
        <row r="186">
          <cell r="A186" t="str">
            <v>Montaje de Transformador de corriente (4 núcleos) 72,5 kV</v>
          </cell>
        </row>
        <row r="187">
          <cell r="A187" t="str">
            <v>Montaje de Transformador de tensión 72,5 kV</v>
          </cell>
        </row>
        <row r="188">
          <cell r="A188" t="str">
            <v>Montaje de Pararrayos para sistema 72,5 kV</v>
          </cell>
        </row>
        <row r="189">
          <cell r="A189" t="str">
            <v>Montaje de Material de conexión 72,5 kV Conectores</v>
          </cell>
        </row>
        <row r="190">
          <cell r="A190" t="str">
            <v>Montaje de Cadena de aisladores 72,5 kV (aisladores de vidrio)</v>
          </cell>
        </row>
        <row r="191">
          <cell r="A191" t="str">
            <v>Montaje de Material de conexión 72,5 kV, conductor</v>
          </cell>
        </row>
        <row r="192">
          <cell r="A192" t="str">
            <v>Montaje de Aisladores tipo poste de porcelana 72,5 kV</v>
          </cell>
        </row>
        <row r="193">
          <cell r="A193" t="str">
            <v>EQUIPOS EN 34,5 kV</v>
          </cell>
        </row>
        <row r="194">
          <cell r="A194" t="str">
            <v>Montaje de interruptor tripolar 34,5 kV ( Incluye el montaje de las estructuras metálicas)</v>
          </cell>
        </row>
        <row r="195">
          <cell r="A195" t="str">
            <v>Montaje de seccionador 34,5 kV (Incluye el montaje de las estructuras metálicas)</v>
          </cell>
        </row>
        <row r="196">
          <cell r="A196" t="str">
            <v>Montaje de seccionador 34,5 kV con cuchilla de puesta a tierra (Incluye el montaje de las estructuras metálicas)</v>
          </cell>
        </row>
        <row r="197">
          <cell r="A197" t="str">
            <v>Montaje de transformador de corriente ( Incluye el montaje de las estructuras metálicas) 34,5 kV</v>
          </cell>
        </row>
        <row r="198">
          <cell r="A198" t="str">
            <v>Montaje de transformador de tensión ( Incluye el montaje de las estructuras metálicas) 34,5 kV</v>
          </cell>
        </row>
        <row r="199">
          <cell r="A199" t="str">
            <v>Montaje de Pararrayos 34,5 kV ( Incluye el montaje de las estructuras metálicas)</v>
          </cell>
        </row>
        <row r="200">
          <cell r="A200" t="str">
            <v>Montaje de Pararrayos 34,5 kV ( Incluye el montaje sobre viga)</v>
          </cell>
        </row>
        <row r="201">
          <cell r="A201" t="str">
            <v>EQUIPOS EN 24 kV</v>
          </cell>
        </row>
        <row r="202">
          <cell r="A202" t="str">
            <v>Montaje de reconectador 24 kV</v>
          </cell>
        </row>
        <row r="203">
          <cell r="A203" t="str">
            <v>Montaje de seccionador en 24 kV</v>
          </cell>
        </row>
        <row r="204">
          <cell r="A204" t="str">
            <v>Montaje de Transformador de corriente (4 núcleos) 24 kV</v>
          </cell>
        </row>
        <row r="205">
          <cell r="A205" t="str">
            <v>Montaje de Pararrayos para sistema 24 kV</v>
          </cell>
        </row>
        <row r="206">
          <cell r="A206" t="str">
            <v>Montaje de Celda metal clad 24 kV (incluye interruptor Tripolar y 3 ct´s)</v>
          </cell>
        </row>
        <row r="207">
          <cell r="A207" t="str">
            <v>Montaje de Material de conexión 24 kV Conectores</v>
          </cell>
        </row>
        <row r="208">
          <cell r="A208" t="str">
            <v xml:space="preserve">Montaje de Cadena de aisladores 24 kV </v>
          </cell>
        </row>
        <row r="209">
          <cell r="A209" t="str">
            <v>Montaje de Material de conexión 24 kV, conductor</v>
          </cell>
        </row>
        <row r="210">
          <cell r="A210" t="str">
            <v>EQUIPOS EN 12 kV</v>
          </cell>
        </row>
        <row r="211">
          <cell r="A211" t="str">
            <v>Montaje de Pararrayos para sistema 12 kV</v>
          </cell>
        </row>
        <row r="212">
          <cell r="A212" t="str">
            <v>Montaje de Celda de llegada 12 kV Transformador (incluye interruptor, TC´s, PT´s, pararrayos seccionador a tierra y terminal de cables)</v>
          </cell>
        </row>
        <row r="213">
          <cell r="A213" t="str">
            <v>Montaje de Celda de acople 12 kV (incluye sistema de barras, accesorios y transformadores de tensión)</v>
          </cell>
        </row>
        <row r="214">
          <cell r="A214" t="str">
            <v>Montaje de celdas de 12,5 kV para distribución</v>
          </cell>
        </row>
        <row r="215">
          <cell r="A215" t="str">
            <v>Montaje de Cable de Energía en Media Tensión XLPE 1 x 300 mm2 N2XSY-12/20 kV</v>
          </cell>
        </row>
        <row r="216">
          <cell r="A216" t="str">
            <v>Montaje de Terminal unipolar para cable de 300 mm2</v>
          </cell>
        </row>
        <row r="217">
          <cell r="A217" t="str">
            <v>Montaje Transformador de puesta a tierra Zig Zag, frecuencia de 72,5 Hz. Incluye transformador de corriente residual</v>
          </cell>
        </row>
        <row r="218">
          <cell r="A218" t="str">
            <v>Montaje transformador de servicios auxiliares</v>
          </cell>
        </row>
        <row r="219">
          <cell r="A219" t="str">
            <v>SISTEMA DE CONTROL Y PROTECCION</v>
          </cell>
        </row>
        <row r="220">
          <cell r="A220" t="str">
            <v>Montaje de Sistema de control SAS para el control de todas las celdas de la subestación en 245 kV, Nivel 1, 2 y 3</v>
          </cell>
        </row>
        <row r="221">
          <cell r="A221" t="str">
            <v>Montaje de sistema de control   (incluye montaje de tableros)</v>
          </cell>
        </row>
        <row r="222">
          <cell r="A222" t="str">
            <v>Montaje de sistema de protección (incluye montaje de tableros)</v>
          </cell>
        </row>
        <row r="223">
          <cell r="A223" t="str">
            <v>SISTEMA DE SERVICIOS AUXILIARES</v>
          </cell>
        </row>
        <row r="224">
          <cell r="A224" t="str">
            <v>Montaje de Gabinetes de agrupamiento celdas de 245 kV</v>
          </cell>
        </row>
        <row r="225">
          <cell r="A225" t="str">
            <v>Montaje de Gabinetes de agrupamiento celdas 72,5 kV, transformador y acople</v>
          </cell>
        </row>
        <row r="226">
          <cell r="A226" t="str">
            <v>Montaje de Gabinetes de agrupamiento celdas 72,5 kV</v>
          </cell>
        </row>
        <row r="227">
          <cell r="A227" t="str">
            <v>Montaje y conexionado de gabinetes de agrupamiento (incluye montaje de tableros)</v>
          </cell>
        </row>
        <row r="228">
          <cell r="A228" t="str">
            <v>Montaje de equipos de servicios auxiliares  (incluye montaje de tableros)</v>
          </cell>
        </row>
        <row r="229">
          <cell r="A229" t="str">
            <v>MISCELANEOS</v>
          </cell>
        </row>
        <row r="230">
          <cell r="A230" t="str">
            <v>Montaje de Placas con nomenclatura operativa e identificación de fases</v>
          </cell>
        </row>
        <row r="231">
          <cell r="A231" t="str">
            <v>Conexión entre equipos de alta tensión</v>
          </cell>
        </row>
        <row r="232">
          <cell r="A232" t="str">
            <v>Sistema de servicios auxiliares, malla de puesta a tierra y apantallamiento</v>
          </cell>
        </row>
        <row r="233">
          <cell r="A233" t="str">
            <v>Montaje PLP´s</v>
          </cell>
        </row>
        <row r="234">
          <cell r="A234" t="str">
            <v>Montaje iluminación</v>
          </cell>
        </row>
        <row r="235">
          <cell r="A235" t="str">
            <v>Pruebas individuales</v>
          </cell>
        </row>
        <row r="236">
          <cell r="A236" t="str">
            <v>Pruebas de interruptor</v>
          </cell>
        </row>
        <row r="237">
          <cell r="A237" t="str">
            <v>Pruebas de seccionador de apertura central</v>
          </cell>
        </row>
        <row r="238">
          <cell r="A238" t="str">
            <v>Pruebas de seccionador con cuchilla de puesta a tierra</v>
          </cell>
        </row>
        <row r="239">
          <cell r="A239" t="str">
            <v>Pruebas de transformador de corriente</v>
          </cell>
        </row>
        <row r="240">
          <cell r="A240" t="str">
            <v>Pruebas de transformador de tensión</v>
          </cell>
        </row>
        <row r="241">
          <cell r="A241" t="str">
            <v>Pruebas de pararrayos</v>
          </cell>
        </row>
        <row r="242">
          <cell r="A242" t="str">
            <v>Pruebas sistemas de control y protección</v>
          </cell>
        </row>
        <row r="243">
          <cell r="A243" t="str">
            <v>Pruebas sistema de telecomunicaciones</v>
          </cell>
        </row>
        <row r="244">
          <cell r="A244" t="str">
            <v>Pruebas de la bahía de reactor</v>
          </cell>
        </row>
        <row r="245">
          <cell r="A245" t="str">
            <v>Pruebas seccionador pantógrafo</v>
          </cell>
        </row>
        <row r="246">
          <cell r="A246" t="str">
            <v>Pruebas transformador de servicios auxiliares</v>
          </cell>
        </row>
        <row r="248">
          <cell r="A248" t="str">
            <v>Apantallamiento</v>
          </cell>
        </row>
        <row r="249">
          <cell r="A249" t="str">
            <v>Montaje puntas Franklin</v>
          </cell>
        </row>
        <row r="250">
          <cell r="A250" t="str">
            <v>Montaje conductor aluminio</v>
          </cell>
        </row>
      </sheetData>
      <sheetData sheetId="1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Identificación Cargas _Anexo 4_"/>
      <sheetName val="DATOS DE CAMPO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>FORMULARIO DE RESUMEN DEL VNR A 
NIVEL DE EMPRESA</v>
          </cell>
        </row>
      </sheetData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.TECNICAS"/>
      <sheetName val="SECUNDARIAS"/>
      <sheetName val="RESUMEN"/>
      <sheetName val="FORMATO"/>
      <sheetName val="3.01"/>
      <sheetName val="3.02"/>
      <sheetName val="3.03"/>
      <sheetName val="3.04"/>
      <sheetName val="3.05"/>
      <sheetName val="3.06"/>
      <sheetName val="3.07"/>
      <sheetName val="3.08"/>
      <sheetName val="3.0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  <sheetName val="3.26"/>
      <sheetName val="3.27"/>
      <sheetName val="3.28"/>
    </sheetNames>
    <sheetDataSet>
      <sheetData sheetId="0"/>
      <sheetData sheetId="1"/>
      <sheetData sheetId="2">
        <row r="11">
          <cell r="G11" t="str">
            <v>Capatáz</v>
          </cell>
          <cell r="H11" t="str">
            <v>H/H</v>
          </cell>
          <cell r="I11">
            <v>7.8650000000000011</v>
          </cell>
        </row>
        <row r="12">
          <cell r="G12" t="str">
            <v>Operario</v>
          </cell>
          <cell r="H12" t="str">
            <v>H/H</v>
          </cell>
          <cell r="I12">
            <v>7.15</v>
          </cell>
        </row>
        <row r="13">
          <cell r="G13" t="str">
            <v>Oficial</v>
          </cell>
          <cell r="H13" t="str">
            <v>H/H</v>
          </cell>
          <cell r="I13">
            <v>6.75</v>
          </cell>
        </row>
        <row r="14">
          <cell r="G14" t="str">
            <v>Peón</v>
          </cell>
          <cell r="H14" t="str">
            <v>H/H</v>
          </cell>
          <cell r="I14" t="str">
            <v>5.56</v>
          </cell>
        </row>
        <row r="15">
          <cell r="G15" t="str">
            <v>Topógrafo</v>
          </cell>
          <cell r="H15" t="str">
            <v>H/H</v>
          </cell>
          <cell r="I15">
            <v>7.15</v>
          </cell>
        </row>
        <row r="16">
          <cell r="G16" t="str">
            <v>Técnico Supervisor</v>
          </cell>
          <cell r="H16" t="str">
            <v>H/H</v>
          </cell>
          <cell r="I16">
            <v>7.8650000000000011</v>
          </cell>
        </row>
        <row r="17">
          <cell r="G17" t="str">
            <v>Técnico 1</v>
          </cell>
          <cell r="H17" t="str">
            <v>H/H</v>
          </cell>
          <cell r="I17">
            <v>7.15</v>
          </cell>
        </row>
        <row r="18">
          <cell r="G18" t="str">
            <v>Técnico 2</v>
          </cell>
          <cell r="H18" t="str">
            <v>H/H</v>
          </cell>
          <cell r="I18">
            <v>6.75</v>
          </cell>
        </row>
        <row r="20">
          <cell r="G20" t="str">
            <v>Camioneta</v>
          </cell>
          <cell r="H20" t="str">
            <v>H/M</v>
          </cell>
          <cell r="I20">
            <v>9.75</v>
          </cell>
          <cell r="J20">
            <v>2.7777777777777777</v>
          </cell>
        </row>
        <row r="21">
          <cell r="G21" t="str">
            <v>Compactadora</v>
          </cell>
          <cell r="H21" t="str">
            <v>H/M</v>
          </cell>
          <cell r="I21">
            <v>5</v>
          </cell>
        </row>
        <row r="22">
          <cell r="G22" t="str">
            <v>Estación total</v>
          </cell>
          <cell r="H22" t="str">
            <v>H/M</v>
          </cell>
          <cell r="I22">
            <v>6.09</v>
          </cell>
          <cell r="J22">
            <v>1.7361111111111112</v>
          </cell>
        </row>
        <row r="23">
          <cell r="G23" t="str">
            <v>Escalera</v>
          </cell>
          <cell r="H23" t="str">
            <v>H/M</v>
          </cell>
          <cell r="I23">
            <v>1.5</v>
          </cell>
        </row>
        <row r="24">
          <cell r="G24" t="str">
            <v>GPS</v>
          </cell>
          <cell r="H24" t="str">
            <v>H/M</v>
          </cell>
        </row>
        <row r="25">
          <cell r="G25" t="str">
            <v>Camion grua 6TN</v>
          </cell>
          <cell r="H25" t="str">
            <v>H/M</v>
          </cell>
          <cell r="I25">
            <v>91.65</v>
          </cell>
          <cell r="J25">
            <v>26.111111111111111</v>
          </cell>
        </row>
        <row r="26">
          <cell r="G26" t="str">
            <v>Camion Volquete</v>
          </cell>
          <cell r="H26" t="str">
            <v>H/M</v>
          </cell>
          <cell r="I26">
            <v>58.5</v>
          </cell>
          <cell r="J26">
            <v>16.666666666666668</v>
          </cell>
        </row>
        <row r="27">
          <cell r="G27" t="str">
            <v>Metrater</v>
          </cell>
          <cell r="H27" t="str">
            <v>H/M</v>
          </cell>
          <cell r="I27">
            <v>3.75</v>
          </cell>
        </row>
        <row r="28">
          <cell r="G28" t="str">
            <v>Megóhmetro</v>
          </cell>
          <cell r="H28" t="str">
            <v>H/M</v>
          </cell>
          <cell r="I28">
            <v>3.75</v>
          </cell>
        </row>
        <row r="29">
          <cell r="G29" t="str">
            <v>Portabobina</v>
          </cell>
          <cell r="H29" t="str">
            <v>H/M</v>
          </cell>
          <cell r="I29">
            <v>0.35</v>
          </cell>
          <cell r="J29">
            <v>16.666666666666668</v>
          </cell>
        </row>
        <row r="30">
          <cell r="G30" t="str">
            <v>Tiralinea</v>
          </cell>
          <cell r="H30" t="str">
            <v>H/M</v>
          </cell>
          <cell r="I30">
            <v>0.85</v>
          </cell>
          <cell r="J30">
            <v>16.666666666666668</v>
          </cell>
        </row>
        <row r="31">
          <cell r="G31" t="str">
            <v>Polea</v>
          </cell>
          <cell r="H31" t="str">
            <v>H/M</v>
          </cell>
          <cell r="I31">
            <v>2.38</v>
          </cell>
          <cell r="J31">
            <v>16.666666666666668</v>
          </cell>
        </row>
        <row r="32">
          <cell r="G32" t="str">
            <v>Cable Guia</v>
          </cell>
          <cell r="H32" t="str">
            <v>H/M</v>
          </cell>
          <cell r="I32">
            <v>28.9</v>
          </cell>
          <cell r="J32">
            <v>16.666666666666668</v>
          </cell>
        </row>
        <row r="33">
          <cell r="G33" t="str">
            <v>Herramientas (5% M. O.)</v>
          </cell>
        </row>
        <row r="35">
          <cell r="G35" t="str">
            <v>Piedra</v>
          </cell>
          <cell r="H35" t="str">
            <v>m3</v>
          </cell>
          <cell r="I35">
            <v>29.66</v>
          </cell>
        </row>
        <row r="36">
          <cell r="G36" t="str">
            <v>Hormigón</v>
          </cell>
          <cell r="H36" t="str">
            <v>m3</v>
          </cell>
          <cell r="I36">
            <v>25.42</v>
          </cell>
        </row>
        <row r="37">
          <cell r="G37" t="str">
            <v>Cemento</v>
          </cell>
          <cell r="H37" t="str">
            <v>Bl.</v>
          </cell>
          <cell r="I37">
            <v>19.7</v>
          </cell>
        </row>
        <row r="38">
          <cell r="G38" t="str">
            <v>Agua</v>
          </cell>
          <cell r="H38" t="str">
            <v>m3</v>
          </cell>
          <cell r="I38">
            <v>1</v>
          </cell>
        </row>
        <row r="39">
          <cell r="G39" t="str">
            <v>Brea</v>
          </cell>
          <cell r="H39" t="str">
            <v>Kg.</v>
          </cell>
          <cell r="I39">
            <v>2</v>
          </cell>
        </row>
        <row r="40">
          <cell r="G40" t="str">
            <v>Estacas</v>
          </cell>
          <cell r="H40" t="str">
            <v>Pza.</v>
          </cell>
          <cell r="I40">
            <v>0.5</v>
          </cell>
        </row>
        <row r="41">
          <cell r="G41" t="str">
            <v>Pintura</v>
          </cell>
          <cell r="H41" t="str">
            <v>Gl.</v>
          </cell>
          <cell r="I41">
            <v>28</v>
          </cell>
        </row>
        <row r="42">
          <cell r="G42" t="str">
            <v>Sal</v>
          </cell>
          <cell r="H42" t="str">
            <v>Kg.</v>
          </cell>
          <cell r="I42">
            <v>0.6</v>
          </cell>
        </row>
        <row r="43">
          <cell r="G43" t="str">
            <v>Gel</v>
          </cell>
          <cell r="H43" t="str">
            <v>Bl.</v>
          </cell>
          <cell r="I43">
            <v>50</v>
          </cell>
        </row>
        <row r="44">
          <cell r="G44" t="str">
            <v>Yeso</v>
          </cell>
          <cell r="H44" t="str">
            <v>Qn</v>
          </cell>
          <cell r="I44">
            <v>3</v>
          </cell>
        </row>
        <row r="45">
          <cell r="G45" t="str">
            <v>Cordel</v>
          </cell>
          <cell r="H45" t="str">
            <v>m.</v>
          </cell>
          <cell r="I45">
            <v>0.3</v>
          </cell>
        </row>
        <row r="46">
          <cell r="G46" t="str">
            <v>Tierra prepara</v>
          </cell>
          <cell r="H46" t="str">
            <v>m3</v>
          </cell>
          <cell r="I46">
            <v>3.6</v>
          </cell>
        </row>
        <row r="47">
          <cell r="G47" t="str">
            <v>Cinta Aislante</v>
          </cell>
          <cell r="H47" t="str">
            <v>Rollo</v>
          </cell>
          <cell r="I47">
            <v>1.5</v>
          </cell>
        </row>
        <row r="48">
          <cell r="G48" t="str">
            <v>Arena</v>
          </cell>
          <cell r="H48" t="str">
            <v>m3</v>
          </cell>
          <cell r="I48">
            <v>40</v>
          </cell>
        </row>
      </sheetData>
      <sheetData sheetId="3">
        <row r="62">
          <cell r="D62" t="str">
            <v>Km/Día</v>
          </cell>
          <cell r="E62" t="str">
            <v>Km</v>
          </cell>
        </row>
        <row r="63">
          <cell r="D63" t="str">
            <v>Postes/Día</v>
          </cell>
          <cell r="E63" t="str">
            <v>Poste</v>
          </cell>
        </row>
        <row r="64">
          <cell r="D64" t="str">
            <v>Armado/Día</v>
          </cell>
          <cell r="E64" t="str">
            <v>Juego</v>
          </cell>
        </row>
        <row r="65">
          <cell r="D65" t="str">
            <v>Sección/Día</v>
          </cell>
          <cell r="E65" t="str">
            <v>Juego</v>
          </cell>
        </row>
        <row r="66">
          <cell r="D66" t="str">
            <v>Retenida/Día</v>
          </cell>
          <cell r="E66" t="str">
            <v>Juego</v>
          </cell>
        </row>
        <row r="67">
          <cell r="D67" t="str">
            <v>Equipo/Día</v>
          </cell>
          <cell r="E67" t="str">
            <v>Equipo</v>
          </cell>
        </row>
        <row r="68">
          <cell r="D68" t="str">
            <v>P.A.T./Día</v>
          </cell>
          <cell r="E68" t="str">
            <v>Juego</v>
          </cell>
        </row>
        <row r="69">
          <cell r="D69" t="str">
            <v>SS.EE./Día</v>
          </cell>
          <cell r="E69" t="str">
            <v>Juego</v>
          </cell>
        </row>
        <row r="70">
          <cell r="D70" t="str">
            <v>Cruceta/Día</v>
          </cell>
          <cell r="E70" t="str">
            <v>Unidad</v>
          </cell>
        </row>
        <row r="71">
          <cell r="D71" t="str">
            <v>Juego/Día</v>
          </cell>
          <cell r="E71" t="str">
            <v>Juego</v>
          </cell>
        </row>
        <row r="72">
          <cell r="D72" t="str">
            <v>Aislador/Día</v>
          </cell>
          <cell r="E72" t="str">
            <v>Juego</v>
          </cell>
        </row>
        <row r="73">
          <cell r="D73" t="str">
            <v>Cadena/Día</v>
          </cell>
          <cell r="E73" t="str">
            <v>Juego</v>
          </cell>
        </row>
        <row r="74">
          <cell r="D74" t="str">
            <v>Tablero/Día</v>
          </cell>
          <cell r="E74" t="str">
            <v>Equipo</v>
          </cell>
        </row>
        <row r="75">
          <cell r="D75" t="str">
            <v>Mt./Día</v>
          </cell>
          <cell r="E75" t="str">
            <v>Mt.</v>
          </cell>
        </row>
        <row r="76">
          <cell r="D76" t="str">
            <v>M2/Día</v>
          </cell>
          <cell r="E76" t="str">
            <v>M2</v>
          </cell>
        </row>
        <row r="77">
          <cell r="D77" t="str">
            <v>M3/Día</v>
          </cell>
          <cell r="E77" t="str">
            <v>M3</v>
          </cell>
        </row>
        <row r="78">
          <cell r="D78" t="str">
            <v>Conexión/Día</v>
          </cell>
          <cell r="E78" t="str">
            <v>Juego</v>
          </cell>
        </row>
        <row r="79">
          <cell r="D79" t="str">
            <v>Hoyos/Día</v>
          </cell>
          <cell r="E79" t="str">
            <v>Hoyo</v>
          </cell>
        </row>
        <row r="80">
          <cell r="D80" t="str">
            <v>Circuito/Día</v>
          </cell>
          <cell r="E80" t="str">
            <v>Circuito</v>
          </cell>
        </row>
        <row r="81">
          <cell r="D81" t="str">
            <v>Empalme/Día</v>
          </cell>
          <cell r="E81" t="str">
            <v>Empalme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 Mayo I"/>
      <sheetName val="Dos Mayo II"/>
      <sheetName val="Dos Mayo III"/>
      <sheetName val="FORMA-LS3"/>
      <sheetName val="FORMA-LS1-LS2"/>
      <sheetName val="FORMA- RE1"/>
      <sheetName val="FORMA-RL1"/>
      <sheetName val="FORMA-SE2"/>
      <sheetName val="FORMA-ST1"/>
      <sheetName val="LOCALIDADES"/>
      <sheetName val="Bas_Rec"/>
      <sheetName val="Datos de Entrada"/>
      <sheetName val="Presupuest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"/>
      <sheetName val="Abrir Reporte AutoRed"/>
      <sheetName val="DATOS DE CAMPO"/>
      <sheetName val="INGRESO DE DATOS POR LOCALIDAD"/>
      <sheetName val="METRADO-TEMPORAL"/>
      <sheetName val="SUMINISTRO-RS"/>
      <sheetName val="MONTAJE-RS"/>
      <sheetName val="TRANSPORTE"/>
      <sheetName val="RESUMEN"/>
      <sheetName val="POLINOMICA"/>
    </sheetNames>
    <sheetDataSet>
      <sheetData sheetId="0"/>
      <sheetData sheetId="1"/>
      <sheetData sheetId="2" refreshError="1">
        <row r="22">
          <cell r="U22">
            <v>1500</v>
          </cell>
        </row>
        <row r="23">
          <cell r="U23">
            <v>390</v>
          </cell>
        </row>
        <row r="24">
          <cell r="U24">
            <v>180</v>
          </cell>
        </row>
        <row r="25">
          <cell r="U25">
            <v>40.5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_"/>
      <sheetName val="__"/>
      <sheetName val="___"/>
    </sheetNames>
    <sheetDataSet>
      <sheetData sheetId="0" refreshError="1"/>
      <sheetData sheetId="1" refreshError="1"/>
      <sheetData sheetId="2" refreshError="1"/>
      <sheetData sheetId="3">
        <row r="540">
          <cell r="S540" t="str">
            <v>1.00</v>
          </cell>
          <cell r="T540">
            <v>1</v>
          </cell>
          <cell r="V540" t="str">
            <v xml:space="preserve">Replanteo topografico, Ubicación de estructuras e Ingenieria de Detalle </v>
          </cell>
          <cell r="X540" t="str">
            <v>Km.</v>
          </cell>
          <cell r="Y540">
            <v>2.6533999999999995</v>
          </cell>
          <cell r="Z540">
            <v>0.124</v>
          </cell>
          <cell r="AA540">
            <v>0.5182000000000001</v>
          </cell>
          <cell r="AB540">
            <v>0.74219999999999997</v>
          </cell>
          <cell r="AC540">
            <v>0.9274</v>
          </cell>
          <cell r="AD540">
            <v>1.9822</v>
          </cell>
          <cell r="AE540">
            <v>1.9239999999999999</v>
          </cell>
          <cell r="AF540">
            <v>1.8717999999999995</v>
          </cell>
          <cell r="AG540">
            <v>5.1293999999999995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102.13</v>
          </cell>
          <cell r="BX540">
            <v>270.99174199999993</v>
          </cell>
          <cell r="BY540">
            <v>12.664119999999999</v>
          </cell>
          <cell r="BZ540">
            <v>52.923766000000008</v>
          </cell>
          <cell r="CA540">
            <v>75.800885999999991</v>
          </cell>
          <cell r="CB540">
            <v>94.715361999999999</v>
          </cell>
          <cell r="CC540">
            <v>202.44208599999999</v>
          </cell>
          <cell r="CD540">
            <v>196.49811999999997</v>
          </cell>
          <cell r="CE540">
            <v>191.16693399999994</v>
          </cell>
          <cell r="CF540">
            <v>523.86562199999992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V540">
            <v>15.872599999999998</v>
          </cell>
          <cell r="DW540">
            <v>1621.0686379999997</v>
          </cell>
          <cell r="DX540">
            <v>15.872599999999995</v>
          </cell>
          <cell r="DY540">
            <v>1621.0686379999995</v>
          </cell>
        </row>
        <row r="541">
          <cell r="S541" t="str">
            <v>2.00</v>
          </cell>
          <cell r="T541">
            <v>2</v>
          </cell>
          <cell r="V541" t="str">
            <v xml:space="preserve">Izaje de poste de Cº Aº Cº de 8 a 9 m, incluye excavación de hoyo y vaciado con concreto ciclópeo </v>
          </cell>
          <cell r="X541" t="str">
            <v>Un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1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131.76</v>
          </cell>
          <cell r="BX541">
            <v>131.76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131.76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2</v>
          </cell>
          <cell r="DW541">
            <v>263.52</v>
          </cell>
          <cell r="DX541">
            <v>2</v>
          </cell>
          <cell r="DY541">
            <v>263.52</v>
          </cell>
        </row>
        <row r="542">
          <cell r="S542" t="str">
            <v>3.00</v>
          </cell>
          <cell r="T542">
            <v>3</v>
          </cell>
          <cell r="V542" t="str">
            <v xml:space="preserve">Izaje de poste de Cº Aº Cº de 10 a 13 m, incluye excavación de hoyo y vaciado con concreto ciclópeo </v>
          </cell>
          <cell r="X542" t="str">
            <v>Un</v>
          </cell>
          <cell r="Y542">
            <v>20</v>
          </cell>
          <cell r="Z542">
            <v>1</v>
          </cell>
          <cell r="AA542">
            <v>2</v>
          </cell>
          <cell r="AB542">
            <v>6</v>
          </cell>
          <cell r="AC542">
            <v>6</v>
          </cell>
          <cell r="AD542">
            <v>12</v>
          </cell>
          <cell r="AE542">
            <v>13</v>
          </cell>
          <cell r="AF542">
            <v>10</v>
          </cell>
          <cell r="AG542">
            <v>31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190.44</v>
          </cell>
          <cell r="BX542">
            <v>3808.8</v>
          </cell>
          <cell r="BY542">
            <v>190.44</v>
          </cell>
          <cell r="BZ542">
            <v>380.88</v>
          </cell>
          <cell r="CA542">
            <v>1142.6399999999999</v>
          </cell>
          <cell r="CB542">
            <v>1142.6399999999999</v>
          </cell>
          <cell r="CC542">
            <v>2285.2799999999997</v>
          </cell>
          <cell r="CD542">
            <v>2475.7199999999998</v>
          </cell>
          <cell r="CE542">
            <v>1904.4</v>
          </cell>
          <cell r="CF542">
            <v>5903.64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101</v>
          </cell>
          <cell r="DW542">
            <v>19234.439999999999</v>
          </cell>
          <cell r="DX542">
            <v>101</v>
          </cell>
          <cell r="DY542">
            <v>19234.439999999999</v>
          </cell>
        </row>
        <row r="543">
          <cell r="S543" t="str">
            <v>4.00</v>
          </cell>
          <cell r="T543">
            <v>4</v>
          </cell>
          <cell r="V543" t="str">
            <v xml:space="preserve">Izaje de poste de Cº Aº Cº de 15 m, incluye excavación de hoyo y vaciado con concreto ciclópeo </v>
          </cell>
          <cell r="X543" t="str">
            <v>Un</v>
          </cell>
          <cell r="Y543">
            <v>2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227.96</v>
          </cell>
          <cell r="BX543">
            <v>455.92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2</v>
          </cell>
          <cell r="DW543">
            <v>455.92</v>
          </cell>
          <cell r="DX543">
            <v>2</v>
          </cell>
          <cell r="DY543">
            <v>455.92</v>
          </cell>
        </row>
        <row r="544">
          <cell r="S544" t="str">
            <v>5.00</v>
          </cell>
          <cell r="T544">
            <v>5</v>
          </cell>
          <cell r="V544" t="str">
            <v>Montaje de Armados AT1 ,  AT1-M,  AT1-A, AB1</v>
          </cell>
          <cell r="X544" t="str">
            <v>Jgo</v>
          </cell>
          <cell r="Y544">
            <v>15</v>
          </cell>
          <cell r="Z544">
            <v>0</v>
          </cell>
          <cell r="AA544">
            <v>0</v>
          </cell>
          <cell r="AB544">
            <v>4</v>
          </cell>
          <cell r="AC544">
            <v>4</v>
          </cell>
          <cell r="AD544">
            <v>10</v>
          </cell>
          <cell r="AE544">
            <v>13</v>
          </cell>
          <cell r="AF544">
            <v>13</v>
          </cell>
          <cell r="AG544">
            <v>35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52.559999999999995</v>
          </cell>
          <cell r="BX544">
            <v>788.4</v>
          </cell>
          <cell r="BY544">
            <v>0</v>
          </cell>
          <cell r="BZ544">
            <v>0</v>
          </cell>
          <cell r="CA544">
            <v>210.23999999999998</v>
          </cell>
          <cell r="CB544">
            <v>210.23999999999998</v>
          </cell>
          <cell r="CC544">
            <v>525.59999999999991</v>
          </cell>
          <cell r="CD544">
            <v>683.28</v>
          </cell>
          <cell r="CE544">
            <v>683.28</v>
          </cell>
          <cell r="CF544">
            <v>1839.6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94</v>
          </cell>
          <cell r="DW544">
            <v>4940.6399999999994</v>
          </cell>
          <cell r="DX544">
            <v>94</v>
          </cell>
          <cell r="DY544">
            <v>4940.6399999999994</v>
          </cell>
        </row>
        <row r="545">
          <cell r="S545" t="str">
            <v>6.00</v>
          </cell>
          <cell r="T545">
            <v>6</v>
          </cell>
          <cell r="V545" t="str">
            <v>Montaje de Armados AB1 ,  AB1-A</v>
          </cell>
          <cell r="X545" t="str">
            <v>Jgo</v>
          </cell>
          <cell r="Y545">
            <v>0</v>
          </cell>
          <cell r="Z545">
            <v>0</v>
          </cell>
          <cell r="AA545">
            <v>0</v>
          </cell>
          <cell r="AB545">
            <v>4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45.47</v>
          </cell>
          <cell r="BX545">
            <v>0</v>
          </cell>
          <cell r="BY545">
            <v>0</v>
          </cell>
          <cell r="BZ545">
            <v>0</v>
          </cell>
          <cell r="CA545">
            <v>181.88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4</v>
          </cell>
          <cell r="DW545">
            <v>181.88</v>
          </cell>
          <cell r="DX545">
            <v>4</v>
          </cell>
          <cell r="DY545">
            <v>181.88</v>
          </cell>
        </row>
        <row r="546">
          <cell r="S546" t="str">
            <v>7.00</v>
          </cell>
          <cell r="T546">
            <v>7</v>
          </cell>
          <cell r="V546" t="str">
            <v>Montaje de Armados AT2,  AT3, AT4,  AT5.</v>
          </cell>
          <cell r="X546" t="str">
            <v>Jgo</v>
          </cell>
          <cell r="Y546">
            <v>6</v>
          </cell>
          <cell r="Z546">
            <v>1</v>
          </cell>
          <cell r="AA546">
            <v>2</v>
          </cell>
          <cell r="AB546">
            <v>0</v>
          </cell>
          <cell r="AC546">
            <v>3</v>
          </cell>
          <cell r="AD546">
            <v>4</v>
          </cell>
          <cell r="AE546">
            <v>1</v>
          </cell>
          <cell r="AF546">
            <v>2</v>
          </cell>
          <cell r="AG546">
            <v>11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90.45</v>
          </cell>
          <cell r="BX546">
            <v>542.70000000000005</v>
          </cell>
          <cell r="BY546">
            <v>90.45</v>
          </cell>
          <cell r="BZ546">
            <v>180.9</v>
          </cell>
          <cell r="CA546">
            <v>0</v>
          </cell>
          <cell r="CB546">
            <v>271.35000000000002</v>
          </cell>
          <cell r="CC546">
            <v>361.8</v>
          </cell>
          <cell r="CD546">
            <v>90.45</v>
          </cell>
          <cell r="CE546">
            <v>180.9</v>
          </cell>
          <cell r="CF546">
            <v>994.95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30</v>
          </cell>
          <cell r="DW546">
            <v>2713.5</v>
          </cell>
          <cell r="DX546">
            <v>30</v>
          </cell>
          <cell r="DY546">
            <v>2713.5</v>
          </cell>
        </row>
        <row r="547">
          <cell r="S547" t="str">
            <v>8.00</v>
          </cell>
          <cell r="T547">
            <v>8</v>
          </cell>
          <cell r="V547" t="str">
            <v>Montaje de Armados AT2-A, AT3-A, AT5-A</v>
          </cell>
          <cell r="X547" t="str">
            <v>Jgo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113.05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</row>
        <row r="548">
          <cell r="S548" t="str">
            <v>9.00</v>
          </cell>
          <cell r="T548">
            <v>9</v>
          </cell>
          <cell r="V548" t="str">
            <v>Montaje de Armados AB2,  AB3, AB4,  AB5</v>
          </cell>
          <cell r="X548" t="str">
            <v>Jgo</v>
          </cell>
          <cell r="Y548">
            <v>0</v>
          </cell>
          <cell r="Z548">
            <v>0</v>
          </cell>
          <cell r="AA548">
            <v>0</v>
          </cell>
          <cell r="AB548">
            <v>1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79.099999999999994</v>
          </cell>
          <cell r="BX548">
            <v>0</v>
          </cell>
          <cell r="BY548">
            <v>0</v>
          </cell>
          <cell r="BZ548">
            <v>0</v>
          </cell>
          <cell r="CA548">
            <v>79.099999999999994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1</v>
          </cell>
          <cell r="DW548">
            <v>79.099999999999994</v>
          </cell>
          <cell r="DX548">
            <v>1</v>
          </cell>
          <cell r="DY548">
            <v>79.099999999999994</v>
          </cell>
        </row>
        <row r="549">
          <cell r="S549" t="str">
            <v>10.00</v>
          </cell>
          <cell r="T549">
            <v>10</v>
          </cell>
          <cell r="V549" t="str">
            <v>Montaje de Armados ATV3, ATV4</v>
          </cell>
          <cell r="X549" t="str">
            <v>Jgo</v>
          </cell>
          <cell r="Y549">
            <v>1</v>
          </cell>
          <cell r="Z549">
            <v>0</v>
          </cell>
          <cell r="AA549">
            <v>1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45.22</v>
          </cell>
          <cell r="BX549">
            <v>45.22</v>
          </cell>
          <cell r="BY549">
            <v>0</v>
          </cell>
          <cell r="BZ549">
            <v>45.22</v>
          </cell>
          <cell r="CA549">
            <v>0</v>
          </cell>
          <cell r="CB549">
            <v>0</v>
          </cell>
          <cell r="CC549">
            <v>0</v>
          </cell>
          <cell r="CD549">
            <v>45.22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3</v>
          </cell>
          <cell r="DW549">
            <v>135.66</v>
          </cell>
          <cell r="DX549">
            <v>3</v>
          </cell>
          <cell r="DY549">
            <v>135.66</v>
          </cell>
        </row>
        <row r="550">
          <cell r="S550" t="str">
            <v>11.00</v>
          </cell>
          <cell r="T550">
            <v>11</v>
          </cell>
          <cell r="V550" t="str">
            <v>Montaje de Armados ABV3; ABV4</v>
          </cell>
          <cell r="X550" t="str">
            <v>Jgo</v>
          </cell>
          <cell r="Y550">
            <v>0</v>
          </cell>
          <cell r="Z550">
            <v>0</v>
          </cell>
          <cell r="AA550">
            <v>0</v>
          </cell>
          <cell r="AB550">
            <v>2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39.549999999999997</v>
          </cell>
          <cell r="BX550">
            <v>0</v>
          </cell>
          <cell r="BY550">
            <v>0</v>
          </cell>
          <cell r="BZ550">
            <v>0</v>
          </cell>
          <cell r="CA550">
            <v>79.099999999999994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2</v>
          </cell>
          <cell r="DW550">
            <v>79.099999999999994</v>
          </cell>
          <cell r="DX550">
            <v>2</v>
          </cell>
          <cell r="DY550">
            <v>79.099999999999994</v>
          </cell>
        </row>
        <row r="551">
          <cell r="S551" t="str">
            <v>12.00</v>
          </cell>
          <cell r="T551">
            <v>12</v>
          </cell>
          <cell r="V551" t="str">
            <v>Montaje de Armado ATXE, ATV5</v>
          </cell>
          <cell r="X551" t="str">
            <v>Jgo</v>
          </cell>
          <cell r="Y551">
            <v>5</v>
          </cell>
          <cell r="Z551">
            <v>0</v>
          </cell>
          <cell r="AA551">
            <v>0</v>
          </cell>
          <cell r="AB551">
            <v>0</v>
          </cell>
          <cell r="AC551">
            <v>4</v>
          </cell>
          <cell r="AD551">
            <v>0</v>
          </cell>
          <cell r="AE551">
            <v>0</v>
          </cell>
          <cell r="AF551">
            <v>2</v>
          </cell>
          <cell r="AG551">
            <v>8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77.740000000000009</v>
          </cell>
          <cell r="BX551">
            <v>388.70000000000005</v>
          </cell>
          <cell r="BY551">
            <v>0</v>
          </cell>
          <cell r="BZ551">
            <v>0</v>
          </cell>
          <cell r="CA551">
            <v>0</v>
          </cell>
          <cell r="CB551">
            <v>310.96000000000004</v>
          </cell>
          <cell r="CC551">
            <v>0</v>
          </cell>
          <cell r="CD551">
            <v>0</v>
          </cell>
          <cell r="CE551">
            <v>155.48000000000002</v>
          </cell>
          <cell r="CF551">
            <v>621.92000000000007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19</v>
          </cell>
          <cell r="DW551">
            <v>1477.0600000000002</v>
          </cell>
          <cell r="DX551">
            <v>19</v>
          </cell>
          <cell r="DY551">
            <v>1477.0600000000002</v>
          </cell>
        </row>
        <row r="552">
          <cell r="S552" t="str">
            <v>13.00</v>
          </cell>
          <cell r="T552">
            <v>13</v>
          </cell>
          <cell r="V552" t="str">
            <v>Montaje de Armado ATV1</v>
          </cell>
          <cell r="X552" t="str">
            <v>Jgo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55.53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</row>
        <row r="553">
          <cell r="S553" t="str">
            <v>14.00</v>
          </cell>
          <cell r="T553">
            <v>14</v>
          </cell>
          <cell r="V553" t="str">
            <v>Montaje de Armado ABV5</v>
          </cell>
          <cell r="X553" t="str">
            <v>Jgo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72.75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</row>
        <row r="554">
          <cell r="S554" t="str">
            <v>15.00</v>
          </cell>
          <cell r="T554">
            <v>15</v>
          </cell>
          <cell r="V554" t="str">
            <v>Montaje de Armados ATV6, ATV7,  ATV8, ATV9</v>
          </cell>
          <cell r="X554" t="str">
            <v>Jgo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1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159.06</v>
          </cell>
          <cell r="BX554">
            <v>159.06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159.06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2</v>
          </cell>
          <cell r="DW554">
            <v>318.12</v>
          </cell>
          <cell r="DX554">
            <v>2</v>
          </cell>
          <cell r="DY554">
            <v>318.12</v>
          </cell>
        </row>
        <row r="555">
          <cell r="S555" t="str">
            <v>16.00</v>
          </cell>
          <cell r="T555">
            <v>16</v>
          </cell>
          <cell r="V555" t="str">
            <v>Montaje de Armados ATP1, ATP2-A, ATP3-A</v>
          </cell>
          <cell r="X555" t="str">
            <v>Jgo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33.200000000000003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</row>
        <row r="556">
          <cell r="S556" t="str">
            <v>17.00</v>
          </cell>
          <cell r="T556">
            <v>17</v>
          </cell>
          <cell r="V556" t="str">
            <v>Montaje de Armados ATP2</v>
          </cell>
          <cell r="X556" t="str">
            <v>Jgo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27.669999999999998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</row>
        <row r="557">
          <cell r="S557" t="str">
            <v>18.00</v>
          </cell>
          <cell r="T557">
            <v>18</v>
          </cell>
          <cell r="V557" t="str">
            <v xml:space="preserve">Montaje de Armados ATP3 </v>
          </cell>
          <cell r="X557" t="str">
            <v>Jgo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20.010000000000002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</row>
        <row r="558">
          <cell r="S558" t="str">
            <v>19.00</v>
          </cell>
          <cell r="T558">
            <v>19</v>
          </cell>
          <cell r="V558" t="str">
            <v>Montaje de Armados ATH1</v>
          </cell>
          <cell r="X558" t="str">
            <v>Jgo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60.07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</row>
        <row r="559">
          <cell r="S559" t="str">
            <v>20.00</v>
          </cell>
          <cell r="T559">
            <v>20</v>
          </cell>
          <cell r="V559" t="str">
            <v>Montaje de Armados ATH3</v>
          </cell>
          <cell r="X559" t="str">
            <v>Jgo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2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105.11999999999999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210.23999999999998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V559">
            <v>2</v>
          </cell>
          <cell r="DW559">
            <v>210.23999999999998</v>
          </cell>
          <cell r="DX559">
            <v>2</v>
          </cell>
          <cell r="DY559">
            <v>210.23999999999998</v>
          </cell>
        </row>
        <row r="560">
          <cell r="S560" t="str">
            <v>21.00</v>
          </cell>
          <cell r="T560">
            <v>21</v>
          </cell>
          <cell r="V560" t="str">
            <v>Montaje de Armados A2TV1</v>
          </cell>
          <cell r="X560" t="str">
            <v>Jgo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119.28999999999999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</row>
        <row r="561">
          <cell r="S561" t="str">
            <v>22.00</v>
          </cell>
          <cell r="T561">
            <v>22</v>
          </cell>
          <cell r="V561" t="str">
            <v>Montaje de Armados A2TV2</v>
          </cell>
          <cell r="X561" t="str">
            <v>Jgo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188.54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</row>
        <row r="562">
          <cell r="S562" t="str">
            <v>23.00</v>
          </cell>
          <cell r="T562">
            <v>23</v>
          </cell>
          <cell r="V562" t="str">
            <v>Montaje de INTERRUPTOR DE ACCIONAMIENTO Y COMANDO MECANICO IACM</v>
          </cell>
          <cell r="X562" t="str">
            <v>Un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454.36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</row>
        <row r="563">
          <cell r="S563" t="str">
            <v>24.00</v>
          </cell>
          <cell r="T563">
            <v>24</v>
          </cell>
          <cell r="V563" t="str">
            <v>Desmontaje y Montaje de INTERRUPTOR DE ACCIONAMIENTO Y COMANDO MECANICO IACM</v>
          </cell>
          <cell r="X563" t="str">
            <v>Un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908.72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</row>
        <row r="564">
          <cell r="S564" t="str">
            <v>25.00</v>
          </cell>
          <cell r="T564">
            <v>25</v>
          </cell>
          <cell r="V564" t="str">
            <v>Instalación de retenida oblicua, incluye excavación de hoyo y material de relleno</v>
          </cell>
          <cell r="X564" t="str">
            <v>Un</v>
          </cell>
          <cell r="Y564">
            <v>4</v>
          </cell>
          <cell r="Z564">
            <v>0</v>
          </cell>
          <cell r="AA564">
            <v>1</v>
          </cell>
          <cell r="AB564">
            <v>3</v>
          </cell>
          <cell r="AC564">
            <v>0</v>
          </cell>
          <cell r="AD564">
            <v>1</v>
          </cell>
          <cell r="AE564">
            <v>9</v>
          </cell>
          <cell r="AF564">
            <v>0</v>
          </cell>
          <cell r="AG564">
            <v>5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70.069999999999993</v>
          </cell>
          <cell r="BX564">
            <v>280.27999999999997</v>
          </cell>
          <cell r="BY564">
            <v>0</v>
          </cell>
          <cell r="BZ564">
            <v>70.069999999999993</v>
          </cell>
          <cell r="CA564">
            <v>210.20999999999998</v>
          </cell>
          <cell r="CB564">
            <v>0</v>
          </cell>
          <cell r="CC564">
            <v>70.069999999999993</v>
          </cell>
          <cell r="CD564">
            <v>630.62999999999988</v>
          </cell>
          <cell r="CE564">
            <v>0</v>
          </cell>
          <cell r="CF564">
            <v>350.34999999999997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23</v>
          </cell>
          <cell r="DW564">
            <v>1611.6099999999997</v>
          </cell>
          <cell r="DX564">
            <v>23</v>
          </cell>
          <cell r="DY564">
            <v>1611.61</v>
          </cell>
        </row>
        <row r="565">
          <cell r="S565" t="str">
            <v>26.00</v>
          </cell>
          <cell r="T565">
            <v>26</v>
          </cell>
          <cell r="V565" t="str">
            <v>Instalación de retenida oblicua CON RIEL incluye excavación de hoyo y material de relleno</v>
          </cell>
          <cell r="X565" t="str">
            <v>Un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90.45</v>
          </cell>
          <cell r="BX565">
            <v>0</v>
          </cell>
          <cell r="BY565">
            <v>90.45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1</v>
          </cell>
          <cell r="DW565">
            <v>90.45</v>
          </cell>
          <cell r="DX565">
            <v>1</v>
          </cell>
          <cell r="DY565">
            <v>90.45</v>
          </cell>
        </row>
        <row r="566">
          <cell r="S566" t="str">
            <v>27.00</v>
          </cell>
          <cell r="T566">
            <v>27</v>
          </cell>
          <cell r="V566" t="str">
            <v>Instalación de Retenida Para ARMADO incluye excavación de hoyo y material de relleno</v>
          </cell>
          <cell r="X566" t="str">
            <v>Un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35.049999999999997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</row>
        <row r="567">
          <cell r="S567" t="str">
            <v>28.00</v>
          </cell>
          <cell r="T567">
            <v>28</v>
          </cell>
          <cell r="V567" t="str">
            <v>Instalación de retenida vertical, incluye excavación de hoyo y material de relleno</v>
          </cell>
          <cell r="X567" t="str">
            <v>Un</v>
          </cell>
          <cell r="Y567">
            <v>4</v>
          </cell>
          <cell r="Z567">
            <v>0</v>
          </cell>
          <cell r="AA567">
            <v>1</v>
          </cell>
          <cell r="AB567">
            <v>0</v>
          </cell>
          <cell r="AC567">
            <v>1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84.09</v>
          </cell>
          <cell r="BX567">
            <v>336.36</v>
          </cell>
          <cell r="BY567">
            <v>0</v>
          </cell>
          <cell r="BZ567">
            <v>84.09</v>
          </cell>
          <cell r="CA567">
            <v>0</v>
          </cell>
          <cell r="CB567">
            <v>84.09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6</v>
          </cell>
          <cell r="DW567">
            <v>504.54000000000008</v>
          </cell>
          <cell r="DX567">
            <v>6</v>
          </cell>
          <cell r="DY567">
            <v>504.54</v>
          </cell>
        </row>
        <row r="568">
          <cell r="S568" t="str">
            <v>29.00</v>
          </cell>
          <cell r="T568">
            <v>29</v>
          </cell>
          <cell r="V568" t="str">
            <v>Instalación de retenida vertical CON RIEL , incluye excavación de hoyo y material de relleno</v>
          </cell>
          <cell r="X568" t="str">
            <v>Un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90.45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</row>
        <row r="569">
          <cell r="S569" t="str">
            <v>30.00</v>
          </cell>
          <cell r="T569">
            <v>30</v>
          </cell>
          <cell r="V569" t="str">
            <v>Instalación de retenida vertical tipo violin, incluye excavación de hoyo y material de relleno</v>
          </cell>
          <cell r="X569" t="str">
            <v>Un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90.45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</row>
        <row r="570">
          <cell r="S570" t="str">
            <v>31.00</v>
          </cell>
          <cell r="T570">
            <v>31</v>
          </cell>
          <cell r="V570" t="str">
            <v>Instalación de retenida aérea</v>
          </cell>
          <cell r="X570" t="str">
            <v>Un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59.49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</row>
        <row r="571">
          <cell r="S571" t="str">
            <v>32.00</v>
          </cell>
          <cell r="T571">
            <v>32</v>
          </cell>
          <cell r="V571" t="str">
            <v>Instalación del sistema de puesta a tierra MT incluye  material de relleno y conexionado de ferreteria al SPT.</v>
          </cell>
          <cell r="X571" t="str">
            <v>Un</v>
          </cell>
          <cell r="Y571">
            <v>2</v>
          </cell>
          <cell r="Z571">
            <v>1</v>
          </cell>
          <cell r="AA571">
            <v>1</v>
          </cell>
          <cell r="AB571">
            <v>0</v>
          </cell>
          <cell r="AC571">
            <v>0</v>
          </cell>
          <cell r="AD571">
            <v>2</v>
          </cell>
          <cell r="AE571">
            <v>0</v>
          </cell>
          <cell r="AF571">
            <v>2</v>
          </cell>
          <cell r="AG571">
            <v>1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83.44</v>
          </cell>
          <cell r="BX571">
            <v>166.88</v>
          </cell>
          <cell r="BY571">
            <v>83.44</v>
          </cell>
          <cell r="BZ571">
            <v>83.44</v>
          </cell>
          <cell r="CA571">
            <v>0</v>
          </cell>
          <cell r="CB571">
            <v>0</v>
          </cell>
          <cell r="CC571">
            <v>166.88</v>
          </cell>
          <cell r="CD571">
            <v>0</v>
          </cell>
          <cell r="CE571">
            <v>166.88</v>
          </cell>
          <cell r="CF571">
            <v>83.44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9</v>
          </cell>
          <cell r="DW571">
            <v>750.96</v>
          </cell>
          <cell r="DX571">
            <v>9</v>
          </cell>
          <cell r="DY571">
            <v>750.96</v>
          </cell>
        </row>
        <row r="572">
          <cell r="S572" t="str">
            <v>33.00</v>
          </cell>
          <cell r="T572">
            <v>33</v>
          </cell>
          <cell r="V572" t="str">
            <v>Instalación del sistema de puesta a tierra BT incluye  material de relleno y conexionado de ferreteria al SPT.</v>
          </cell>
          <cell r="X572" t="str">
            <v>Un</v>
          </cell>
          <cell r="Y572">
            <v>2</v>
          </cell>
          <cell r="Z572">
            <v>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81.19</v>
          </cell>
          <cell r="BX572">
            <v>162.38</v>
          </cell>
          <cell r="BY572">
            <v>81.19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3</v>
          </cell>
          <cell r="DW572">
            <v>243.57</v>
          </cell>
          <cell r="DX572">
            <v>3</v>
          </cell>
          <cell r="DY572">
            <v>243.57</v>
          </cell>
        </row>
        <row r="573">
          <cell r="S573" t="str">
            <v>34.00</v>
          </cell>
          <cell r="T573">
            <v>34</v>
          </cell>
          <cell r="V573" t="str">
            <v>Tendido de conductores de AAAC  16 50 mm2</v>
          </cell>
          <cell r="X573" t="str">
            <v>Km</v>
          </cell>
          <cell r="Y573">
            <v>0.8432670000000001</v>
          </cell>
          <cell r="Z573">
            <v>0</v>
          </cell>
          <cell r="AA573">
            <v>0</v>
          </cell>
          <cell r="AB573">
            <v>1.5883080000000001</v>
          </cell>
          <cell r="AC573">
            <v>2.976954000000001</v>
          </cell>
          <cell r="AD573">
            <v>6.0726779999999998</v>
          </cell>
          <cell r="AE573">
            <v>0</v>
          </cell>
          <cell r="AF573">
            <v>0</v>
          </cell>
          <cell r="AG573">
            <v>14.951859000000001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322.64999999999998</v>
          </cell>
          <cell r="BX573">
            <v>272.08009755</v>
          </cell>
          <cell r="BY573">
            <v>0</v>
          </cell>
          <cell r="BZ573">
            <v>0</v>
          </cell>
          <cell r="CA573">
            <v>512.46757619999994</v>
          </cell>
          <cell r="CB573">
            <v>960.51420810000025</v>
          </cell>
          <cell r="CC573">
            <v>1959.3495566999998</v>
          </cell>
          <cell r="CD573">
            <v>0</v>
          </cell>
          <cell r="CE573">
            <v>0</v>
          </cell>
          <cell r="CF573">
            <v>4824.2173063499995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26.433066000000004</v>
          </cell>
          <cell r="DW573">
            <v>8528.6287448999992</v>
          </cell>
          <cell r="DX573">
            <v>26.433066000000007</v>
          </cell>
          <cell r="DY573">
            <v>8528.628744900001</v>
          </cell>
        </row>
        <row r="574">
          <cell r="S574" t="str">
            <v>35.00</v>
          </cell>
          <cell r="T574">
            <v>35</v>
          </cell>
          <cell r="V574" t="str">
            <v>Tendido de conductores de AAAC  70 120 mm2</v>
          </cell>
          <cell r="X574" t="str">
            <v>Km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725.96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</row>
        <row r="575">
          <cell r="S575" t="str">
            <v>36.00</v>
          </cell>
          <cell r="T575">
            <v>36</v>
          </cell>
          <cell r="V575" t="str">
            <v>Tendido de cable autoportante de MT tipo NA2XS2Y 3x35 mm2 15kV</v>
          </cell>
          <cell r="X575" t="str">
            <v>Km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1276.6199999999999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</row>
        <row r="576">
          <cell r="S576" t="str">
            <v>37.00</v>
          </cell>
          <cell r="T576">
            <v>37</v>
          </cell>
          <cell r="V576" t="str">
            <v>Tendido de cable autoportante de MT tipo NA2XS2Y 3x50 mm2 15kV</v>
          </cell>
          <cell r="X576" t="str">
            <v>Km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1702.15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</row>
        <row r="577">
          <cell r="S577" t="str">
            <v>38.00</v>
          </cell>
          <cell r="T577">
            <v>38</v>
          </cell>
          <cell r="V577" t="str">
            <v>Tendido de cable autoportante de MT tipo NA2XS2Y 3x70 mm2 15kV</v>
          </cell>
          <cell r="X577" t="str">
            <v>Km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1914.92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</row>
        <row r="578">
          <cell r="S578" t="str">
            <v>39.00</v>
          </cell>
          <cell r="T578">
            <v>39</v>
          </cell>
          <cell r="V578" t="str">
            <v>Instalación de Terminación exterior unipolar para conductor de 50 mm2 Al.</v>
          </cell>
          <cell r="X578" t="str">
            <v>Km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17.920000000000002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</row>
        <row r="579">
          <cell r="S579" t="str">
            <v>40.00</v>
          </cell>
          <cell r="T579">
            <v>40</v>
          </cell>
          <cell r="V579" t="str">
            <v>Instalación de Terminación exterior unipolar para conductor de 70 mm2 Al.</v>
          </cell>
          <cell r="X579" t="str">
            <v>Km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22.380000000000003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</row>
        <row r="580">
          <cell r="S580" t="str">
            <v>41.00</v>
          </cell>
          <cell r="T580">
            <v>41</v>
          </cell>
          <cell r="V580" t="str">
            <v>Instalación de Terminación exterior unipolar para conductor de 120 mm2 Al.</v>
          </cell>
          <cell r="X580" t="str">
            <v>Km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26.86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</row>
        <row r="581">
          <cell r="S581" t="str">
            <v>42.00</v>
          </cell>
          <cell r="T581">
            <v>42</v>
          </cell>
          <cell r="V581" t="str">
            <v>Instalacion de subestacion aerea monoposte tipo SAM. Incluye sistema de proteccion.</v>
          </cell>
          <cell r="X581" t="str">
            <v>Un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353.03999999999996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</row>
        <row r="582">
          <cell r="S582" t="str">
            <v>43.00</v>
          </cell>
          <cell r="T582">
            <v>43</v>
          </cell>
          <cell r="V582" t="str">
            <v>Instalacion de subestacion aerea monoposte tipo SAB. Incluye sistema de proteccion.</v>
          </cell>
          <cell r="X582" t="str">
            <v>Un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615.14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</row>
        <row r="583">
          <cell r="S583" t="str">
            <v>44.00</v>
          </cell>
          <cell r="T583">
            <v>44</v>
          </cell>
          <cell r="V583" t="str">
            <v>Reubicación de S.E. Biposte incluye montaje armado, trafo, tablero, cut out, pararrayos  y conexionado</v>
          </cell>
          <cell r="X583" t="str">
            <v>Gbl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1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545.43000000000006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545.43000000000006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1</v>
          </cell>
          <cell r="DW583">
            <v>545.43000000000006</v>
          </cell>
          <cell r="DX583">
            <v>1</v>
          </cell>
          <cell r="DY583">
            <v>545.43000000000006</v>
          </cell>
        </row>
        <row r="584">
          <cell r="S584" t="str">
            <v>45.00</v>
          </cell>
          <cell r="T584">
            <v>45</v>
          </cell>
          <cell r="V584" t="str">
            <v>Reubicación de S.E. Monoposte incluye montaje armado, trafo, tablero, cut out, pararrayos  y conexionado</v>
          </cell>
          <cell r="X584" t="str">
            <v>Gbl</v>
          </cell>
          <cell r="Y584">
            <v>2</v>
          </cell>
          <cell r="Z584">
            <v>1</v>
          </cell>
          <cell r="AA584">
            <v>1</v>
          </cell>
          <cell r="AB584">
            <v>0</v>
          </cell>
          <cell r="AC584">
            <v>0</v>
          </cell>
          <cell r="AD584">
            <v>1</v>
          </cell>
          <cell r="AE584">
            <v>0</v>
          </cell>
          <cell r="AF584">
            <v>0</v>
          </cell>
          <cell r="AG584">
            <v>1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363.62</v>
          </cell>
          <cell r="BX584">
            <v>727.24</v>
          </cell>
          <cell r="BY584">
            <v>363.62</v>
          </cell>
          <cell r="BZ584">
            <v>363.62</v>
          </cell>
          <cell r="CA584">
            <v>0</v>
          </cell>
          <cell r="CB584">
            <v>0</v>
          </cell>
          <cell r="CC584">
            <v>363.62</v>
          </cell>
          <cell r="CD584">
            <v>0</v>
          </cell>
          <cell r="CE584">
            <v>0</v>
          </cell>
          <cell r="CF584">
            <v>363.62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6</v>
          </cell>
          <cell r="DW584">
            <v>2181.7199999999998</v>
          </cell>
          <cell r="DX584">
            <v>6</v>
          </cell>
          <cell r="DY584">
            <v>2181.7200000000003</v>
          </cell>
        </row>
        <row r="585">
          <cell r="S585" t="str">
            <v>46.00</v>
          </cell>
          <cell r="T585">
            <v>46</v>
          </cell>
          <cell r="V585" t="str">
            <v>Reubicación de Poste CAC de MT 12,13,... m</v>
          </cell>
          <cell r="X585" t="str">
            <v>Un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1</v>
          </cell>
          <cell r="AG585">
            <v>2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193.48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193.48</v>
          </cell>
          <cell r="CF585">
            <v>386.96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3</v>
          </cell>
          <cell r="DW585">
            <v>580.43999999999994</v>
          </cell>
          <cell r="DX585">
            <v>3</v>
          </cell>
          <cell r="DY585">
            <v>580.43999999999994</v>
          </cell>
        </row>
        <row r="586">
          <cell r="S586" t="str">
            <v>47.00</v>
          </cell>
          <cell r="T586">
            <v>47</v>
          </cell>
          <cell r="V586" t="str">
            <v>Pruebas y puesta en servicio</v>
          </cell>
          <cell r="X586" t="str">
            <v>km</v>
          </cell>
          <cell r="Y586">
            <v>2.6533999999999995</v>
          </cell>
          <cell r="Z586">
            <v>0.124</v>
          </cell>
          <cell r="AA586">
            <v>0.5182000000000001</v>
          </cell>
          <cell r="AB586">
            <v>0.74219999999999997</v>
          </cell>
          <cell r="AC586">
            <v>0.9274</v>
          </cell>
          <cell r="AD586">
            <v>1.9822</v>
          </cell>
          <cell r="AE586">
            <v>1.9239999999999999</v>
          </cell>
          <cell r="AF586">
            <v>1.8717999999999995</v>
          </cell>
          <cell r="AG586">
            <v>5.1293999999999995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78.7</v>
          </cell>
          <cell r="BX586">
            <v>208.82257999999996</v>
          </cell>
          <cell r="BY586">
            <v>9.7588000000000008</v>
          </cell>
          <cell r="BZ586">
            <v>40.782340000000012</v>
          </cell>
          <cell r="CA586">
            <v>58.411140000000003</v>
          </cell>
          <cell r="CB586">
            <v>72.986379999999997</v>
          </cell>
          <cell r="CC586">
            <v>155.99914000000001</v>
          </cell>
          <cell r="CD586">
            <v>151.4188</v>
          </cell>
          <cell r="CE586">
            <v>147.31065999999996</v>
          </cell>
          <cell r="CF586">
            <v>403.68377999999996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15.872599999999998</v>
          </cell>
          <cell r="DW586">
            <v>1249.17362</v>
          </cell>
          <cell r="DX586">
            <v>15.872599999999995</v>
          </cell>
          <cell r="DY586">
            <v>1249.1736199999996</v>
          </cell>
        </row>
        <row r="587">
          <cell r="S587" t="str">
            <v/>
          </cell>
          <cell r="T587" t="str">
            <v/>
          </cell>
          <cell r="V587" t="str">
            <v>MONTAJE RED SUBTERANEA</v>
          </cell>
        </row>
        <row r="588">
          <cell r="S588" t="str">
            <v>48.00</v>
          </cell>
          <cell r="T588">
            <v>48</v>
          </cell>
          <cell r="V588" t="str">
            <v>Empalme de Red Aérea con Red Subterranea</v>
          </cell>
          <cell r="X588" t="str">
            <v>Un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40.909999999999997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V588">
            <v>0</v>
          </cell>
          <cell r="DW588">
            <v>0</v>
          </cell>
          <cell r="DX588">
            <v>0</v>
          </cell>
          <cell r="DY588">
            <v>0</v>
          </cell>
        </row>
        <row r="589">
          <cell r="S589" t="str">
            <v>49.00</v>
          </cell>
          <cell r="T589">
            <v>49</v>
          </cell>
          <cell r="V589" t="str">
            <v>Intalacion del Tubo de F°G° de (Bajada/Subida) Hacia/Desde Red Subterranea</v>
          </cell>
          <cell r="X589" t="str">
            <v>Un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1876.1699999999998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</row>
        <row r="590">
          <cell r="S590" t="str">
            <v>50.00</v>
          </cell>
          <cell r="T590">
            <v>50</v>
          </cell>
          <cell r="V590" t="str">
            <v>Demolicion de pista</v>
          </cell>
          <cell r="X590" t="str">
            <v>m2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17.700000000000003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V590">
            <v>0</v>
          </cell>
          <cell r="DW590">
            <v>0</v>
          </cell>
          <cell r="DX590">
            <v>0</v>
          </cell>
          <cell r="DY590">
            <v>0</v>
          </cell>
        </row>
        <row r="591">
          <cell r="S591" t="str">
            <v>51.00</v>
          </cell>
          <cell r="T591">
            <v>51</v>
          </cell>
          <cell r="V591" t="str">
            <v>Demolicion de Vereda</v>
          </cell>
          <cell r="X591" t="str">
            <v>m2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11.059999999999999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V591">
            <v>0</v>
          </cell>
          <cell r="DW591">
            <v>0</v>
          </cell>
          <cell r="DX591">
            <v>0</v>
          </cell>
          <cell r="DY591">
            <v>0</v>
          </cell>
        </row>
        <row r="592">
          <cell r="S592" t="str">
            <v>52.00</v>
          </cell>
          <cell r="T592">
            <v>52</v>
          </cell>
          <cell r="V592" t="str">
            <v>Retiro de Empedrado</v>
          </cell>
          <cell r="X592" t="str">
            <v>m2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8.84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V592">
            <v>0</v>
          </cell>
          <cell r="DW592">
            <v>0</v>
          </cell>
          <cell r="DX592">
            <v>0</v>
          </cell>
          <cell r="DY592">
            <v>0</v>
          </cell>
        </row>
        <row r="593">
          <cell r="S593" t="str">
            <v>53.00</v>
          </cell>
          <cell r="T593">
            <v>53</v>
          </cell>
          <cell r="V593" t="str">
            <v>Excavación Manual y Refine de Zanja de 0.6m. Ancho x 1.20m. Profundidad</v>
          </cell>
          <cell r="X593" t="str">
            <v>m.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15.190000000000001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V593">
            <v>0</v>
          </cell>
          <cell r="DW593">
            <v>0</v>
          </cell>
          <cell r="DX593">
            <v>0</v>
          </cell>
          <cell r="DY593">
            <v>0</v>
          </cell>
        </row>
        <row r="594">
          <cell r="S594" t="str">
            <v>54.00</v>
          </cell>
          <cell r="T594">
            <v>54</v>
          </cell>
          <cell r="V594" t="str">
            <v>Excavación Manual y Refine de Zanja de 0.6m. Ancho x 0.7m. Profundidad</v>
          </cell>
          <cell r="X594" t="str">
            <v>m.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9.5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V594">
            <v>0</v>
          </cell>
          <cell r="DW594">
            <v>0</v>
          </cell>
          <cell r="DX594">
            <v>0</v>
          </cell>
          <cell r="DY594">
            <v>0</v>
          </cell>
        </row>
        <row r="595">
          <cell r="S595" t="str">
            <v>55.00</v>
          </cell>
          <cell r="T595">
            <v>55</v>
          </cell>
          <cell r="V595" t="str">
            <v>Colocacion de Ductos de Concreto</v>
          </cell>
          <cell r="X595" t="str">
            <v>Un.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12.36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</row>
        <row r="596">
          <cell r="S596" t="str">
            <v>56.00</v>
          </cell>
          <cell r="T596">
            <v>56</v>
          </cell>
          <cell r="V596" t="str">
            <v>Lecho de arena Fina</v>
          </cell>
          <cell r="X596" t="str">
            <v>m3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30.61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</row>
        <row r="597">
          <cell r="S597" t="str">
            <v>57.00</v>
          </cell>
          <cell r="T597">
            <v>57</v>
          </cell>
          <cell r="V597" t="str">
            <v>Tendido de Cond. Tipo N2XSY (XLPE) - Subterraneo Cobre, Unipolar de 50 mm2 ó 70 mm2</v>
          </cell>
          <cell r="X597" t="str">
            <v>m.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257.08000000000004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V597">
            <v>0</v>
          </cell>
          <cell r="DW597">
            <v>0</v>
          </cell>
          <cell r="DX597">
            <v>0</v>
          </cell>
          <cell r="DY597">
            <v>0</v>
          </cell>
        </row>
        <row r="598">
          <cell r="S598" t="str">
            <v>58.00</v>
          </cell>
          <cell r="T598">
            <v>58</v>
          </cell>
          <cell r="V598" t="str">
            <v>Tendido de Cond. Tipo N2XSY (XLPE) - Subterraneo Cobre, Unipolar de 120 mm2</v>
          </cell>
          <cell r="X598" t="str">
            <v>m.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385.61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V598">
            <v>0</v>
          </cell>
          <cell r="DW598">
            <v>0</v>
          </cell>
          <cell r="DX598">
            <v>0</v>
          </cell>
          <cell r="DY598">
            <v>0</v>
          </cell>
        </row>
        <row r="599">
          <cell r="S599" t="str">
            <v>59.00</v>
          </cell>
          <cell r="T599">
            <v>59</v>
          </cell>
          <cell r="V599" t="str">
            <v>Conexión de Empalme-Derivación Cond. Subt. M.T. N2XSY(Cobre) de 50 mm2. ó  70 mm2</v>
          </cell>
          <cell r="X599" t="str">
            <v>m.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14.739999999999998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V599">
            <v>0</v>
          </cell>
          <cell r="DW599">
            <v>0</v>
          </cell>
          <cell r="DX599">
            <v>0</v>
          </cell>
          <cell r="DY599">
            <v>0</v>
          </cell>
        </row>
        <row r="600">
          <cell r="S600" t="str">
            <v>60.00</v>
          </cell>
          <cell r="T600">
            <v>60</v>
          </cell>
          <cell r="V600" t="str">
            <v>Conexión de Empalme-Derivación Cond. Subt. M.T. N2XSY(Cobre) de 120 mm2</v>
          </cell>
          <cell r="X600" t="str">
            <v>m.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21.200000000000003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V600">
            <v>0</v>
          </cell>
          <cell r="DW600">
            <v>0</v>
          </cell>
          <cell r="DX600">
            <v>0</v>
          </cell>
          <cell r="DY600">
            <v>0</v>
          </cell>
        </row>
        <row r="601">
          <cell r="S601" t="str">
            <v>61.00</v>
          </cell>
          <cell r="T601">
            <v>61</v>
          </cell>
          <cell r="V601" t="str">
            <v>Colocacion de Cinta Plastica Señalizadora de Red Subterranea M.T.</v>
          </cell>
          <cell r="X601" t="str">
            <v>m.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0.58000000000000007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V601">
            <v>0</v>
          </cell>
          <cell r="DW601">
            <v>0</v>
          </cell>
          <cell r="DX601">
            <v>0</v>
          </cell>
          <cell r="DY601">
            <v>0</v>
          </cell>
        </row>
        <row r="602">
          <cell r="S602" t="str">
            <v>62.00</v>
          </cell>
          <cell r="T602">
            <v>62</v>
          </cell>
          <cell r="V602" t="str">
            <v>Colocacion de Ladrillos de Proteccion Mecánica de Red Subterranea M.T.</v>
          </cell>
          <cell r="X602" t="str">
            <v>m.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0.92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V602">
            <v>0</v>
          </cell>
          <cell r="DW602">
            <v>0</v>
          </cell>
          <cell r="DX602">
            <v>0</v>
          </cell>
          <cell r="DY602">
            <v>0</v>
          </cell>
        </row>
        <row r="603">
          <cell r="S603" t="str">
            <v>63.00</v>
          </cell>
          <cell r="T603">
            <v>63</v>
          </cell>
          <cell r="V603" t="str">
            <v>Relleno y Compactado de Zanja</v>
          </cell>
          <cell r="X603" t="str">
            <v>m3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21.9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V603">
            <v>0</v>
          </cell>
          <cell r="DW603">
            <v>0</v>
          </cell>
          <cell r="DX603">
            <v>0</v>
          </cell>
          <cell r="DY603">
            <v>0</v>
          </cell>
        </row>
        <row r="604">
          <cell r="S604" t="str">
            <v>64.00</v>
          </cell>
          <cell r="T604">
            <v>64</v>
          </cell>
          <cell r="V604" t="str">
            <v>Resane de Pista</v>
          </cell>
          <cell r="X604" t="str">
            <v>m2.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40.86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>
            <v>0</v>
          </cell>
        </row>
        <row r="605">
          <cell r="S605" t="str">
            <v>65.00</v>
          </cell>
          <cell r="T605">
            <v>65</v>
          </cell>
          <cell r="V605" t="str">
            <v>Resane de Vereda</v>
          </cell>
          <cell r="X605" t="str">
            <v>m2.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28.07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V605">
            <v>0</v>
          </cell>
          <cell r="DW605">
            <v>0</v>
          </cell>
          <cell r="DX605">
            <v>0</v>
          </cell>
          <cell r="DY605">
            <v>0</v>
          </cell>
        </row>
        <row r="606">
          <cell r="S606" t="str">
            <v>66.00</v>
          </cell>
          <cell r="T606">
            <v>66</v>
          </cell>
          <cell r="V606" t="str">
            <v>Eliminación de material excedente (solo trabajos red subterranea)</v>
          </cell>
          <cell r="X606" t="str">
            <v>m3.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22.35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V606">
            <v>0</v>
          </cell>
          <cell r="DW606">
            <v>0</v>
          </cell>
          <cell r="DX606">
            <v>0</v>
          </cell>
          <cell r="DY606">
            <v>0</v>
          </cell>
        </row>
        <row r="607">
          <cell r="S607" t="str">
            <v/>
          </cell>
          <cell r="T607" t="str">
            <v/>
          </cell>
          <cell r="V607" t="str">
            <v>DESMONTAJE.</v>
          </cell>
        </row>
        <row r="608">
          <cell r="S608" t="str">
            <v>67.00</v>
          </cell>
          <cell r="T608">
            <v>67</v>
          </cell>
          <cell r="V608" t="str">
            <v>Desmontaje de postes de CAC de 11,12,13 m, y entrega a almacen ELSE.</v>
          </cell>
          <cell r="X608" t="str">
            <v>Un</v>
          </cell>
          <cell r="Y608">
            <v>2</v>
          </cell>
          <cell r="Z608">
            <v>0</v>
          </cell>
          <cell r="AA608">
            <v>0</v>
          </cell>
          <cell r="AB608">
            <v>1</v>
          </cell>
          <cell r="AC608">
            <v>0</v>
          </cell>
          <cell r="AD608">
            <v>3</v>
          </cell>
          <cell r="AE608">
            <v>1</v>
          </cell>
          <cell r="AF608">
            <v>0</v>
          </cell>
          <cell r="AG608">
            <v>8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78.94</v>
          </cell>
          <cell r="BX608">
            <v>157.88</v>
          </cell>
          <cell r="BY608">
            <v>0</v>
          </cell>
          <cell r="BZ608">
            <v>0</v>
          </cell>
          <cell r="CA608">
            <v>78.94</v>
          </cell>
          <cell r="CB608">
            <v>0</v>
          </cell>
          <cell r="CC608">
            <v>236.82</v>
          </cell>
          <cell r="CD608">
            <v>78.94</v>
          </cell>
          <cell r="CE608">
            <v>0</v>
          </cell>
          <cell r="CF608">
            <v>631.52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15</v>
          </cell>
          <cell r="DW608">
            <v>1184.0999999999999</v>
          </cell>
          <cell r="DX608">
            <v>15</v>
          </cell>
          <cell r="DY608">
            <v>1184.0999999999999</v>
          </cell>
        </row>
        <row r="609">
          <cell r="S609" t="str">
            <v>68.00</v>
          </cell>
          <cell r="T609">
            <v>68</v>
          </cell>
          <cell r="V609" t="str">
            <v>Desmontaje de postes de Madera desde 9 hasta 12 mt. con entrega a almacen ELSE.</v>
          </cell>
          <cell r="X609" t="str">
            <v>Un</v>
          </cell>
          <cell r="Y609">
            <v>11</v>
          </cell>
          <cell r="Z609">
            <v>2</v>
          </cell>
          <cell r="AA609">
            <v>2</v>
          </cell>
          <cell r="AB609">
            <v>4</v>
          </cell>
          <cell r="AC609">
            <v>4</v>
          </cell>
          <cell r="AD609">
            <v>9</v>
          </cell>
          <cell r="AE609">
            <v>14</v>
          </cell>
          <cell r="AF609">
            <v>9</v>
          </cell>
          <cell r="AG609">
            <v>21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31.58</v>
          </cell>
          <cell r="BX609">
            <v>347.38</v>
          </cell>
          <cell r="BY609">
            <v>63.16</v>
          </cell>
          <cell r="BZ609">
            <v>63.16</v>
          </cell>
          <cell r="CA609">
            <v>126.32</v>
          </cell>
          <cell r="CB609">
            <v>126.32</v>
          </cell>
          <cell r="CC609">
            <v>284.21999999999997</v>
          </cell>
          <cell r="CD609">
            <v>442.12</v>
          </cell>
          <cell r="CE609">
            <v>284.21999999999997</v>
          </cell>
          <cell r="CF609">
            <v>663.18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76</v>
          </cell>
          <cell r="DW609">
            <v>2400.08</v>
          </cell>
          <cell r="DX609">
            <v>76</v>
          </cell>
          <cell r="DY609">
            <v>2400.08</v>
          </cell>
        </row>
        <row r="610">
          <cell r="S610" t="str">
            <v>69.00</v>
          </cell>
          <cell r="T610">
            <v>69</v>
          </cell>
          <cell r="V610" t="str">
            <v>Desmontaje de postes de Fierro desde 9 hasta 12 mt. con entrega a almacen ELSE.</v>
          </cell>
          <cell r="X610" t="str">
            <v>Un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23.69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V610">
            <v>0</v>
          </cell>
          <cell r="DW610">
            <v>0</v>
          </cell>
          <cell r="DX610">
            <v>0</v>
          </cell>
          <cell r="DY610">
            <v>0</v>
          </cell>
        </row>
        <row r="611">
          <cell r="S611" t="str">
            <v>70.00</v>
          </cell>
          <cell r="T611">
            <v>70</v>
          </cell>
          <cell r="V611" t="str">
            <v>Desmontaje de armados monoposte de alineamiento, con entrega a almacen ELSE.</v>
          </cell>
          <cell r="X611" t="str">
            <v>Jgo</v>
          </cell>
          <cell r="Y611">
            <v>14</v>
          </cell>
          <cell r="Z611">
            <v>0</v>
          </cell>
          <cell r="AA611">
            <v>1</v>
          </cell>
          <cell r="AB611">
            <v>5</v>
          </cell>
          <cell r="AC611">
            <v>9</v>
          </cell>
          <cell r="AD611">
            <v>12</v>
          </cell>
          <cell r="AE611">
            <v>20</v>
          </cell>
          <cell r="AF611">
            <v>15</v>
          </cell>
          <cell r="AG611">
            <v>7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15.01</v>
          </cell>
          <cell r="BX611">
            <v>210.14</v>
          </cell>
          <cell r="BY611">
            <v>0</v>
          </cell>
          <cell r="BZ611">
            <v>15.01</v>
          </cell>
          <cell r="CA611">
            <v>75.05</v>
          </cell>
          <cell r="CB611">
            <v>135.09</v>
          </cell>
          <cell r="CC611">
            <v>180.12</v>
          </cell>
          <cell r="CD611">
            <v>300.2</v>
          </cell>
          <cell r="CE611">
            <v>225.15</v>
          </cell>
          <cell r="CF611">
            <v>105.07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V611">
            <v>83</v>
          </cell>
          <cell r="DW611">
            <v>1245.83</v>
          </cell>
          <cell r="DX611">
            <v>83</v>
          </cell>
          <cell r="DY611">
            <v>1245.83</v>
          </cell>
        </row>
        <row r="612">
          <cell r="S612" t="str">
            <v>71.00</v>
          </cell>
          <cell r="T612">
            <v>71</v>
          </cell>
          <cell r="V612" t="str">
            <v>Desmontaje de armados monoposte de anclaje y/o ángulo con entrega a almacen ELSE.</v>
          </cell>
          <cell r="X612" t="str">
            <v>Jgo</v>
          </cell>
          <cell r="Y612">
            <v>3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3</v>
          </cell>
          <cell r="AE612">
            <v>1</v>
          </cell>
          <cell r="AF612">
            <v>2</v>
          </cell>
          <cell r="AG612">
            <v>4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18.189999999999998</v>
          </cell>
          <cell r="BX612">
            <v>54.569999999999993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54.569999999999993</v>
          </cell>
          <cell r="CD612">
            <v>18.189999999999998</v>
          </cell>
          <cell r="CE612">
            <v>36.379999999999995</v>
          </cell>
          <cell r="CF612">
            <v>72.759999999999991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V612">
            <v>13</v>
          </cell>
          <cell r="DW612">
            <v>236.46999999999997</v>
          </cell>
          <cell r="DX612">
            <v>13</v>
          </cell>
          <cell r="DY612">
            <v>236.46999999999997</v>
          </cell>
        </row>
        <row r="613">
          <cell r="S613" t="str">
            <v>72.00</v>
          </cell>
          <cell r="T613">
            <v>72</v>
          </cell>
          <cell r="V613" t="str">
            <v>Desmontaje de armados SE Monoposte, incl. sistema de protección y seccionamiento con entrega a almacen ELSE.</v>
          </cell>
          <cell r="X613" t="str">
            <v>Jgo</v>
          </cell>
          <cell r="Y613">
            <v>1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342.97</v>
          </cell>
          <cell r="BX613">
            <v>342.97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V613">
            <v>1</v>
          </cell>
          <cell r="DW613">
            <v>342.97</v>
          </cell>
          <cell r="DX613">
            <v>1</v>
          </cell>
          <cell r="DY613">
            <v>342.97</v>
          </cell>
        </row>
        <row r="614">
          <cell r="S614" t="str">
            <v>73.00</v>
          </cell>
          <cell r="T614">
            <v>73</v>
          </cell>
          <cell r="V614" t="str">
            <v>Desmontaje de armados SE Biposte, incl. sistema de protección y seccionamiento con entrega a almacen ELSE.</v>
          </cell>
          <cell r="X614" t="str">
            <v>Jgo</v>
          </cell>
          <cell r="Y614">
            <v>1</v>
          </cell>
          <cell r="Z614">
            <v>1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514.46</v>
          </cell>
          <cell r="BX614">
            <v>514.46</v>
          </cell>
          <cell r="BY614">
            <v>514.46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V614">
            <v>2</v>
          </cell>
          <cell r="DW614">
            <v>1028.92</v>
          </cell>
          <cell r="DX614">
            <v>2</v>
          </cell>
          <cell r="DY614">
            <v>1028.92</v>
          </cell>
        </row>
        <row r="615">
          <cell r="S615" t="str">
            <v>74.00</v>
          </cell>
          <cell r="T615">
            <v>74</v>
          </cell>
          <cell r="V615" t="str">
            <v>Desmontaje de  conductor de AL y/o Cu  16 mm² hasta 70mm2 y entrega a almacen ELSE.</v>
          </cell>
          <cell r="X615" t="str">
            <v>km</v>
          </cell>
          <cell r="Y615">
            <v>0</v>
          </cell>
          <cell r="Z615">
            <v>0</v>
          </cell>
          <cell r="AA615">
            <v>0</v>
          </cell>
          <cell r="AB615">
            <v>1.3443000000000001</v>
          </cell>
          <cell r="AC615">
            <v>2.4595500000000001</v>
          </cell>
          <cell r="AD615">
            <v>5.7584400000000002</v>
          </cell>
          <cell r="AE615">
            <v>0</v>
          </cell>
          <cell r="AF615">
            <v>0</v>
          </cell>
          <cell r="AG615">
            <v>14.024849999999997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151.43</v>
          </cell>
          <cell r="BX615">
            <v>0</v>
          </cell>
          <cell r="BY615">
            <v>0</v>
          </cell>
          <cell r="BZ615">
            <v>0</v>
          </cell>
          <cell r="CA615">
            <v>203.56734900000001</v>
          </cell>
          <cell r="CB615">
            <v>372.44965650000006</v>
          </cell>
          <cell r="CC615">
            <v>872.00056920000009</v>
          </cell>
          <cell r="CD615">
            <v>0</v>
          </cell>
          <cell r="CE615">
            <v>0</v>
          </cell>
          <cell r="CF615">
            <v>2123.7830354999996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V615">
            <v>23.587139999999998</v>
          </cell>
          <cell r="DW615">
            <v>3571.8006101999999</v>
          </cell>
          <cell r="DX615">
            <v>23.587140000000002</v>
          </cell>
          <cell r="DY615">
            <v>3571.8006102000004</v>
          </cell>
        </row>
        <row r="616">
          <cell r="S616" t="str">
            <v>75.00</v>
          </cell>
          <cell r="T616">
            <v>75</v>
          </cell>
          <cell r="V616" t="str">
            <v>Desmontaje de  conductor de AL y/o Cu  120mm2 y entrega a almacen ELSE.</v>
          </cell>
          <cell r="X616" t="str">
            <v>km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302.87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V616">
            <v>0</v>
          </cell>
          <cell r="DW616">
            <v>0</v>
          </cell>
          <cell r="DX616">
            <v>0</v>
          </cell>
          <cell r="DY616">
            <v>0</v>
          </cell>
        </row>
        <row r="617">
          <cell r="S617" t="str">
            <v>76.00</v>
          </cell>
          <cell r="T617">
            <v>76</v>
          </cell>
          <cell r="V617" t="str">
            <v>Demsontaje de conductor Autoportante MT, con entrega a almacen ELSE.</v>
          </cell>
          <cell r="X617" t="str">
            <v>km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1514.3799999999999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</row>
        <row r="618">
          <cell r="S618" t="str">
            <v>77.00</v>
          </cell>
          <cell r="T618">
            <v>77</v>
          </cell>
          <cell r="V618" t="str">
            <v>Desmontaje  conductor de BT: Convencional - CPI , por acondicionamiento y entrega a almacen ELSE.</v>
          </cell>
          <cell r="X618" t="str">
            <v>km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269.22000000000003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V618">
            <v>0</v>
          </cell>
          <cell r="DW618">
            <v>0</v>
          </cell>
          <cell r="DX618">
            <v>0</v>
          </cell>
          <cell r="DY618">
            <v>0</v>
          </cell>
        </row>
        <row r="619">
          <cell r="S619" t="str">
            <v>78.00</v>
          </cell>
          <cell r="T619">
            <v>78</v>
          </cell>
          <cell r="V619" t="str">
            <v>Desmontaje  conductor de BT: Autoportante, por acondicionamiento y entrega a almacen ELSE.</v>
          </cell>
          <cell r="X619" t="str">
            <v>km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247.54999999999995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V619">
            <v>0</v>
          </cell>
          <cell r="DW619">
            <v>0</v>
          </cell>
          <cell r="DX619">
            <v>0</v>
          </cell>
          <cell r="DY619">
            <v>0</v>
          </cell>
        </row>
        <row r="620">
          <cell r="S620" t="str">
            <v>79.00</v>
          </cell>
          <cell r="T620">
            <v>79</v>
          </cell>
          <cell r="V620" t="str">
            <v>Desmontaje de  retenida Simple, contrapunta o aérea, incluye accesorios y entrega a almacen ELSE.</v>
          </cell>
          <cell r="X620" t="str">
            <v>Jgo</v>
          </cell>
          <cell r="Y620">
            <v>1</v>
          </cell>
          <cell r="Z620">
            <v>1</v>
          </cell>
          <cell r="AA620">
            <v>1</v>
          </cell>
          <cell r="AB620">
            <v>1</v>
          </cell>
          <cell r="AC620">
            <v>0</v>
          </cell>
          <cell r="AD620">
            <v>1</v>
          </cell>
          <cell r="AE620">
            <v>1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15.21</v>
          </cell>
          <cell r="BX620">
            <v>15.21</v>
          </cell>
          <cell r="BY620">
            <v>15.21</v>
          </cell>
          <cell r="BZ620">
            <v>15.21</v>
          </cell>
          <cell r="CA620">
            <v>15.21</v>
          </cell>
          <cell r="CB620">
            <v>0</v>
          </cell>
          <cell r="CC620">
            <v>15.21</v>
          </cell>
          <cell r="CD620">
            <v>15.21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V620">
            <v>6</v>
          </cell>
          <cell r="DW620">
            <v>91.260000000000019</v>
          </cell>
          <cell r="DX620">
            <v>6</v>
          </cell>
          <cell r="DY620">
            <v>91.26</v>
          </cell>
        </row>
        <row r="621">
          <cell r="S621" t="str">
            <v>80.00</v>
          </cell>
          <cell r="T621">
            <v>80</v>
          </cell>
          <cell r="V621" t="str">
            <v>Desmontaje de Nodos BT en poste y entrega a almacen ELSE.</v>
          </cell>
          <cell r="X621" t="str">
            <v>Nodo</v>
          </cell>
          <cell r="Y621">
            <v>6</v>
          </cell>
          <cell r="Z621">
            <v>3</v>
          </cell>
          <cell r="AA621">
            <v>3</v>
          </cell>
          <cell r="AB621">
            <v>0</v>
          </cell>
          <cell r="AC621">
            <v>0</v>
          </cell>
          <cell r="AD621">
            <v>6</v>
          </cell>
          <cell r="AE621">
            <v>0</v>
          </cell>
          <cell r="AF621">
            <v>0</v>
          </cell>
          <cell r="AG621">
            <v>4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15.01</v>
          </cell>
          <cell r="BX621">
            <v>90.06</v>
          </cell>
          <cell r="BY621">
            <v>45.03</v>
          </cell>
          <cell r="BZ621">
            <v>45.03</v>
          </cell>
          <cell r="CA621">
            <v>0</v>
          </cell>
          <cell r="CB621">
            <v>0</v>
          </cell>
          <cell r="CC621">
            <v>90.06</v>
          </cell>
          <cell r="CD621">
            <v>0</v>
          </cell>
          <cell r="CE621">
            <v>0</v>
          </cell>
          <cell r="CF621">
            <v>60.04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V621">
            <v>22</v>
          </cell>
          <cell r="DW621">
            <v>330.22</v>
          </cell>
          <cell r="DX621">
            <v>22</v>
          </cell>
          <cell r="DY621">
            <v>330.21999999999997</v>
          </cell>
        </row>
        <row r="622">
          <cell r="S622" t="str">
            <v/>
          </cell>
          <cell r="T622" t="str">
            <v/>
          </cell>
          <cell r="V622" t="str">
            <v>TRABAJOS COMPLEMENTARIOS</v>
          </cell>
        </row>
        <row r="623">
          <cell r="S623" t="str">
            <v>81.00</v>
          </cell>
          <cell r="T623">
            <v>81</v>
          </cell>
          <cell r="V623" t="str">
            <v>Instalacion de tablero de distribucion trifasico</v>
          </cell>
          <cell r="X623" t="str">
            <v>Un.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1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49.08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49.08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V623">
            <v>1</v>
          </cell>
          <cell r="DW623">
            <v>49.08</v>
          </cell>
          <cell r="DX623">
            <v>1</v>
          </cell>
          <cell r="DY623">
            <v>49.08</v>
          </cell>
        </row>
        <row r="624">
          <cell r="S624" t="str">
            <v>82.00</v>
          </cell>
          <cell r="T624">
            <v>82</v>
          </cell>
          <cell r="V624" t="str">
            <v>Señalización y pintado de: Estruct., Simbologia SPT caja de registro del electrodo y Codigo de  SED.(numer. otorgada por ELSE, señal de peligro, fases)</v>
          </cell>
          <cell r="X624" t="str">
            <v>Estr</v>
          </cell>
          <cell r="Y624">
            <v>31</v>
          </cell>
          <cell r="Z624">
            <v>5</v>
          </cell>
          <cell r="AA624">
            <v>4</v>
          </cell>
          <cell r="AB624">
            <v>6</v>
          </cell>
          <cell r="AC624">
            <v>6</v>
          </cell>
          <cell r="AD624">
            <v>16</v>
          </cell>
          <cell r="AE624">
            <v>13</v>
          </cell>
          <cell r="AF624">
            <v>16</v>
          </cell>
          <cell r="AG624">
            <v>36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5.09</v>
          </cell>
          <cell r="BX624">
            <v>157.79</v>
          </cell>
          <cell r="BY624">
            <v>25.45</v>
          </cell>
          <cell r="BZ624">
            <v>20.36</v>
          </cell>
          <cell r="CA624">
            <v>30.54</v>
          </cell>
          <cell r="CB624">
            <v>30.54</v>
          </cell>
          <cell r="CC624">
            <v>81.44</v>
          </cell>
          <cell r="CD624">
            <v>66.17</v>
          </cell>
          <cell r="CE624">
            <v>81.44</v>
          </cell>
          <cell r="CF624">
            <v>183.24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V624">
            <v>133</v>
          </cell>
          <cell r="DW624">
            <v>676.97</v>
          </cell>
          <cell r="DX624">
            <v>133</v>
          </cell>
          <cell r="DY624">
            <v>676.97</v>
          </cell>
        </row>
        <row r="625">
          <cell r="S625" t="str">
            <v>83.00</v>
          </cell>
          <cell r="T625">
            <v>83</v>
          </cell>
          <cell r="V625" t="str">
            <v xml:space="preserve">Reflechado de  conductor de Al y/o Cu. hasta 35 mm² </v>
          </cell>
          <cell r="X625" t="str">
            <v>Km</v>
          </cell>
          <cell r="Y625">
            <v>7.6741470000000014</v>
          </cell>
          <cell r="Z625">
            <v>0.39804</v>
          </cell>
          <cell r="AA625">
            <v>0.66125999999999996</v>
          </cell>
          <cell r="AB625">
            <v>0</v>
          </cell>
          <cell r="AC625">
            <v>0</v>
          </cell>
          <cell r="AD625">
            <v>0</v>
          </cell>
          <cell r="AE625">
            <v>6.1760400000000022</v>
          </cell>
          <cell r="AF625">
            <v>0</v>
          </cell>
          <cell r="AG625">
            <v>1.1411549999999999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160.35999999999999</v>
          </cell>
          <cell r="BX625">
            <v>1230.6262129200002</v>
          </cell>
          <cell r="BY625">
            <v>63.829694399999994</v>
          </cell>
          <cell r="BZ625">
            <v>106.03965359999998</v>
          </cell>
          <cell r="CA625">
            <v>0</v>
          </cell>
          <cell r="CB625">
            <v>0</v>
          </cell>
          <cell r="CC625">
            <v>0</v>
          </cell>
          <cell r="CD625">
            <v>990.38977440000031</v>
          </cell>
          <cell r="CE625">
            <v>0</v>
          </cell>
          <cell r="CF625">
            <v>182.99561579999997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V625">
            <v>16.050642000000003</v>
          </cell>
          <cell r="DW625">
            <v>2573.8809511200006</v>
          </cell>
          <cell r="DX625">
            <v>16.050642000000003</v>
          </cell>
          <cell r="DY625">
            <v>2573.8809511200002</v>
          </cell>
        </row>
        <row r="626">
          <cell r="S626" t="str">
            <v>84.00</v>
          </cell>
          <cell r="T626">
            <v>84</v>
          </cell>
          <cell r="V626" t="str">
            <v>Reflechado de conductor de Al y/o Cu de 50-120mm2</v>
          </cell>
          <cell r="X626" t="str">
            <v>Km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227.15999999999997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V626">
            <v>0</v>
          </cell>
          <cell r="DW626">
            <v>0</v>
          </cell>
          <cell r="DX626">
            <v>0</v>
          </cell>
          <cell r="DY626">
            <v>0</v>
          </cell>
        </row>
        <row r="627">
          <cell r="S627" t="str">
            <v>85.00</v>
          </cell>
          <cell r="T627">
            <v>85</v>
          </cell>
          <cell r="V627" t="str">
            <v>Rotura y reposición de vereda</v>
          </cell>
          <cell r="X627" t="str">
            <v>m2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40.07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V627">
            <v>0</v>
          </cell>
          <cell r="DW627">
            <v>0</v>
          </cell>
          <cell r="DX627">
            <v>0</v>
          </cell>
          <cell r="DY627">
            <v>0</v>
          </cell>
        </row>
        <row r="628">
          <cell r="S628" t="str">
            <v>86.00</v>
          </cell>
          <cell r="T628">
            <v>86</v>
          </cell>
          <cell r="V628" t="str">
            <v>Eliminación de material excedente</v>
          </cell>
          <cell r="X628" t="str">
            <v>m3</v>
          </cell>
          <cell r="Y628">
            <v>15.9998</v>
          </cell>
          <cell r="Z628">
            <v>1.2499</v>
          </cell>
          <cell r="AA628">
            <v>2.2499000000000002</v>
          </cell>
          <cell r="AB628">
            <v>4.5</v>
          </cell>
          <cell r="AC628">
            <v>3.5</v>
          </cell>
          <cell r="AD628">
            <v>6.9998000000000005</v>
          </cell>
          <cell r="AE628">
            <v>11</v>
          </cell>
          <cell r="AF628">
            <v>5.4998000000000005</v>
          </cell>
          <cell r="AG628">
            <v>18.7499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22.35</v>
          </cell>
          <cell r="BX628">
            <v>357.59553000000005</v>
          </cell>
          <cell r="BY628">
            <v>27.935265000000001</v>
          </cell>
          <cell r="BZ628">
            <v>50.28526500000001</v>
          </cell>
          <cell r="CA628">
            <v>100.575</v>
          </cell>
          <cell r="CB628">
            <v>78.225000000000009</v>
          </cell>
          <cell r="CC628">
            <v>156.44553000000002</v>
          </cell>
          <cell r="CD628">
            <v>245.85000000000002</v>
          </cell>
          <cell r="CE628">
            <v>122.92053000000001</v>
          </cell>
          <cell r="CF628">
            <v>419.06026500000002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V628">
            <v>69.749099999999999</v>
          </cell>
          <cell r="DW628">
            <v>1558.8923850000003</v>
          </cell>
          <cell r="DX628">
            <v>69.749099999999984</v>
          </cell>
          <cell r="DY628">
            <v>1558.8923849999996</v>
          </cell>
        </row>
        <row r="629">
          <cell r="S629" t="str">
            <v>87.00</v>
          </cell>
          <cell r="T629">
            <v>87</v>
          </cell>
          <cell r="V629" t="str">
            <v>Corte y poda de arboles</v>
          </cell>
          <cell r="X629" t="str">
            <v>Un.</v>
          </cell>
          <cell r="Y629">
            <v>10</v>
          </cell>
          <cell r="Z629">
            <v>0</v>
          </cell>
          <cell r="AA629">
            <v>0</v>
          </cell>
          <cell r="AB629">
            <v>5</v>
          </cell>
          <cell r="AC629">
            <v>0</v>
          </cell>
          <cell r="AD629">
            <v>132</v>
          </cell>
          <cell r="AE629">
            <v>0</v>
          </cell>
          <cell r="AF629">
            <v>7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77.7</v>
          </cell>
          <cell r="BX629">
            <v>777</v>
          </cell>
          <cell r="BY629">
            <v>0</v>
          </cell>
          <cell r="BZ629">
            <v>0</v>
          </cell>
          <cell r="CA629">
            <v>388.5</v>
          </cell>
          <cell r="CB629">
            <v>0</v>
          </cell>
          <cell r="CC629">
            <v>10256.4</v>
          </cell>
          <cell r="CD629">
            <v>0</v>
          </cell>
          <cell r="CE629">
            <v>543.9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V629">
            <v>154</v>
          </cell>
          <cell r="DW629">
            <v>11965.8</v>
          </cell>
          <cell r="DX629">
            <v>154</v>
          </cell>
          <cell r="DY629">
            <v>11965.800000000001</v>
          </cell>
        </row>
        <row r="630">
          <cell r="S630" t="str">
            <v>88.00</v>
          </cell>
          <cell r="T630">
            <v>88</v>
          </cell>
          <cell r="V630" t="str">
            <v>Expediente de Replanteo de Red Primaria (4 ejemplares)</v>
          </cell>
          <cell r="X630" t="str">
            <v>Un.</v>
          </cell>
          <cell r="Y630">
            <v>1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332.2</v>
          </cell>
          <cell r="BX630">
            <v>332.2</v>
          </cell>
          <cell r="BY630">
            <v>332.2</v>
          </cell>
          <cell r="BZ630">
            <v>332.2</v>
          </cell>
          <cell r="CA630">
            <v>332.2</v>
          </cell>
          <cell r="CB630">
            <v>332.2</v>
          </cell>
          <cell r="CC630">
            <v>332.2</v>
          </cell>
          <cell r="CD630">
            <v>332.2</v>
          </cell>
          <cell r="CE630">
            <v>332.2</v>
          </cell>
          <cell r="CF630">
            <v>332.2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V630">
            <v>9</v>
          </cell>
          <cell r="DW630">
            <v>2989.7999999999997</v>
          </cell>
          <cell r="DX630">
            <v>9</v>
          </cell>
          <cell r="DY630">
            <v>2989.7999999999997</v>
          </cell>
        </row>
        <row r="631">
          <cell r="S631" t="str">
            <v/>
          </cell>
          <cell r="T631" t="str">
            <v/>
          </cell>
          <cell r="V631" t="str">
            <v>ACONDICIONAMIENTO DE BT</v>
          </cell>
        </row>
        <row r="632">
          <cell r="S632" t="str">
            <v>89.00</v>
          </cell>
          <cell r="T632">
            <v>89</v>
          </cell>
          <cell r="V632" t="str">
            <v>Acondicionamiento de Nodos BT por circuito : Montaje de grapas, mordazas, clevis, abrazaderas, etc (NUEVOS + Demont. Y Mont.. Exist..)</v>
          </cell>
          <cell r="X632" t="str">
            <v>Un</v>
          </cell>
          <cell r="Y632">
            <v>0</v>
          </cell>
          <cell r="Z632">
            <v>0</v>
          </cell>
          <cell r="AA632">
            <v>7</v>
          </cell>
          <cell r="AB632">
            <v>0</v>
          </cell>
          <cell r="AC632">
            <v>0</v>
          </cell>
          <cell r="AD632">
            <v>4</v>
          </cell>
          <cell r="AE632">
            <v>0</v>
          </cell>
          <cell r="AF632">
            <v>0</v>
          </cell>
          <cell r="AG632">
            <v>5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14.92</v>
          </cell>
          <cell r="BX632">
            <v>0</v>
          </cell>
          <cell r="BY632">
            <v>0</v>
          </cell>
          <cell r="BZ632">
            <v>104.44</v>
          </cell>
          <cell r="CA632">
            <v>0</v>
          </cell>
          <cell r="CB632">
            <v>0</v>
          </cell>
          <cell r="CC632">
            <v>59.68</v>
          </cell>
          <cell r="CD632">
            <v>0</v>
          </cell>
          <cell r="CE632">
            <v>0</v>
          </cell>
          <cell r="CF632">
            <v>74.599999999999994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V632">
            <v>16</v>
          </cell>
          <cell r="DW632">
            <v>238.72</v>
          </cell>
          <cell r="DX632">
            <v>16</v>
          </cell>
          <cell r="DY632">
            <v>238.72</v>
          </cell>
        </row>
        <row r="633">
          <cell r="S633" t="str">
            <v>90.00</v>
          </cell>
          <cell r="T633">
            <v>90</v>
          </cell>
          <cell r="V633" t="str">
            <v>Desconexion y Conexión de Acometidas Domiciuliaras</v>
          </cell>
          <cell r="X633" t="str">
            <v>Un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17.920000000000002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V633">
            <v>0</v>
          </cell>
          <cell r="DW633">
            <v>0</v>
          </cell>
          <cell r="DX633">
            <v>0</v>
          </cell>
          <cell r="DY633">
            <v>0</v>
          </cell>
        </row>
        <row r="634">
          <cell r="S634" t="str">
            <v>91.00</v>
          </cell>
          <cell r="T634">
            <v>91</v>
          </cell>
          <cell r="V634" t="str">
            <v>Demontaje y montaje de equipos de Alumbrado Público</v>
          </cell>
          <cell r="X634" t="str">
            <v>Un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24.419999999999998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V634">
            <v>0</v>
          </cell>
          <cell r="DW634">
            <v>0</v>
          </cell>
          <cell r="DX634">
            <v>0</v>
          </cell>
          <cell r="DY634">
            <v>0</v>
          </cell>
        </row>
        <row r="635">
          <cell r="S635" t="str">
            <v>92.00</v>
          </cell>
          <cell r="T635">
            <v>92</v>
          </cell>
          <cell r="V635" t="str">
            <v>Tendido de conductor autoportante de BT de 3x25+ N25mm² - 3x35+ N25mm², 3x25+16+ N25 mm² - 3x35+16+ N25 mm²</v>
          </cell>
          <cell r="X635" t="str">
            <v>Km</v>
          </cell>
          <cell r="Y635">
            <v>0</v>
          </cell>
          <cell r="Z635">
            <v>0</v>
          </cell>
          <cell r="AA635">
            <v>0.32780999999999999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6.090000000000001E-2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362.37</v>
          </cell>
          <cell r="BX635">
            <v>0</v>
          </cell>
          <cell r="BY635">
            <v>0</v>
          </cell>
          <cell r="BZ635">
            <v>118.78850969999999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22.068333000000003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V635">
            <v>0.38871</v>
          </cell>
          <cell r="DW635">
            <v>140.85684269999999</v>
          </cell>
          <cell r="DX635">
            <v>0.38871000000000006</v>
          </cell>
          <cell r="DY635">
            <v>140.85684270000002</v>
          </cell>
        </row>
        <row r="636">
          <cell r="S636" t="str">
            <v>93.00</v>
          </cell>
          <cell r="T636">
            <v>93</v>
          </cell>
          <cell r="V636" t="str">
            <v>Tendido de conductor autoportante de BT de 3x50+ N35 mm², 3x50+16+ N35 mm², 3x70+ N50 mm², 3x70+16+ N50 mm²</v>
          </cell>
          <cell r="X636" t="str">
            <v>Km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9.4920000000000018E-2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402.63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38.217639600000005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V636">
            <v>9.4920000000000018E-2</v>
          </cell>
          <cell r="DW636">
            <v>38.217639600000005</v>
          </cell>
          <cell r="DX636">
            <v>9.4920000000000018E-2</v>
          </cell>
          <cell r="DY636">
            <v>38.217639600000005</v>
          </cell>
        </row>
        <row r="637">
          <cell r="S637" t="str">
            <v>94.00</v>
          </cell>
          <cell r="T637">
            <v>94</v>
          </cell>
          <cell r="V637" t="str">
            <v>Tendido de conductor autoportante de BT de 3x120+ N70 mm², 3x120+16+ N70 mm².</v>
          </cell>
          <cell r="X637" t="str">
            <v>Km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575.29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V637">
            <v>0</v>
          </cell>
          <cell r="DW637">
            <v>0</v>
          </cell>
          <cell r="DX637">
            <v>0</v>
          </cell>
          <cell r="DY637">
            <v>0</v>
          </cell>
        </row>
        <row r="638">
          <cell r="V638" t="str">
            <v>SUB TOTAL MONTAJE ELECTROMECANICO</v>
          </cell>
          <cell r="BX638">
            <v>13333.476162469997</v>
          </cell>
          <cell r="BY638">
            <v>2009.2878794000001</v>
          </cell>
          <cell r="BZ638">
            <v>2172.4495342999999</v>
          </cell>
          <cell r="CA638">
            <v>3900.7519511999999</v>
          </cell>
          <cell r="CB638">
            <v>4222.3206066000002</v>
          </cell>
          <cell r="CC638">
            <v>19293.854521500001</v>
          </cell>
          <cell r="CD638">
            <v>6972.7266943999985</v>
          </cell>
          <cell r="CE638">
            <v>5298.1881239999993</v>
          </cell>
          <cell r="CF638">
            <v>21457.58395765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78660.639431519987</v>
          </cell>
          <cell r="DY638">
            <v>78660.639431520016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RAL"/>
      <sheetName val="GG"/>
      <sheetName val="RESUMEN-LP"/>
      <sheetName val="SUM-LP"/>
      <sheetName val="MON-LP"/>
      <sheetName val="TRAN-LP"/>
      <sheetName val="FP LP"/>
      <sheetName val="RESUMEN-RP"/>
      <sheetName val="SUM-RP"/>
      <sheetName val="MON-RP"/>
      <sheetName val="TRAN-RP"/>
      <sheetName val="FP-RP"/>
      <sheetName val="RESUMEN-RS"/>
      <sheetName val="SUM-RS"/>
      <sheetName val="MON-RS"/>
      <sheetName val="TRAN-RS"/>
      <sheetName val="FP-RS"/>
      <sheetName val="Cronograma"/>
      <sheetName val="Resúmen"/>
      <sheetName val="Resúmen_LP-RP"/>
      <sheetName val="APU_LP-RP"/>
      <sheetName val="APU_ObrasPrelim"/>
      <sheetName val="Exped. Final-LP-RP"/>
      <sheetName val="Resúmen_RS"/>
      <sheetName val="APU_RS"/>
      <sheetName val="Exped. Final-RS"/>
      <sheetName val="Costos-Insumos"/>
    </sheetNames>
    <sheetDataSet>
      <sheetData sheetId="0">
        <row r="1">
          <cell r="B1" t="str">
            <v>VALOR REFERENCIAL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Estructuras"/>
      <sheetName val="Equip. - Inst. hidráulicas"/>
      <sheetName val="Líneas agua potable"/>
      <sheetName val="Lineas alcantarillado"/>
      <sheetName val="Precios Estruc."/>
      <sheetName val="Precios Hidraulicas"/>
      <sheetName val="Precios Estruc_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LISTA DE PRECIOS</v>
          </cell>
        </row>
        <row r="4">
          <cell r="A4" t="str">
            <v>Código</v>
          </cell>
          <cell r="B4" t="str">
            <v>Descripción</v>
          </cell>
          <cell r="C4" t="str">
            <v>Precio S/.</v>
          </cell>
        </row>
        <row r="6">
          <cell r="A6" t="str">
            <v>011201100151-2043051-01</v>
          </cell>
          <cell r="B6" t="str">
            <v>Acabado puilido de piso con mortero 1:2 x 1,5 cm de espesor</v>
          </cell>
          <cell r="C6">
            <v>10.1</v>
          </cell>
        </row>
        <row r="7">
          <cell r="A7" t="str">
            <v>010401101101-2043051-01</v>
          </cell>
          <cell r="B7" t="str">
            <v>Acero estruc. trabajado p/anclaje ref. (costo prom. Incl. desperdicios)</v>
          </cell>
          <cell r="C7">
            <v>2.2599999999999998</v>
          </cell>
        </row>
        <row r="8">
          <cell r="A8" t="str">
            <v>010501121501-2043051-01</v>
          </cell>
          <cell r="B8" t="str">
            <v>Acero estruc. trabajado p/cúpula esférica (costo prom. Incl. desperdicios)</v>
          </cell>
          <cell r="C8">
            <v>2.29</v>
          </cell>
        </row>
        <row r="9">
          <cell r="A9" t="str">
            <v>010501111501-2043051-01</v>
          </cell>
          <cell r="B9" t="str">
            <v>Acero estruc. trabajado p/losa aligerada (costo prom. Incl. desperdicios)</v>
          </cell>
          <cell r="C9">
            <v>2.29</v>
          </cell>
        </row>
        <row r="10">
          <cell r="A10" t="str">
            <v>010501041501-2043051-01</v>
          </cell>
          <cell r="B10" t="str">
            <v>Acero estruc. trabajado p/losa de fondo - piso (costo prom. incl. desperdicios)</v>
          </cell>
          <cell r="C10">
            <v>2.2599999999999998</v>
          </cell>
        </row>
        <row r="11">
          <cell r="A11" t="str">
            <v>010501101501-2043051-01</v>
          </cell>
          <cell r="B11" t="str">
            <v>Acero estruc. trabajado p/losa removible (costo prom. Incl. desperdicios)</v>
          </cell>
          <cell r="C11">
            <v>2.29</v>
          </cell>
        </row>
        <row r="12">
          <cell r="A12" t="str">
            <v>010501091501-2043051-01</v>
          </cell>
          <cell r="B12" t="str">
            <v>Acero estruc. trabajado p/losas macizas (costo prom. Incl. desperdicios)</v>
          </cell>
          <cell r="C12">
            <v>2.29</v>
          </cell>
        </row>
        <row r="13">
          <cell r="A13" t="str">
            <v>010501061501-2043051-01</v>
          </cell>
          <cell r="B13" t="str">
            <v>Acero estruc. trabajado p/muro reforzado (costo prom. Incl. desperdicios)</v>
          </cell>
          <cell r="C13">
            <v>2.29</v>
          </cell>
        </row>
        <row r="14">
          <cell r="A14" t="str">
            <v>010501031501-2043051-01</v>
          </cell>
          <cell r="B14" t="str">
            <v>Acero estruc. Trabajado p/viga cimentac. (costo prom. Incl. desperdicios)</v>
          </cell>
          <cell r="C14">
            <v>2.2599999999999998</v>
          </cell>
        </row>
        <row r="15">
          <cell r="A15" t="str">
            <v>010501021501-2043051-01</v>
          </cell>
          <cell r="B15" t="str">
            <v>Acero estruc. Trabajado p/zapata armada (costo prom. Incl. desperdicios)</v>
          </cell>
          <cell r="C15">
            <v>2.2599999999999998</v>
          </cell>
        </row>
        <row r="16">
          <cell r="A16" t="str">
            <v>010501071501-2043051-01</v>
          </cell>
          <cell r="B16" t="str">
            <v>Acero estruc. trabajado para columnas (costo prom. Incl. desperdicios)</v>
          </cell>
          <cell r="C16">
            <v>2.29</v>
          </cell>
        </row>
        <row r="17">
          <cell r="A17" t="str">
            <v>010501151501-2043051-01</v>
          </cell>
          <cell r="B17" t="str">
            <v>Acero estruc. trabajado para escaleras (costo prom. Incl. desperdicios)</v>
          </cell>
          <cell r="C17">
            <v>2.29</v>
          </cell>
        </row>
        <row r="18">
          <cell r="A18" t="str">
            <v>010501081501-2043051-01</v>
          </cell>
          <cell r="B18" t="str">
            <v>Acero estruc. trabajado para vigas (costo prom. Incl. desperdicios)</v>
          </cell>
          <cell r="C18">
            <v>2.29</v>
          </cell>
        </row>
        <row r="19">
          <cell r="A19" t="str">
            <v>010401071101-2043051-01</v>
          </cell>
          <cell r="B19" t="str">
            <v>Acero estructural trabajado p/zapata armada (costo prom. incl. desperdicios)</v>
          </cell>
          <cell r="C19">
            <v>2.2599999999999998</v>
          </cell>
        </row>
        <row r="20">
          <cell r="A20" t="str">
            <v>010401071101-2043051-01</v>
          </cell>
          <cell r="B20" t="str">
            <v>Acero estructural trabajado para sobrecimientos</v>
          </cell>
          <cell r="C20">
            <v>2.2599999999999998</v>
          </cell>
        </row>
        <row r="21">
          <cell r="A21" t="str">
            <v>010510000110-2043051-01</v>
          </cell>
          <cell r="B21" t="str">
            <v>Aditivo desmoldeador para encofrados tipo caravista</v>
          </cell>
          <cell r="C21">
            <v>3.28</v>
          </cell>
        </row>
        <row r="22">
          <cell r="A22" t="str">
            <v>010510000121-2043051-01</v>
          </cell>
          <cell r="B22" t="str">
            <v>Aditivo plastificante para concreto f'c 210 kg/cm2 (por m3)</v>
          </cell>
          <cell r="C22">
            <v>10.78</v>
          </cell>
        </row>
        <row r="23">
          <cell r="A23" t="str">
            <v>010510000124-2043051-01</v>
          </cell>
          <cell r="B23" t="str">
            <v>Aditivo plastificante para concreto f'c 245 kg/cm2 (por m3)</v>
          </cell>
          <cell r="C23">
            <v>11.84</v>
          </cell>
        </row>
        <row r="24">
          <cell r="A24" t="str">
            <v>010510000136-2043051-01</v>
          </cell>
          <cell r="B24" t="str">
            <v>Aditivo poliepox "O" Universal pega concreto nuevo-viejo</v>
          </cell>
          <cell r="C24">
            <v>48.52</v>
          </cell>
        </row>
        <row r="25">
          <cell r="A25" t="str">
            <v>010901300108-2043051-01</v>
          </cell>
          <cell r="B25" t="str">
            <v>Alambre negro N° 8 para confinamiento de muros (incluye desperdicio)</v>
          </cell>
          <cell r="C25">
            <v>1.27</v>
          </cell>
        </row>
        <row r="26">
          <cell r="A26" t="str">
            <v>013901010101-2043051-01</v>
          </cell>
          <cell r="B26" t="str">
            <v>Antena para telemetría tipo yagui</v>
          </cell>
          <cell r="C26">
            <v>2754.37</v>
          </cell>
        </row>
        <row r="27">
          <cell r="A27" t="str">
            <v>013601200134-2043051-01</v>
          </cell>
          <cell r="B27" t="str">
            <v>Artefacto de alumbrado exterior público tipo MR O-83 V.M. de 250 W E40</v>
          </cell>
          <cell r="C27">
            <v>318.60000000000002</v>
          </cell>
        </row>
        <row r="28">
          <cell r="A28" t="str">
            <v>013601250102-2043051-01</v>
          </cell>
          <cell r="B28" t="str">
            <v>Artefacto de alumbrado interior braqueta B.F. De 1 x 40 W BE-1</v>
          </cell>
          <cell r="C28">
            <v>619.29999999999995</v>
          </cell>
        </row>
        <row r="29">
          <cell r="A29" t="str">
            <v>013601200157-2043051-01</v>
          </cell>
          <cell r="B29" t="str">
            <v>Artefacto de iluminación exterior BS-112 Josfel y lampara de 125 w</v>
          </cell>
          <cell r="C29">
            <v>293.60000000000002</v>
          </cell>
        </row>
        <row r="30">
          <cell r="A30" t="str">
            <v>011901140114-2043051-01</v>
          </cell>
          <cell r="B30" t="str">
            <v>Baranda c/tubo fo. Galv. Pasamano 1 1/2" y parante 1"x1 m en nivel 15,01 m - 20 m</v>
          </cell>
          <cell r="C30">
            <v>76.58</v>
          </cell>
        </row>
        <row r="31">
          <cell r="A31" t="str">
            <v>011901140110-2043051-01</v>
          </cell>
          <cell r="B31" t="str">
            <v>Baranda con tubo de fo. Galv. Pasamano 1 1/2" y parante de 1" x 1 m altura</v>
          </cell>
          <cell r="C31">
            <v>76.44</v>
          </cell>
        </row>
        <row r="32">
          <cell r="A32" t="str">
            <v>011901140110-2043051-01</v>
          </cell>
          <cell r="B32" t="str">
            <v>Baranda con tubo de fo. Galv. Pasamano 1 1/2" y parante de 1" x 1 m altura</v>
          </cell>
          <cell r="C32">
            <v>76.44</v>
          </cell>
        </row>
        <row r="33">
          <cell r="A33" t="str">
            <v>012001010001-2043051-01</v>
          </cell>
          <cell r="B33" t="str">
            <v>Bisagra de fierro para puerta (promedio)</v>
          </cell>
          <cell r="C33">
            <v>6.73</v>
          </cell>
        </row>
        <row r="34">
          <cell r="A34" t="str">
            <v>010510000197-2043051-01</v>
          </cell>
          <cell r="B34" t="str">
            <v>Bombeo de concreto para construcción</v>
          </cell>
          <cell r="C34">
            <v>35</v>
          </cell>
        </row>
        <row r="35">
          <cell r="A35" t="str">
            <v>013201166101-2043051-01</v>
          </cell>
          <cell r="B35" t="str">
            <v>Cable de señal apantallado 1 x 2.5 mm2</v>
          </cell>
          <cell r="C35">
            <v>2.86</v>
          </cell>
        </row>
        <row r="36">
          <cell r="A36" t="str">
            <v>013201166111-2043051-01</v>
          </cell>
          <cell r="B36" t="str">
            <v>Cable de señal tipo coaxial RG 213</v>
          </cell>
          <cell r="C36">
            <v>8.2899999999999991</v>
          </cell>
        </row>
        <row r="37">
          <cell r="A37" t="str">
            <v>013001319106-2043051-01</v>
          </cell>
          <cell r="B37" t="str">
            <v>Cable eléctrico NYY de 1 x 6 mm2</v>
          </cell>
          <cell r="C37">
            <v>1.48</v>
          </cell>
        </row>
        <row r="38">
          <cell r="A38" t="str">
            <v>013001319108-2043051-01</v>
          </cell>
          <cell r="B38" t="str">
            <v>Cable eléctrico NYY de 1x 10 mm2</v>
          </cell>
          <cell r="C38">
            <v>1.94</v>
          </cell>
        </row>
        <row r="39">
          <cell r="A39" t="str">
            <v>013201104008-2043051-01</v>
          </cell>
          <cell r="B39" t="str">
            <v>Cable eléctrico THW de 10 mm2 (7 alambres)</v>
          </cell>
          <cell r="C39">
            <v>1.32</v>
          </cell>
        </row>
        <row r="40">
          <cell r="A40" t="str">
            <v>013201104010-2043051-01</v>
          </cell>
          <cell r="B40" t="str">
            <v>Cable eléctrico THW de 16 mm2 (7 alambres)</v>
          </cell>
          <cell r="C40">
            <v>2.21</v>
          </cell>
        </row>
        <row r="41">
          <cell r="A41" t="str">
            <v>013201104038-2043051-01</v>
          </cell>
          <cell r="B41" t="str">
            <v>Cable eléctrico THW de 185 mm2 (37 alambres)</v>
          </cell>
          <cell r="C41">
            <v>27.04</v>
          </cell>
        </row>
        <row r="42">
          <cell r="A42" t="str">
            <v>013201104002-2043051-01</v>
          </cell>
          <cell r="B42" t="str">
            <v>Cable eléctrico THW de 2,5 mm2</v>
          </cell>
          <cell r="C42">
            <v>0.48</v>
          </cell>
        </row>
        <row r="43">
          <cell r="A43" t="str">
            <v>013201104044-2043051-01</v>
          </cell>
          <cell r="B43" t="str">
            <v>Cable eléctrico THW de 240 mm2 (61 alambres)</v>
          </cell>
          <cell r="C43">
            <v>31.73</v>
          </cell>
        </row>
        <row r="44">
          <cell r="A44" t="str">
            <v>013201104012-2043051-01</v>
          </cell>
          <cell r="B44" t="str">
            <v>Cable eléctrico THW de 25 mm2 (7 alambres)</v>
          </cell>
          <cell r="C44">
            <v>3.38</v>
          </cell>
        </row>
        <row r="45">
          <cell r="A45" t="str">
            <v>013201104014-2043051-01</v>
          </cell>
          <cell r="B45" t="str">
            <v>Cable eléctrico THW de 35 mm2 (7 alambres)</v>
          </cell>
          <cell r="C45">
            <v>5.34</v>
          </cell>
        </row>
        <row r="46">
          <cell r="A46" t="str">
            <v>013201104004-2043051-01</v>
          </cell>
          <cell r="B46" t="str">
            <v>Cable eléctrico THW de 4 mm2</v>
          </cell>
          <cell r="C46">
            <v>0.67</v>
          </cell>
        </row>
        <row r="47">
          <cell r="A47" t="str">
            <v>013201104021-2043051-01</v>
          </cell>
          <cell r="B47" t="str">
            <v>Cable eléctrico THW de 50 mm2 (19 alambres)</v>
          </cell>
          <cell r="C47">
            <v>8.14</v>
          </cell>
        </row>
        <row r="48">
          <cell r="A48" t="str">
            <v>013201104006-2043051-01</v>
          </cell>
          <cell r="B48" t="str">
            <v>Cable eléctrico THW de 6 mm2 (7 alambres)</v>
          </cell>
          <cell r="C48">
            <v>0.86</v>
          </cell>
        </row>
        <row r="49">
          <cell r="A49" t="str">
            <v>013201104022-2043051-01</v>
          </cell>
          <cell r="B49" t="str">
            <v>Cable eléctrico THW de 70 mm2 (19 alambres)</v>
          </cell>
          <cell r="C49">
            <v>10.65</v>
          </cell>
        </row>
        <row r="50">
          <cell r="A50" t="str">
            <v>013201104025-2043051-01</v>
          </cell>
          <cell r="B50" t="str">
            <v>Cable eléctrico THW de 95 mm2 (19 alambres)</v>
          </cell>
          <cell r="C50">
            <v>16.55</v>
          </cell>
        </row>
        <row r="51">
          <cell r="A51" t="str">
            <v>013201166004-2043051-01</v>
          </cell>
          <cell r="B51" t="str">
            <v>Cable eléctrico TW de 4 mm2 (7 alambres)</v>
          </cell>
          <cell r="C51">
            <v>0.62</v>
          </cell>
        </row>
        <row r="52">
          <cell r="A52" t="str">
            <v>013201166004-2043051-01</v>
          </cell>
          <cell r="B52" t="str">
            <v>Cable eléctrico TW de 4 mm2 (7 alambres) mm (5/8" a 3/4")</v>
          </cell>
          <cell r="C52">
            <v>0.62</v>
          </cell>
        </row>
        <row r="53">
          <cell r="A53" t="str">
            <v>013301050105-2043051-01</v>
          </cell>
          <cell r="B53" t="str">
            <v>Caja de fierro galvanizado de 100 x 100 x 50 mm incluye tapa</v>
          </cell>
          <cell r="C53">
            <v>6.9</v>
          </cell>
        </row>
        <row r="54">
          <cell r="A54" t="str">
            <v>013301050110-2043051-01</v>
          </cell>
          <cell r="B54" t="str">
            <v>Caja de fierro galvanizado de 150 x 150 x 100 mm incluye tapa</v>
          </cell>
          <cell r="C54">
            <v>9.5</v>
          </cell>
        </row>
        <row r="55">
          <cell r="A55" t="str">
            <v>013301050130-2043051-01</v>
          </cell>
          <cell r="B55" t="str">
            <v>Caja de fierro galvanizado de 200 x 200 x 100 mm incluye tapa</v>
          </cell>
          <cell r="C55">
            <v>8.4700000000000006</v>
          </cell>
        </row>
        <row r="56">
          <cell r="A56" t="str">
            <v>013301050163-2043051-01</v>
          </cell>
          <cell r="B56" t="str">
            <v>Caja de fierro galvanizado de 400 x 400 mm incluye tapa</v>
          </cell>
          <cell r="C56">
            <v>13.1</v>
          </cell>
        </row>
        <row r="57">
          <cell r="A57" t="str">
            <v>013301050190-2043051-01</v>
          </cell>
          <cell r="B57" t="str">
            <v>Caja de fierro galvanizado octogonal 4" x 2 1/8"</v>
          </cell>
          <cell r="C57">
            <v>1.2</v>
          </cell>
        </row>
        <row r="58">
          <cell r="A58" t="str">
            <v>016806070127-2043051-01</v>
          </cell>
          <cell r="B58" t="str">
            <v>Caja para medidor caudal cemento v</v>
          </cell>
          <cell r="C58">
            <v>17347.080000000002</v>
          </cell>
        </row>
        <row r="59">
          <cell r="A59" t="str">
            <v>016806070116-2043051-01</v>
          </cell>
          <cell r="B59" t="str">
            <v>Caja para válvula de altitud + cemento v</v>
          </cell>
          <cell r="C59">
            <v>5423.82</v>
          </cell>
        </row>
        <row r="60">
          <cell r="A60" t="str">
            <v>016807010127-2043051-01</v>
          </cell>
          <cell r="B60" t="str">
            <v>Caja para válvula medidor caudal - cemento V</v>
          </cell>
          <cell r="C60">
            <v>17347.080000000002</v>
          </cell>
        </row>
        <row r="61">
          <cell r="A61" t="str">
            <v>016806070106-2043051-01</v>
          </cell>
          <cell r="B61" t="str">
            <v>Caja para válvulas 1 y 2 cemento v</v>
          </cell>
          <cell r="C61">
            <v>8906.82</v>
          </cell>
        </row>
        <row r="62">
          <cell r="A62" t="str">
            <v>017801010150-2043051-01</v>
          </cell>
          <cell r="B62" t="str">
            <v>Caja rebose - limpia terreno normal eliminación desm. c/carg y volq. (C-V)</v>
          </cell>
          <cell r="C62">
            <v>1277.2</v>
          </cell>
        </row>
        <row r="63">
          <cell r="A63" t="str">
            <v>017802310150-2043051-01</v>
          </cell>
          <cell r="B63" t="str">
            <v>Caja rebose - purga terreno rocoso c/expl. Incluye eliminación desmonte (C-V)</v>
          </cell>
          <cell r="C63">
            <v>1887.91</v>
          </cell>
        </row>
        <row r="64">
          <cell r="A64" t="str">
            <v>017802350110-2043051-01</v>
          </cell>
          <cell r="B64" t="str">
            <v>Caja rebose - purga terreno rocoso sin explosivo incluye eliminación desmonte</v>
          </cell>
          <cell r="C64">
            <v>2130.34</v>
          </cell>
        </row>
        <row r="65">
          <cell r="A65" t="str">
            <v>017801350150-2043051-01</v>
          </cell>
          <cell r="B65" t="str">
            <v>Caja rebose-limpia terreno rocoso s/exp. Incluye eliminación desmonte (C-V)</v>
          </cell>
          <cell r="C65">
            <v>2188.04</v>
          </cell>
        </row>
        <row r="66">
          <cell r="A66" t="str">
            <v>016801010118-2043051-01</v>
          </cell>
          <cell r="B66" t="str">
            <v>Cámara para válvula aire terr-normal E.D. Carg + volq. p/matriz DN 450 a 600</v>
          </cell>
          <cell r="C66">
            <v>3855.47</v>
          </cell>
        </row>
        <row r="67">
          <cell r="A67" t="str">
            <v>010100001013-2043051-01</v>
          </cell>
          <cell r="B67" t="str">
            <v>Campamento provisional para la obra</v>
          </cell>
          <cell r="C67">
            <v>4010.5</v>
          </cell>
        </row>
        <row r="68">
          <cell r="A68" t="str">
            <v>012001020022-2043051-01</v>
          </cell>
          <cell r="B68" t="str">
            <v>Candado, incluyendo aldabas</v>
          </cell>
          <cell r="C68">
            <v>10.17</v>
          </cell>
        </row>
        <row r="69">
          <cell r="A69" t="str">
            <v>012681060101-2043051-01</v>
          </cell>
          <cell r="B69" t="str">
            <v>Caño de bronce estándar - llave DN 15</v>
          </cell>
          <cell r="C69">
            <v>7.63</v>
          </cell>
        </row>
        <row r="70">
          <cell r="A70" t="str">
            <v>019501011010-2043051-01</v>
          </cell>
          <cell r="B70" t="str">
            <v>Carpeta de afirmado compactada con equipo de 10 cm espesor</v>
          </cell>
          <cell r="C70">
            <v>3.31</v>
          </cell>
        </row>
        <row r="71">
          <cell r="A71" t="str">
            <v>019501011015-2043051-01</v>
          </cell>
          <cell r="B71" t="str">
            <v>Carpeta de afirmado compactada con equipo de 15 cm espesor</v>
          </cell>
          <cell r="C71">
            <v>4.97</v>
          </cell>
        </row>
        <row r="72">
          <cell r="A72" t="str">
            <v>010110030118-2040351-01</v>
          </cell>
          <cell r="B72" t="str">
            <v>Cartel de identificación de la obra de 3,60 m x 1,80m</v>
          </cell>
          <cell r="C72">
            <v>627.95000000000005</v>
          </cell>
        </row>
        <row r="73">
          <cell r="A73" t="str">
            <v>012001020001-2043051-01</v>
          </cell>
          <cell r="B73" t="str">
            <v>Cerradura para baño, con seguro interior perilla o manija</v>
          </cell>
          <cell r="C73">
            <v>16.95</v>
          </cell>
        </row>
        <row r="74">
          <cell r="A74" t="str">
            <v>012001020007-2043051-01</v>
          </cell>
          <cell r="B74" t="str">
            <v>Cerradura para exterior c/llaves inter. Y exterior de 2 golpes</v>
          </cell>
          <cell r="C74">
            <v>33.549999999999997</v>
          </cell>
        </row>
        <row r="75">
          <cell r="A75" t="str">
            <v>012001040005-2043051-01</v>
          </cell>
          <cell r="B75" t="str">
            <v>Cerrojos o pestillos</v>
          </cell>
          <cell r="C75">
            <v>3.39</v>
          </cell>
        </row>
        <row r="76">
          <cell r="A76" t="str">
            <v>011101010101-2043051-01</v>
          </cell>
          <cell r="B76" t="str">
            <v>Cielo rasos incluye vigas empotradas con mortero de 1:4 x 1,5 cm</v>
          </cell>
          <cell r="C76">
            <v>19.920000000000002</v>
          </cell>
        </row>
        <row r="77">
          <cell r="A77" t="str">
            <v>012602060101-2043051-01</v>
          </cell>
          <cell r="B77" t="str">
            <v>Codo de fo. Galvanizado unión roscada DN  15</v>
          </cell>
          <cell r="C77">
            <v>1.1399999999999999</v>
          </cell>
        </row>
        <row r="78">
          <cell r="A78" t="str">
            <v>012602260121-2043051-01</v>
          </cell>
          <cell r="B78" t="str">
            <v>Codo de P.V.C. 90° tipo unión roscada DN  15</v>
          </cell>
          <cell r="C78">
            <v>0.91</v>
          </cell>
        </row>
        <row r="79">
          <cell r="A79" t="str">
            <v>012503050411-2043051-01</v>
          </cell>
          <cell r="B79" t="str">
            <v>Codo de P.V.C. SAL 90° DN  50</v>
          </cell>
          <cell r="C79">
            <v>1.61</v>
          </cell>
        </row>
        <row r="80">
          <cell r="A80" t="str">
            <v>010501107001-2043051-01</v>
          </cell>
          <cell r="B80" t="str">
            <v>Colocación de losa removible, cámara o similar</v>
          </cell>
          <cell r="C80">
            <v>8.18</v>
          </cell>
        </row>
        <row r="81">
          <cell r="A81" t="str">
            <v>010401010105-2043051-01</v>
          </cell>
          <cell r="B81" t="str">
            <v>Concreto 1:10 + 30% piedra grande para cimiento corrido (Cemento P-V)</v>
          </cell>
          <cell r="C81">
            <v>137.19999999999999</v>
          </cell>
        </row>
        <row r="82">
          <cell r="A82" t="str">
            <v>010401070105-2043051-01</v>
          </cell>
          <cell r="B82" t="str">
            <v>Concreto 1:8 + 25% P.M. P/sobrecimientos (Cemenro P-V)</v>
          </cell>
          <cell r="C82">
            <v>159.62</v>
          </cell>
        </row>
        <row r="83">
          <cell r="A83" t="str">
            <v>010401030270-2043051-01</v>
          </cell>
          <cell r="B83" t="str">
            <v>Concreto f'c 100 kg/cm2 para soleados y/o sub bases (Cemento P-V)</v>
          </cell>
          <cell r="C83">
            <v>227.67</v>
          </cell>
        </row>
        <row r="84">
          <cell r="A84" t="str">
            <v>010401020114-2043051-01</v>
          </cell>
          <cell r="B84" t="str">
            <v>Concreto f'c 140 kg/cm2 + 25% P.G. Para falsas zapatas (Cemento P-I)</v>
          </cell>
          <cell r="C84">
            <v>157.66</v>
          </cell>
        </row>
        <row r="85">
          <cell r="A85" t="str">
            <v>010401020174-2043051-01</v>
          </cell>
          <cell r="B85" t="str">
            <v>Concreto f'c 140 kg/cm2 + 25% P.G. para falsas zapatas (Cemento P-V)</v>
          </cell>
          <cell r="C85">
            <v>202.95</v>
          </cell>
        </row>
        <row r="86">
          <cell r="A86" t="str">
            <v>010401010174-2043051-01</v>
          </cell>
          <cell r="B86" t="str">
            <v>Concreto f'c 140 kg/cm2 + 30% P.G. Para cimiento corrido (Cemento P-V)</v>
          </cell>
          <cell r="C86">
            <v>194.8</v>
          </cell>
        </row>
        <row r="87">
          <cell r="A87" t="str">
            <v>010401070174-2043051-01</v>
          </cell>
          <cell r="B87" t="str">
            <v>Concreto f'c 140 kg/cm2 + 30% P.M. para sobrescimientos (Cemento P-V)</v>
          </cell>
          <cell r="C87">
            <v>215.43</v>
          </cell>
        </row>
        <row r="88">
          <cell r="A88" t="str">
            <v>010401100174-2043051-01</v>
          </cell>
          <cell r="B88" t="str">
            <v>Concreto f'c 140 kg/cm2 para anclajes poste (cemento v)</v>
          </cell>
          <cell r="C88">
            <v>251.95</v>
          </cell>
        </row>
        <row r="89">
          <cell r="A89" t="str">
            <v>010401080174-2043051-01</v>
          </cell>
          <cell r="B89" t="str">
            <v>Concreto f'c 140 kg/cm2 para gradas y/o piso simple (Cemento P-V)</v>
          </cell>
          <cell r="C89">
            <v>277.55</v>
          </cell>
        </row>
        <row r="90">
          <cell r="A90" t="str">
            <v>010401030274-2043051-01</v>
          </cell>
          <cell r="B90" t="str">
            <v>Concreto f'c 140 kg/cm2 para solados y/o sub bases (Cemento P-V)</v>
          </cell>
          <cell r="C90">
            <v>242.72</v>
          </cell>
        </row>
        <row r="91">
          <cell r="A91" t="str">
            <v>010501030174-2043051-01</v>
          </cell>
          <cell r="B91" t="str">
            <v>Concreto f'c 140 kg/cm2 para vigas de cimentación (Cemento P-V)</v>
          </cell>
          <cell r="C91">
            <v>253.93</v>
          </cell>
        </row>
        <row r="92">
          <cell r="A92" t="str">
            <v>010501050177-2043051-01</v>
          </cell>
          <cell r="B92" t="str">
            <v>Concreto f'c 175 kg/cm2 p/sobrecimientos reforzados (Cemento P-V)</v>
          </cell>
          <cell r="C92">
            <v>275.89</v>
          </cell>
        </row>
        <row r="93">
          <cell r="A93" t="str">
            <v>010401100117-2043051-01</v>
          </cell>
          <cell r="B93" t="str">
            <v>Concreto f'c 175 kg/cm2 para anclajes y/o dados (cemento P-I)</v>
          </cell>
          <cell r="C93">
            <v>205.67</v>
          </cell>
        </row>
        <row r="94">
          <cell r="A94" t="str">
            <v>010401100177-2043051-01</v>
          </cell>
          <cell r="B94" t="str">
            <v>Concreto f'c 175 kg/cm2 para anclajes y/o dados (Cemento P-V)</v>
          </cell>
          <cell r="C94">
            <v>273.91000000000003</v>
          </cell>
        </row>
        <row r="95">
          <cell r="A95" t="str">
            <v>010501070117-2043051-01</v>
          </cell>
          <cell r="B95" t="str">
            <v>Concreto f'c 175 kg/cm2 para columnas (Cemento P-I)</v>
          </cell>
          <cell r="C95">
            <v>234.56</v>
          </cell>
        </row>
        <row r="96">
          <cell r="A96" t="str">
            <v>010401080177-2043051-01</v>
          </cell>
          <cell r="B96" t="str">
            <v>Concreto f'c 175 kg/cm2 para gradas y/o piso simple (Cemento P-V)</v>
          </cell>
          <cell r="C96">
            <v>299.51</v>
          </cell>
        </row>
        <row r="97">
          <cell r="A97" t="str">
            <v>010501110117-2043051-01</v>
          </cell>
          <cell r="B97" t="str">
            <v>Concreto f'c 175 kg/cm2 para losas aligeradas (Cemento P-I)</v>
          </cell>
          <cell r="C97">
            <v>214.41</v>
          </cell>
        </row>
        <row r="98">
          <cell r="A98" t="str">
            <v>010501040177-2043051-01</v>
          </cell>
          <cell r="B98" t="str">
            <v>Concreto f'c 175 kg/cm2 para losas de fondo-piso (Cemento P-V)</v>
          </cell>
          <cell r="C98">
            <v>282.20999999999998</v>
          </cell>
        </row>
        <row r="99">
          <cell r="A99" t="str">
            <v>010501060177-2043051-01</v>
          </cell>
          <cell r="B99" t="str">
            <v>Concreto f'c 175 kg/cm2 para muros reforzados (Cemento P-V)</v>
          </cell>
          <cell r="C99">
            <v>302.8</v>
          </cell>
        </row>
        <row r="100">
          <cell r="A100" t="str">
            <v>010501080117-2043051-01</v>
          </cell>
          <cell r="B100" t="str">
            <v>Concreto f'c 175 kg/cm2 para vigas (Cemento P-I)</v>
          </cell>
          <cell r="C100">
            <v>218.09</v>
          </cell>
        </row>
        <row r="101">
          <cell r="A101" t="str">
            <v>010501020177-2043051-01</v>
          </cell>
          <cell r="B101" t="str">
            <v>Concreto f'c 175 kg/cm2 para zapatasn (Cemento P-V)</v>
          </cell>
          <cell r="C101">
            <v>263.93</v>
          </cell>
        </row>
        <row r="102">
          <cell r="A102" t="str">
            <v>010401100181-2043051-01</v>
          </cell>
          <cell r="B102" t="str">
            <v>Concreto f'c 210 kg/cm2 para anclajes y/o dados (Cemento P-V)</v>
          </cell>
          <cell r="C102">
            <v>306.62</v>
          </cell>
        </row>
        <row r="103">
          <cell r="A103" t="str">
            <v>010501070121-2043051-01</v>
          </cell>
          <cell r="B103" t="str">
            <v>Concreto f'c 210 kg/cm2 para columnas (Cemento P-I)</v>
          </cell>
          <cell r="C103">
            <v>261.13</v>
          </cell>
        </row>
        <row r="104">
          <cell r="A104" t="str">
            <v>010501150121-2043051-01</v>
          </cell>
          <cell r="B104" t="str">
            <v>Concreto f'c 210 kg/cm2 para escalera (Cemento P-I)</v>
          </cell>
          <cell r="C104">
            <v>260.32</v>
          </cell>
        </row>
        <row r="105">
          <cell r="A105" t="str">
            <v>010501040181-2043051-01</v>
          </cell>
          <cell r="B105" t="str">
            <v>Concreto f'c 210 kg/cm2 para losas de fondo-piso (Cemento P-V)</v>
          </cell>
          <cell r="C105">
            <v>314.92</v>
          </cell>
        </row>
        <row r="106">
          <cell r="A106" t="str">
            <v>010501080121-2043051-01</v>
          </cell>
          <cell r="B106" t="str">
            <v>Concreto f'c 210 kg/cm2 para vigas (Cemento P-I)</v>
          </cell>
          <cell r="C106">
            <v>244.66</v>
          </cell>
        </row>
        <row r="107">
          <cell r="A107" t="str">
            <v>010501030121-2043051-01</v>
          </cell>
          <cell r="B107" t="str">
            <v>Concreto f'c 210 kg/cm2 para vigas de cimentación (Cemento P-I)</v>
          </cell>
          <cell r="C107">
            <v>234.22</v>
          </cell>
        </row>
        <row r="108">
          <cell r="A108" t="str">
            <v>010501020181-2043051-01</v>
          </cell>
          <cell r="B108" t="str">
            <v>Concreto f'c 210 kg/cm2 para zapatas (cemento P-V)</v>
          </cell>
          <cell r="C108">
            <v>296.64</v>
          </cell>
        </row>
        <row r="109">
          <cell r="A109" t="str">
            <v>010501110121-2043051-01</v>
          </cell>
          <cell r="B109" t="str">
            <v>Concreto f'c 210kg/cm2 para losas aligeradas (Cemento P-I)</v>
          </cell>
          <cell r="C109">
            <v>240.98</v>
          </cell>
        </row>
        <row r="110">
          <cell r="A110" t="str">
            <v>010501090121-2043051-01</v>
          </cell>
          <cell r="B110" t="str">
            <v>Concreto f'c 210kg/cm2 para losas macizas (Cemento P-I)</v>
          </cell>
          <cell r="C110">
            <v>244.66</v>
          </cell>
        </row>
        <row r="111">
          <cell r="A111" t="str">
            <v>010501100121-2043051-01</v>
          </cell>
          <cell r="B111" t="str">
            <v>Concreto f'c 210kg/cm2 para losas removibles (Cemento P-I)</v>
          </cell>
          <cell r="C111">
            <v>238.42</v>
          </cell>
        </row>
        <row r="112">
          <cell r="A112" t="str">
            <v>010501120124-2043051-01</v>
          </cell>
          <cell r="B112" t="str">
            <v>Concreto f'c 245 kg/cm2 para cúpula esférica (Cemento P-I)</v>
          </cell>
          <cell r="C112">
            <v>267.31</v>
          </cell>
        </row>
        <row r="113">
          <cell r="A113" t="str">
            <v>010501060124-2043051-01</v>
          </cell>
          <cell r="B113" t="str">
            <v>Concreto f'c 245 kg/cm2 para muros reforzados (Cemento P-I)</v>
          </cell>
          <cell r="C113">
            <v>279.32</v>
          </cell>
        </row>
        <row r="114">
          <cell r="A114" t="str">
            <v>010501060184-2043051-01</v>
          </cell>
          <cell r="B114" t="str">
            <v>Concreto f'c 245 kg/cm2 para muros reforzados (Cemento P-V)</v>
          </cell>
          <cell r="C114">
            <v>363.6</v>
          </cell>
        </row>
        <row r="115">
          <cell r="A115" t="str">
            <v>010501080124-2043051-01</v>
          </cell>
          <cell r="B115" t="str">
            <v>Concreto f'c 245 kg/cm2 para vigas (Cemento P-I)</v>
          </cell>
          <cell r="C115">
            <v>262.85000000000002</v>
          </cell>
        </row>
        <row r="116">
          <cell r="A116" t="str">
            <v>010501100535-2043051-01</v>
          </cell>
          <cell r="B116" t="str">
            <v>Concreto pre-mezclado f'c 350 kg/cm2 p/ losas removibles (Cemento P-I)</v>
          </cell>
          <cell r="C116">
            <v>350.85</v>
          </cell>
        </row>
        <row r="117">
          <cell r="A117" t="str">
            <v>013901500101-2043051-01</v>
          </cell>
          <cell r="B117" t="str">
            <v>Construcción de muro para colocación de caja para medidor eléctrico</v>
          </cell>
          <cell r="C117">
            <v>127.5</v>
          </cell>
        </row>
        <row r="118">
          <cell r="A118" t="str">
            <v>010110010104-2043051-01</v>
          </cell>
          <cell r="B118" t="str">
            <v>Construcción provisional p/oficinas de inspección y control obra (área=25,92 m2)</v>
          </cell>
          <cell r="C118">
            <v>636.5</v>
          </cell>
        </row>
        <row r="119">
          <cell r="A119" t="str">
            <v>010110010121-2043051-01</v>
          </cell>
          <cell r="B119" t="str">
            <v>Construcción provisional para guardiania (área=2,88 m2)</v>
          </cell>
          <cell r="C119">
            <v>113.69</v>
          </cell>
        </row>
        <row r="120">
          <cell r="A120" t="str">
            <v>010110010122-2043051-01</v>
          </cell>
          <cell r="B120" t="str">
            <v>Construcción provisional para guardiania (área=5,76 m2)</v>
          </cell>
          <cell r="C120">
            <v>133.9</v>
          </cell>
        </row>
        <row r="121">
          <cell r="A121" t="str">
            <v>011201010175-2043051-01</v>
          </cell>
          <cell r="B121" t="str">
            <v>Contrapiso de 25 mm c/mortero 1:5 x 15 mm en base 1:2 x 10 mm acabado</v>
          </cell>
          <cell r="C121">
            <v>13.02</v>
          </cell>
        </row>
        <row r="122">
          <cell r="A122" t="str">
            <v>011201010178-2043051-01</v>
          </cell>
          <cell r="B122" t="str">
            <v>Contrapiso de 48 mm c/mortero 1:5 x 36 mm en base 1:2 x 10 mm acabado</v>
          </cell>
          <cell r="C122">
            <v>15.95</v>
          </cell>
        </row>
        <row r="123">
          <cell r="A123" t="str">
            <v>011301031510-2043051-01</v>
          </cell>
          <cell r="B123" t="str">
            <v>Contrazócalo de cemento pulido con mortero 1:5 de 2 cm. x 0,10 m</v>
          </cell>
          <cell r="C123">
            <v>4.1900000000000004</v>
          </cell>
        </row>
        <row r="124">
          <cell r="A124" t="str">
            <v>011301031530-2043051-01</v>
          </cell>
          <cell r="B124" t="str">
            <v>Contrazócalo de cemento pulido con mortero 1:5 de 2 cm. x 0,30 m</v>
          </cell>
          <cell r="C124">
            <v>6.31</v>
          </cell>
        </row>
        <row r="125">
          <cell r="A125" t="str">
            <v>011701010110-2043051-01</v>
          </cell>
          <cell r="B125" t="str">
            <v>Cubierta ladrillo pastelero asentado de barro 3 cm. + gragua c/mortero 1:5</v>
          </cell>
          <cell r="C125">
            <v>18.170000000000002</v>
          </cell>
        </row>
        <row r="126">
          <cell r="A126" t="str">
            <v>010120043095-2043051-01</v>
          </cell>
          <cell r="B126" t="str">
            <v>Demolición de buzón en mal estado 2 m. Prof.</v>
          </cell>
          <cell r="C126">
            <v>75.930000000000007</v>
          </cell>
        </row>
        <row r="127">
          <cell r="A127" t="str">
            <v>010120043096-2043051-01</v>
          </cell>
          <cell r="B127" t="str">
            <v>Demolición de caja exit. 0.80 x 1.00 m. Prof.</v>
          </cell>
          <cell r="C127">
            <v>65.45</v>
          </cell>
        </row>
        <row r="128">
          <cell r="A128" t="str">
            <v>010120043050-2043051-01</v>
          </cell>
          <cell r="B128" t="str">
            <v>Demolición de columnas concreto armado (aisladas)</v>
          </cell>
          <cell r="C128">
            <v>118.64</v>
          </cell>
        </row>
        <row r="129">
          <cell r="A129" t="str">
            <v>010120043010-2043051-01</v>
          </cell>
          <cell r="B129" t="str">
            <v>Demolición de estructuras de concreto con compresora</v>
          </cell>
          <cell r="C129">
            <v>75.930000000000007</v>
          </cell>
        </row>
        <row r="130">
          <cell r="A130" t="str">
            <v>010120043060-2043051-01</v>
          </cell>
          <cell r="B130" t="str">
            <v>Demolición de losa de piso y/o muro simple</v>
          </cell>
          <cell r="C130">
            <v>90.95</v>
          </cell>
        </row>
        <row r="131">
          <cell r="A131" t="str">
            <v>010120043020-2043051-01</v>
          </cell>
          <cell r="B131" t="str">
            <v>Demolición de losa de techo aligerado</v>
          </cell>
          <cell r="C131">
            <v>7.58</v>
          </cell>
        </row>
        <row r="132">
          <cell r="A132" t="str">
            <v>010120043030-2043051-01</v>
          </cell>
          <cell r="B132" t="str">
            <v>Demolición de muro de ladrillo soga</v>
          </cell>
          <cell r="C132">
            <v>2.5</v>
          </cell>
        </row>
        <row r="133">
          <cell r="A133" t="str">
            <v>012401090010-2043051-01</v>
          </cell>
          <cell r="B133" t="str">
            <v>Ducha cromada de una (1) llave incl. Griferia</v>
          </cell>
          <cell r="C133">
            <v>20.309999999999999</v>
          </cell>
        </row>
        <row r="134">
          <cell r="A134" t="str">
            <v>010306071010-2043051-01</v>
          </cell>
          <cell r="B134" t="str">
            <v>Eliminación de demonte en terreno rocoso R = 10 km con maquinaria</v>
          </cell>
          <cell r="C134">
            <v>23.95</v>
          </cell>
        </row>
        <row r="135">
          <cell r="A135" t="str">
            <v>010306011010-2043051-01</v>
          </cell>
          <cell r="B135" t="str">
            <v>Eliminación de desmonte en terrenonormal R = 10 km. Con maquinaria</v>
          </cell>
          <cell r="C135">
            <v>19.97</v>
          </cell>
        </row>
        <row r="136">
          <cell r="A136" t="str">
            <v>010120010305-2043051-01</v>
          </cell>
          <cell r="B136" t="str">
            <v>Eliminación de desmonte, basura y maleza con cargador frontal y volquete</v>
          </cell>
          <cell r="C136">
            <v>7.3</v>
          </cell>
        </row>
        <row r="137">
          <cell r="A137" t="str">
            <v>010120045101-2043051-01</v>
          </cell>
          <cell r="B137" t="str">
            <v>Eliminación desmonte por demoliciones</v>
          </cell>
          <cell r="C137">
            <v>20.86</v>
          </cell>
        </row>
        <row r="138">
          <cell r="A138" t="str">
            <v>010401101001-2043051-01</v>
          </cell>
          <cell r="B138" t="str">
            <v>Encofrado (incl. habilitación de madera) para anclajes y/o dados</v>
          </cell>
          <cell r="C138">
            <v>17.690000000000001</v>
          </cell>
        </row>
        <row r="139">
          <cell r="A139" t="str">
            <v>010401011001-2043051-01</v>
          </cell>
          <cell r="B139" t="str">
            <v>Encofrado (incl. habilitación de madera) para cimiento corrido</v>
          </cell>
          <cell r="C139">
            <v>17.920000000000002</v>
          </cell>
        </row>
        <row r="140">
          <cell r="A140" t="str">
            <v>010501071001-2043051-01</v>
          </cell>
          <cell r="B140" t="str">
            <v>Encofrado (incl. habilitación de madera) para columnas</v>
          </cell>
          <cell r="C140">
            <v>26.6</v>
          </cell>
        </row>
        <row r="141">
          <cell r="A141" t="str">
            <v>010501071003-2043051-01</v>
          </cell>
          <cell r="B141" t="str">
            <v>Encofrado (incl. habilitación de madera) para columnas tipo caravista</v>
          </cell>
          <cell r="C141">
            <v>29.47</v>
          </cell>
        </row>
        <row r="142">
          <cell r="A142" t="str">
            <v>010501121001-2043051-01</v>
          </cell>
          <cell r="B142" t="str">
            <v>Encofrado (incl. habilitación de madera) para cúpula esférica</v>
          </cell>
          <cell r="C142">
            <v>36.04</v>
          </cell>
        </row>
        <row r="143">
          <cell r="A143" t="str">
            <v>010501151001-2043051-01</v>
          </cell>
          <cell r="B143" t="str">
            <v>Encofrado (incl. habilitación de madera) para escaleras</v>
          </cell>
          <cell r="C143">
            <v>33.590000000000003</v>
          </cell>
        </row>
        <row r="144">
          <cell r="A144" t="str">
            <v>010401081001-2043051-01</v>
          </cell>
          <cell r="B144" t="str">
            <v>Encofrado (incl. habilitación de madera) para gradas y/o piso simple</v>
          </cell>
          <cell r="C144">
            <v>17.920000000000002</v>
          </cell>
        </row>
        <row r="145">
          <cell r="A145" t="str">
            <v>010501111001-2043051-01</v>
          </cell>
          <cell r="B145" t="str">
            <v>Encofrado (incl. habilitación de madera) para losas aligeradas</v>
          </cell>
          <cell r="C145">
            <v>19.600000000000001</v>
          </cell>
        </row>
        <row r="146">
          <cell r="A146" t="str">
            <v>010501041001-2043051-01</v>
          </cell>
          <cell r="B146" t="str">
            <v>Encofrado (incl. habilitación de madera) para losas de fondo-piso</v>
          </cell>
          <cell r="C146">
            <v>17.920000000000002</v>
          </cell>
        </row>
        <row r="147">
          <cell r="A147" t="str">
            <v>010501091001-2043051-01</v>
          </cell>
          <cell r="B147" t="str">
            <v>Encofrado (incl. Habilitación de madera) para losas macizas</v>
          </cell>
          <cell r="C147">
            <v>24.31</v>
          </cell>
        </row>
        <row r="148">
          <cell r="A148" t="str">
            <v>010501101001-2043051-01</v>
          </cell>
          <cell r="B148" t="str">
            <v>Encofrado (incl. Habilitación de madera) para losas removibles</v>
          </cell>
          <cell r="C148">
            <v>14.04</v>
          </cell>
        </row>
        <row r="149">
          <cell r="A149" t="str">
            <v>010501061003-2043051-01</v>
          </cell>
          <cell r="B149" t="str">
            <v>Encofrado (incl. habilitación de madera) para muro cilindrico de cuba</v>
          </cell>
          <cell r="C149">
            <v>31.18</v>
          </cell>
        </row>
        <row r="150">
          <cell r="A150" t="str">
            <v>010501061002-2043051-01</v>
          </cell>
          <cell r="B150" t="str">
            <v>Encofrado (incl. habilitación de madera) para muros tipo caravista</v>
          </cell>
          <cell r="C150">
            <v>30.73</v>
          </cell>
        </row>
        <row r="151">
          <cell r="A151" t="str">
            <v>010401071001-2043051-01</v>
          </cell>
          <cell r="B151" t="str">
            <v>Encofrado (incl. habilitación de madera) para sobrecimientos</v>
          </cell>
          <cell r="C151">
            <v>19.95</v>
          </cell>
        </row>
        <row r="152">
          <cell r="A152" t="str">
            <v>010401071002-2043051-01</v>
          </cell>
          <cell r="B152" t="str">
            <v>Encofrado (incl. Habilitación de madera) para sobrecimientos tipo caravista</v>
          </cell>
          <cell r="C152">
            <v>23.96</v>
          </cell>
        </row>
        <row r="153">
          <cell r="A153" t="str">
            <v>010401031001-2043051-01</v>
          </cell>
          <cell r="B153" t="str">
            <v>Encofrado (incl. habilitación de madera) para solados y/o sub-bases</v>
          </cell>
          <cell r="C153">
            <v>17.920000000000002</v>
          </cell>
        </row>
        <row r="154">
          <cell r="A154" t="str">
            <v>010501081002-2043051-01</v>
          </cell>
          <cell r="B154" t="str">
            <v>Encofrado (incl. habilitación de madera) para vigas circulares</v>
          </cell>
          <cell r="C154">
            <v>37.97</v>
          </cell>
        </row>
        <row r="155">
          <cell r="A155" t="str">
            <v>010501031001-2043051-01</v>
          </cell>
          <cell r="B155" t="str">
            <v>Encofrado (incl. habilitación de madera) para vigas de cimentación recta</v>
          </cell>
          <cell r="C155">
            <v>24.92</v>
          </cell>
        </row>
        <row r="156">
          <cell r="A156" t="str">
            <v>010501081001-2043051-01</v>
          </cell>
          <cell r="B156" t="str">
            <v>Encofrado (incl. habilitación de madera) para vigas rectas y dinteles</v>
          </cell>
          <cell r="C156">
            <v>30.52</v>
          </cell>
        </row>
        <row r="157">
          <cell r="A157" t="str">
            <v>010501081003-2043051-01</v>
          </cell>
          <cell r="B157" t="str">
            <v>Encofrado (incl. habilitación de madera) para vigas rectas y dinteles t/caravista</v>
          </cell>
          <cell r="C157">
            <v>32.24</v>
          </cell>
        </row>
        <row r="158">
          <cell r="A158" t="str">
            <v>010501021002-2043051-01</v>
          </cell>
          <cell r="B158" t="str">
            <v>Encofrado (incl. habilitación de madera) para zapatas circulares</v>
          </cell>
          <cell r="C158">
            <v>24.31</v>
          </cell>
        </row>
        <row r="159">
          <cell r="A159" t="str">
            <v>010501021001-2043051-01</v>
          </cell>
          <cell r="B159" t="str">
            <v>Encofrado (incl. Habilitación de madera) para zapatas rectas</v>
          </cell>
          <cell r="C159">
            <v>19.989999999999998</v>
          </cell>
        </row>
        <row r="160">
          <cell r="A160" t="str">
            <v>011901170116-2043051-01</v>
          </cell>
          <cell r="B160" t="str">
            <v>Escalera de tubo fo. Galv. con parantes 1 1/2" por peldaños de 3/4"</v>
          </cell>
          <cell r="C160">
            <v>117.11</v>
          </cell>
        </row>
        <row r="161">
          <cell r="A161" t="str">
            <v>011901170132-2043051-01</v>
          </cell>
          <cell r="B161" t="str">
            <v>Escalera de tubo fo. Galv. Con parantes 2" x peldaños 3/4" de 5,01 - 10 m s.n.t.</v>
          </cell>
          <cell r="C161">
            <v>136.07</v>
          </cell>
        </row>
        <row r="162">
          <cell r="A162" t="str">
            <v>011901170118-2043051-01</v>
          </cell>
          <cell r="B162" t="str">
            <v>Escalera de tubo fo. Galvanizado con parantes de 2" por peldaños de 3/4"</v>
          </cell>
          <cell r="C162">
            <v>136</v>
          </cell>
        </row>
        <row r="163">
          <cell r="A163" t="str">
            <v>013901010151-2043051-01</v>
          </cell>
          <cell r="B163" t="str">
            <v>Estructura metálica para antena yagui</v>
          </cell>
          <cell r="C163">
            <v>1230.3699999999999</v>
          </cell>
        </row>
        <row r="164">
          <cell r="A164" t="str">
            <v>019601010310-2043051-01</v>
          </cell>
          <cell r="B164" t="str">
            <v>Evacuación del agua de prueba con empleo de la línea de salida</v>
          </cell>
          <cell r="C164">
            <v>0.45</v>
          </cell>
        </row>
        <row r="165">
          <cell r="A165" t="str">
            <v>013002020120-2043051-01</v>
          </cell>
          <cell r="B165" t="str">
            <v>Excavación con interferencia (s/exp) en t. Rocoso para instalar cable eléctrico</v>
          </cell>
          <cell r="C165">
            <v>51.95</v>
          </cell>
        </row>
        <row r="166">
          <cell r="A166" t="str">
            <v>019501010320-2043051-01</v>
          </cell>
          <cell r="B166" t="str">
            <v>Excavaciones - cortes en terreno normal a pulso a nivel de sub rasante</v>
          </cell>
          <cell r="C166">
            <v>15.79</v>
          </cell>
        </row>
        <row r="167">
          <cell r="A167" t="str">
            <v>010301011010-2043051-01</v>
          </cell>
          <cell r="B167" t="str">
            <v>Excavaciones - cortes en terreno normal con tractor</v>
          </cell>
          <cell r="C167">
            <v>2.79</v>
          </cell>
        </row>
        <row r="168">
          <cell r="A168" t="str">
            <v>010301021020-2043051-01</v>
          </cell>
          <cell r="B168" t="str">
            <v>Excavaciones - cortes en terreno normal deleznable a pulso</v>
          </cell>
          <cell r="C168">
            <v>13.34</v>
          </cell>
        </row>
        <row r="169">
          <cell r="A169" t="str">
            <v>010301072020-2043051-01</v>
          </cell>
          <cell r="B169" t="str">
            <v>Excavaciones y corte t. rocoso p/veredas zapatas vigas</v>
          </cell>
          <cell r="C169">
            <v>97.24</v>
          </cell>
        </row>
        <row r="170">
          <cell r="A170" t="str">
            <v>010301071030-2043051-01</v>
          </cell>
          <cell r="B170" t="str">
            <v>Excavaciones-cortes en terreno rocoso con compresora (sin emplear explosivos)</v>
          </cell>
          <cell r="C170">
            <v>97.24</v>
          </cell>
        </row>
        <row r="171">
          <cell r="A171" t="str">
            <v>010302011020-2043051-01</v>
          </cell>
          <cell r="B171" t="str">
            <v>Excavaciones en terreno normal a pulso hasta 1,00 m profundidad</v>
          </cell>
          <cell r="C171">
            <v>14.18</v>
          </cell>
        </row>
        <row r="172">
          <cell r="A172" t="str">
            <v>010302011022-2043051-01</v>
          </cell>
          <cell r="B172" t="str">
            <v>Excavaciones en terreno normal a pulso hasta 2,00 m profundidad</v>
          </cell>
          <cell r="C172">
            <v>18.91</v>
          </cell>
        </row>
        <row r="173">
          <cell r="A173" t="str">
            <v>010302072010-2043051-01</v>
          </cell>
          <cell r="B173" t="str">
            <v>Excavaciones terreno rocoso c/compresora hasta 1,00 m prof. (empleo de explosivos)</v>
          </cell>
          <cell r="C173">
            <v>52.53</v>
          </cell>
        </row>
        <row r="174">
          <cell r="A174" t="str">
            <v>010302072020-2043051-01</v>
          </cell>
          <cell r="B174" t="str">
            <v>Excavaciones terreno rocoso c/compresora hasta 1.00 m prof. (sin emplear explosivo)</v>
          </cell>
          <cell r="C174">
            <v>97.24</v>
          </cell>
        </row>
        <row r="175">
          <cell r="A175" t="str">
            <v>011201010104-2043051-01</v>
          </cell>
          <cell r="B175" t="str">
            <v>Falso piso de concreto 1:10 de espesor 4" (cemento P-I)</v>
          </cell>
          <cell r="C175">
            <v>13.67</v>
          </cell>
        </row>
        <row r="176">
          <cell r="A176" t="str">
            <v>013601010104-2043051-01</v>
          </cell>
          <cell r="B176" t="str">
            <v>Fluorescente circular de 22 W.</v>
          </cell>
          <cell r="C176">
            <v>24.6</v>
          </cell>
        </row>
        <row r="177">
          <cell r="A177" t="str">
            <v>013601010122-2043051-01</v>
          </cell>
          <cell r="B177" t="str">
            <v>Fluorescente recto ISPE de 2 x 40 W con equipo y pantalla</v>
          </cell>
          <cell r="C177">
            <v>70</v>
          </cell>
        </row>
        <row r="178">
          <cell r="A178" t="str">
            <v>012401140010-2043051-01</v>
          </cell>
          <cell r="B178" t="str">
            <v>Gancho de losa color blanco tipo doble</v>
          </cell>
          <cell r="C178">
            <v>3.66</v>
          </cell>
        </row>
        <row r="179">
          <cell r="A179" t="str">
            <v>012201050015-2043051-01</v>
          </cell>
          <cell r="B179" t="str">
            <v>Imprimación asfáltica</v>
          </cell>
          <cell r="C179">
            <v>4.75</v>
          </cell>
        </row>
        <row r="180">
          <cell r="A180" t="str">
            <v>012401010010-2043051-01</v>
          </cell>
          <cell r="B180" t="str">
            <v>Inodoro tanque bajo c/griferia de bronce (tornado o similar)</v>
          </cell>
          <cell r="C180">
            <v>154.84</v>
          </cell>
        </row>
        <row r="181">
          <cell r="A181" t="str">
            <v>013002150104-2043051-01</v>
          </cell>
          <cell r="B181" t="str">
            <v>Instalación cables eléctricos en ductos, formando terna (cables de 6 a 16 mm2)</v>
          </cell>
          <cell r="C181">
            <v>0.83</v>
          </cell>
        </row>
        <row r="182">
          <cell r="A182" t="str">
            <v>012401500105-2043051-01</v>
          </cell>
          <cell r="B182" t="str">
            <v>Instalación de accesorios sanitarios complementarios</v>
          </cell>
          <cell r="C182">
            <v>13.16</v>
          </cell>
        </row>
        <row r="183">
          <cell r="A183" t="str">
            <v>012401500101-2043051-01</v>
          </cell>
          <cell r="B183" t="str">
            <v>Instalación de aparatos sanitarios</v>
          </cell>
          <cell r="C183">
            <v>52.62</v>
          </cell>
        </row>
        <row r="184">
          <cell r="A184" t="str">
            <v>013601010190-2043051-01</v>
          </cell>
          <cell r="B184" t="str">
            <v>Instalación de artefactos</v>
          </cell>
          <cell r="C184">
            <v>3.29</v>
          </cell>
        </row>
        <row r="185">
          <cell r="A185" t="str">
            <v>012504080110-2043051-01</v>
          </cell>
          <cell r="B185" t="str">
            <v>Instalación de caja de concreto y colocado de tapa</v>
          </cell>
          <cell r="C185">
            <v>21.56</v>
          </cell>
        </row>
        <row r="186">
          <cell r="A186" t="str">
            <v>013101020114-2043051-01</v>
          </cell>
          <cell r="B186" t="str">
            <v>Instalación de tubería empotrada P.V.C. DN 100 mm (4")</v>
          </cell>
          <cell r="C186">
            <v>14.9</v>
          </cell>
        </row>
        <row r="187">
          <cell r="A187" t="str">
            <v>013101020116-2043051-01</v>
          </cell>
          <cell r="B187" t="str">
            <v>Instalación de tubería empotrada P.V.C. DN 150 mm (6")</v>
          </cell>
          <cell r="C187">
            <v>19.87</v>
          </cell>
        </row>
        <row r="188">
          <cell r="A188" t="str">
            <v>013101020107-2043051-01</v>
          </cell>
          <cell r="B188" t="str">
            <v>Instalación de tubería empotrada P.V.C. DN 16 mm a 20 mm (5/8" a 3/4")</v>
          </cell>
          <cell r="C188">
            <v>5.97</v>
          </cell>
        </row>
        <row r="189">
          <cell r="A189" t="str">
            <v>013101020110-2043051-01</v>
          </cell>
          <cell r="B189" t="str">
            <v>Instalación de tubería empotrada P.V.C. DN 25 mm a 40 mm (1" a 11/2")</v>
          </cell>
          <cell r="C189">
            <v>7.46</v>
          </cell>
        </row>
        <row r="190">
          <cell r="A190" t="str">
            <v>013101020113-2043051-01</v>
          </cell>
          <cell r="B190" t="str">
            <v>Instalación de tubería empotrada P.V.C. DN 50 mm a 80 mm (2" a 3")</v>
          </cell>
          <cell r="C190">
            <v>9.93</v>
          </cell>
        </row>
        <row r="191">
          <cell r="A191" t="str">
            <v>013101020147-2043051-01</v>
          </cell>
          <cell r="B191" t="str">
            <v>Instalación de tubería visible P.V.C. DN 16 mm a 20 mm (5/8" a 3/4")</v>
          </cell>
          <cell r="C191">
            <v>2</v>
          </cell>
        </row>
        <row r="192">
          <cell r="A192" t="str">
            <v>013101020150-2043051-01</v>
          </cell>
          <cell r="B192" t="str">
            <v>Instalación de tubería visible P.V.C. DN 25 mm a 40 mm (1" a 1 1/2")</v>
          </cell>
          <cell r="C192">
            <v>2.4900000000000002</v>
          </cell>
        </row>
        <row r="193">
          <cell r="A193" t="str">
            <v>013101020153-2043051-01</v>
          </cell>
          <cell r="B193" t="str">
            <v>Instalación de tubería visible P.V.C. DN 50 mm a 80 mm (2" a 3")</v>
          </cell>
          <cell r="C193">
            <v>3.32</v>
          </cell>
        </row>
        <row r="194">
          <cell r="A194" t="str">
            <v>012401110010-2043051-01</v>
          </cell>
          <cell r="B194" t="str">
            <v>Jabonera de losa color blanco</v>
          </cell>
          <cell r="C194">
            <v>5.5</v>
          </cell>
        </row>
        <row r="195">
          <cell r="A195" t="str">
            <v>012401020010-2043051-01</v>
          </cell>
          <cell r="B195" t="str">
            <v>Lavatorio de pared con griferia cromada 20x17 cm (jamaica o similar)</v>
          </cell>
          <cell r="C195">
            <v>90</v>
          </cell>
        </row>
        <row r="196">
          <cell r="A196" t="str">
            <v>019601010401-2043051-01</v>
          </cell>
          <cell r="B196" t="str">
            <v>Limpieza y detección de reservorios apoyados</v>
          </cell>
          <cell r="C196">
            <v>0.62</v>
          </cell>
        </row>
        <row r="197">
          <cell r="A197" t="str">
            <v>011901110160-2043051-01</v>
          </cell>
          <cell r="B197" t="str">
            <v>Malla metálica protectora con alambre N° 12 por cocadas de 1"</v>
          </cell>
          <cell r="C197">
            <v>46.02</v>
          </cell>
        </row>
        <row r="198">
          <cell r="A198" t="str">
            <v>011901180242-2043051-01</v>
          </cell>
          <cell r="B198" t="str">
            <v>Marco y tapa de plancha LAC 0.7 x 0.7 m con mecanismo de seguridad s/diseño</v>
          </cell>
          <cell r="C198">
            <v>208.74</v>
          </cell>
        </row>
        <row r="199">
          <cell r="A199" t="str">
            <v>011901180244-2043051-01</v>
          </cell>
          <cell r="B199" t="str">
            <v>Marco y tapa de plancha LAC 1/4" con mecanismo de seguridad según diseño</v>
          </cell>
          <cell r="C199">
            <v>208.74</v>
          </cell>
        </row>
        <row r="200">
          <cell r="A200" t="str">
            <v>011901180246-2043051-01</v>
          </cell>
          <cell r="B200" t="str">
            <v>Marco y tapa de planchas Lac estriada de 3/16" con mecanismo seguridad s/diseño</v>
          </cell>
          <cell r="C200">
            <v>649.83000000000004</v>
          </cell>
        </row>
        <row r="201">
          <cell r="A201" t="str">
            <v>010303072041-2043051-01</v>
          </cell>
          <cell r="B201" t="str">
            <v>Mejoramiento terreno para habilitacion de camino acceso</v>
          </cell>
          <cell r="C201">
            <v>8.35</v>
          </cell>
        </row>
        <row r="202">
          <cell r="A202" t="str">
            <v>012310000070-2043051-01</v>
          </cell>
          <cell r="B202" t="str">
            <v>Mortero 1:3 + impermeabilizante para juntas de construcción muros - concreto</v>
          </cell>
          <cell r="C202">
            <v>335.4</v>
          </cell>
        </row>
        <row r="203">
          <cell r="A203" t="str">
            <v>010120050140-2043051-01</v>
          </cell>
          <cell r="B203" t="str">
            <v>Movilización de campamentos, maquinarias, herramientas para la obra</v>
          </cell>
          <cell r="C203">
            <v>4330.0200000000004</v>
          </cell>
        </row>
        <row r="204">
          <cell r="A204" t="str">
            <v>010401060101-2043051-01</v>
          </cell>
          <cell r="B204" t="str">
            <v xml:space="preserve">Muro de contensón concreto f'c 140 kg/cm2 + 30% P.G. </v>
          </cell>
          <cell r="C204">
            <v>231.92</v>
          </cell>
        </row>
        <row r="205">
          <cell r="A205" t="str">
            <v>010901011402-2043051-01</v>
          </cell>
          <cell r="B205" t="str">
            <v>Muros de ladrillo king kong de arcilla de cabeza con mortero 1:4 x 1,5 cm.</v>
          </cell>
          <cell r="C205">
            <v>48.34</v>
          </cell>
        </row>
        <row r="206">
          <cell r="A206" t="str">
            <v>010901011414-2043051-01</v>
          </cell>
          <cell r="B206" t="str">
            <v>Muros de ladrillo king kong de arcilla de soga caravista c/mortero 1:4 x 1,5 cm.</v>
          </cell>
          <cell r="C206">
            <v>35.74</v>
          </cell>
        </row>
        <row r="207">
          <cell r="A207" t="str">
            <v>010901011404-2043051-01</v>
          </cell>
          <cell r="B207" t="str">
            <v>Muros de ladrillo king kong de arcilla de soga con mortero 1:4 x 1,5 cm.</v>
          </cell>
          <cell r="C207">
            <v>30.26</v>
          </cell>
        </row>
        <row r="208">
          <cell r="A208" t="str">
            <v>010901041412-2043051-01</v>
          </cell>
          <cell r="B208" t="str">
            <v>Muros de ladrillo pandereta de arcilla de cabeza con mortero 1:4 x 1,5 cm.</v>
          </cell>
          <cell r="C208">
            <v>40.47</v>
          </cell>
        </row>
        <row r="209">
          <cell r="A209" t="str">
            <v>010901041404-2043051-01</v>
          </cell>
          <cell r="B209" t="str">
            <v>Muros de ladrillo pandereta de arcilla de soga con mortero 1:4 x 1,5 cm.</v>
          </cell>
          <cell r="C209">
            <v>21.37</v>
          </cell>
        </row>
        <row r="210">
          <cell r="A210" t="str">
            <v>012401130010-2043051-01</v>
          </cell>
          <cell r="B210" t="str">
            <v>Papelera de losa y barra plástica color blanco</v>
          </cell>
          <cell r="C210">
            <v>6.41</v>
          </cell>
        </row>
        <row r="211">
          <cell r="A211" t="str">
            <v>010120045058-2043051-01</v>
          </cell>
          <cell r="B211" t="str">
            <v>Picado y resanes de muro para nuevas instalaciones hidráulicas (pases)</v>
          </cell>
          <cell r="C211">
            <v>190.92</v>
          </cell>
        </row>
        <row r="212">
          <cell r="A212" t="str">
            <v>012001040001-2043051-01</v>
          </cell>
          <cell r="B212" t="str">
            <v>Picaportes</v>
          </cell>
          <cell r="C212">
            <v>7.63</v>
          </cell>
        </row>
        <row r="213">
          <cell r="A213" t="str">
            <v>012201010105-2043051-01</v>
          </cell>
          <cell r="B213" t="str">
            <v>Pintado de cielo raso con látex vinilico (vinilatex o similar)</v>
          </cell>
          <cell r="C213">
            <v>5.9</v>
          </cell>
        </row>
        <row r="214">
          <cell r="A214" t="str">
            <v>012201010135-2043051-01</v>
          </cell>
          <cell r="B214" t="str">
            <v>Pintado de muro exterior con látex vinilico (vinilatex o similar)</v>
          </cell>
          <cell r="C214">
            <v>5.24</v>
          </cell>
        </row>
        <row r="215">
          <cell r="A215" t="str">
            <v>012201010140-2043051-01</v>
          </cell>
          <cell r="B215" t="str">
            <v>Pintado de muro exterior teknomate o supermate (similar)</v>
          </cell>
          <cell r="C215">
            <v>5.47</v>
          </cell>
        </row>
        <row r="216">
          <cell r="A216" t="str">
            <v>012201010120-2043051-01</v>
          </cell>
          <cell r="B216" t="str">
            <v>Pintado de muro interior con látex vinilico (vinilatex o similar)</v>
          </cell>
          <cell r="C216">
            <v>5.0599999999999996</v>
          </cell>
        </row>
        <row r="217">
          <cell r="A217" t="str">
            <v>012201020010-2043051-01</v>
          </cell>
          <cell r="B217" t="str">
            <v>Pintado de puertas de madera con barniz</v>
          </cell>
          <cell r="C217">
            <v>4.87</v>
          </cell>
        </row>
        <row r="218">
          <cell r="A218" t="str">
            <v>012201020045-2043051-01</v>
          </cell>
          <cell r="B218" t="str">
            <v>Pintado de puertas metálicas LAC (2 manos anticorrosiva + 2 esmalte)</v>
          </cell>
          <cell r="C218">
            <v>6.46</v>
          </cell>
        </row>
        <row r="219">
          <cell r="A219" t="str">
            <v>012201020050-2043051-01</v>
          </cell>
          <cell r="B219" t="str">
            <v>Pintado de ventanas metálicas (2 manos anticorrosiva + 2 esmalte)</v>
          </cell>
          <cell r="C219">
            <v>4.04</v>
          </cell>
        </row>
        <row r="220">
          <cell r="A220" t="str">
            <v>012201040101-2043051-01</v>
          </cell>
          <cell r="B220" t="str">
            <v>Pintado exterior c/teknomate o similar de reservorio apoyado incl. Mensaje</v>
          </cell>
          <cell r="C220">
            <v>6.31</v>
          </cell>
        </row>
        <row r="221">
          <cell r="A221" t="str">
            <v>013301070102-2043051-01</v>
          </cell>
          <cell r="B221" t="str">
            <v>Placa interruptor de bakelita doble</v>
          </cell>
          <cell r="C221">
            <v>3.6</v>
          </cell>
        </row>
        <row r="222">
          <cell r="A222" t="str">
            <v>013301070101-2043051-01</v>
          </cell>
          <cell r="B222" t="str">
            <v>Placa interruptor de bakelita simple</v>
          </cell>
          <cell r="C222">
            <v>3</v>
          </cell>
        </row>
        <row r="223">
          <cell r="A223" t="str">
            <v>013301070103-2043051-01</v>
          </cell>
          <cell r="B223" t="str">
            <v>Placa interruptor de bakelita triple</v>
          </cell>
          <cell r="C223">
            <v>7.2</v>
          </cell>
        </row>
        <row r="224">
          <cell r="A224" t="str">
            <v>013301090132-2043051-01</v>
          </cell>
          <cell r="B224" t="str">
            <v>Placa tomacorriente doble de bakelita t/universal 2 polos c/conexión a tierra</v>
          </cell>
          <cell r="C224">
            <v>6.35</v>
          </cell>
        </row>
        <row r="225">
          <cell r="A225" t="str">
            <v>013501110101-2043051-01</v>
          </cell>
          <cell r="B225" t="str">
            <v>Pozo conexión a tierra en sistema de bombeo, alumbrado y  tomacorriente</v>
          </cell>
          <cell r="C225">
            <v>355.65</v>
          </cell>
        </row>
        <row r="226">
          <cell r="A226" t="str">
            <v>019501010755-2043051-01</v>
          </cell>
          <cell r="B226" t="str">
            <v>Preparación a pulso de la sub rasante de 15 cm prof. (incluye escarificado)</v>
          </cell>
          <cell r="C226">
            <v>2.5299999999999998</v>
          </cell>
        </row>
        <row r="227">
          <cell r="A227" t="str">
            <v>019501010770-2043051-01</v>
          </cell>
          <cell r="B227" t="str">
            <v>Preparación a pulso de la sub rasante de 35 cm prof. (incluye escarificado)</v>
          </cell>
          <cell r="C227">
            <v>4.97</v>
          </cell>
        </row>
        <row r="228">
          <cell r="A228" t="str">
            <v>019501010715-2043051-01</v>
          </cell>
          <cell r="B228" t="str">
            <v>Preparación con equipo de la sub rasante de 15 cm prof. (incluye escarificado)</v>
          </cell>
          <cell r="C228">
            <v>1.54</v>
          </cell>
        </row>
        <row r="229">
          <cell r="A229" t="str">
            <v>012310000026-2043051-01</v>
          </cell>
          <cell r="B229" t="str">
            <v>Provisión y colocado de junta water stop de neoprene e=15 cm (6")</v>
          </cell>
          <cell r="C229">
            <v>30.54</v>
          </cell>
        </row>
        <row r="230">
          <cell r="A230" t="str">
            <v>010501112015-2043051-01</v>
          </cell>
          <cell r="B230" t="str">
            <v>Provisión y colocado de ladrillos de arcilla hueco de 15x30x30 cm</v>
          </cell>
          <cell r="C230">
            <v>1.17</v>
          </cell>
        </row>
        <row r="231">
          <cell r="A231" t="str">
            <v>012504060122-2043051-01</v>
          </cell>
          <cell r="B231" t="str">
            <v>Provisión y colocado de registro de bronce DN 50</v>
          </cell>
          <cell r="C231">
            <v>37.020000000000003</v>
          </cell>
        </row>
        <row r="232">
          <cell r="A232" t="str">
            <v>012310000050-2043051-01</v>
          </cell>
          <cell r="B232" t="str">
            <v>Provisión y colocado de sello vigas negro (envase por 25 kg)</v>
          </cell>
          <cell r="C232">
            <v>436.95</v>
          </cell>
        </row>
        <row r="233">
          <cell r="A233" t="str">
            <v>012504060102-2043051-01</v>
          </cell>
          <cell r="B233" t="str">
            <v>Provisión y colocado de sumidero de bronce DN 50</v>
          </cell>
          <cell r="C233">
            <v>40.75</v>
          </cell>
        </row>
        <row r="234">
          <cell r="A234" t="str">
            <v>012310000007-2043051-01</v>
          </cell>
          <cell r="B234" t="str">
            <v>Provisión y colocado de tecknoport de 1"</v>
          </cell>
          <cell r="C234">
            <v>12.44</v>
          </cell>
        </row>
        <row r="235">
          <cell r="A235" t="str">
            <v>012310000006-2043051-01</v>
          </cell>
          <cell r="B235" t="str">
            <v>Provisión y colocado de tecknoport de 3/4"</v>
          </cell>
          <cell r="C235">
            <v>10.62</v>
          </cell>
        </row>
        <row r="236">
          <cell r="A236" t="str">
            <v>012101010020-2043051-01</v>
          </cell>
          <cell r="B236" t="str">
            <v>Provisión y colocado de vidrio semidoble en ventana de fierro</v>
          </cell>
          <cell r="C236">
            <v>3.75</v>
          </cell>
        </row>
        <row r="237">
          <cell r="A237" t="str">
            <v>019601020120-2043051-01</v>
          </cell>
          <cell r="B237" t="str">
            <v>Prueba de calidad del concreto (prueba a la comprensión)</v>
          </cell>
          <cell r="C237">
            <v>20.67</v>
          </cell>
        </row>
        <row r="238">
          <cell r="A238" t="str">
            <v>019601020110-2043051-01</v>
          </cell>
          <cell r="B238" t="str">
            <v>Prueba de compactación de suelos (procto modif. Densidad campo)</v>
          </cell>
          <cell r="C238">
            <v>105.67</v>
          </cell>
        </row>
        <row r="239">
          <cell r="A239" t="str">
            <v>019601010110-2043051-01</v>
          </cell>
          <cell r="B239" t="str">
            <v>Prueba hidráulica con empleo de la línea de ingreso (captación)</v>
          </cell>
          <cell r="C239">
            <v>1.29</v>
          </cell>
        </row>
        <row r="240">
          <cell r="A240" t="str">
            <v>011901020140-2043051-01</v>
          </cell>
          <cell r="B240" t="str">
            <v>Puerta con marco de tubo fierro galv. de 2" y 4" y plancha LAC 1/16"</v>
          </cell>
          <cell r="C240">
            <v>381.95</v>
          </cell>
        </row>
        <row r="241">
          <cell r="A241" t="str">
            <v>011901020150-2043051-01</v>
          </cell>
          <cell r="B241" t="str">
            <v>Puerta con marco de tubo fierro galv. De 2" y 4" y plancha LAC 1/8"</v>
          </cell>
          <cell r="C241">
            <v>394.32</v>
          </cell>
        </row>
        <row r="242">
          <cell r="A242" t="str">
            <v>011901020145-2043051-01</v>
          </cell>
          <cell r="B242" t="str">
            <v>Puerta con marco de tubo fierro galv. De marco 2" y plancha LAC 1/8"</v>
          </cell>
          <cell r="C242">
            <v>281.3</v>
          </cell>
        </row>
        <row r="243">
          <cell r="A243" t="str">
            <v>011901020125-2043051-01</v>
          </cell>
          <cell r="B243" t="str">
            <v>Puerta con perfil 3/4" x 3/4" x 1/8" marco canal 4" x 1" x 5/8" plancha LAC 1/16"</v>
          </cell>
          <cell r="C243">
            <v>292.49</v>
          </cell>
        </row>
        <row r="244">
          <cell r="A244" t="str">
            <v>011801010110-2043051-01</v>
          </cell>
          <cell r="B244" t="str">
            <v>Puerta contraplacada de 45 mm c/triplay 4 mm +  marco de cedro 2 x 4"</v>
          </cell>
          <cell r="C244">
            <v>152.12</v>
          </cell>
        </row>
        <row r="245">
          <cell r="A245" t="str">
            <v>011901020101-2043051-01</v>
          </cell>
          <cell r="B245" t="str">
            <v>Puerta metálica LAC 1/16" con marco de 11/4"x1/8" y refuerzos</v>
          </cell>
          <cell r="C245">
            <v>504.26</v>
          </cell>
        </row>
        <row r="246">
          <cell r="A246" t="str">
            <v>011901020105-2043051-01</v>
          </cell>
          <cell r="B246" t="str">
            <v>Puerta metálica LAC 1/16" con marco de 2" x 2" x 1/4" y refuerzos</v>
          </cell>
          <cell r="C246">
            <v>551.07000000000005</v>
          </cell>
        </row>
        <row r="247">
          <cell r="A247" t="str">
            <v>011901020120-2043051-01</v>
          </cell>
          <cell r="B247" t="str">
            <v>Puerta metálica LAC 1/8" con marco de 2"x 2" x 1/4" y refuerzos</v>
          </cell>
          <cell r="C247">
            <v>564.02</v>
          </cell>
        </row>
        <row r="248">
          <cell r="A248" t="str">
            <v>012501030014-2043051-01</v>
          </cell>
          <cell r="B248" t="str">
            <v>Red de derivación P.V.C. SAL p/desague DN 100</v>
          </cell>
          <cell r="C248">
            <v>16.77</v>
          </cell>
        </row>
        <row r="249">
          <cell r="A249" t="str">
            <v>012501030016-2043051-01</v>
          </cell>
          <cell r="B249" t="str">
            <v>Red de derivación P.V.C. SAL p/desague DN 150</v>
          </cell>
          <cell r="C249">
            <v>25.77</v>
          </cell>
        </row>
        <row r="250">
          <cell r="A250" t="str">
            <v>012502030012-2043051-01</v>
          </cell>
          <cell r="B250" t="str">
            <v>Red de derivación P.V.C. SAL p/desague DN 50</v>
          </cell>
          <cell r="C250">
            <v>9.6999999999999993</v>
          </cell>
        </row>
        <row r="251">
          <cell r="A251" t="str">
            <v>012601020101-2043051-01</v>
          </cell>
          <cell r="B251" t="str">
            <v>Red de fo. Galvanizado tipo pesada C-40 DN 15 (incl. instalación accesorios)</v>
          </cell>
          <cell r="C251">
            <v>17.850000000000001</v>
          </cell>
        </row>
        <row r="252">
          <cell r="A252" t="str">
            <v>010303011020-2043051-01</v>
          </cell>
          <cell r="B252" t="str">
            <v>Refine, nivelación y compactación en terreno normal a pulso</v>
          </cell>
          <cell r="C252">
            <v>0.82</v>
          </cell>
        </row>
        <row r="253">
          <cell r="A253" t="str">
            <v>010303072010-2043051-01</v>
          </cell>
          <cell r="B253" t="str">
            <v>Refine, nivelación y compactación en terreno rocoso</v>
          </cell>
          <cell r="C253">
            <v>6.03</v>
          </cell>
        </row>
        <row r="254">
          <cell r="A254" t="str">
            <v>011901180111-2043051-01</v>
          </cell>
          <cell r="B254" t="str">
            <v>Rejilla sumidero - platina de 1" x 1/4" x 1/2 y marco "L" 1 1/4" x 1/4"</v>
          </cell>
          <cell r="C254">
            <v>131.84</v>
          </cell>
        </row>
        <row r="255">
          <cell r="A255" t="str">
            <v>013002030120-2043051-01</v>
          </cell>
          <cell r="B255" t="str">
            <v>Relleno compactado de zanja en terreno rocoso para instalar cable eléctrico</v>
          </cell>
          <cell r="C255">
            <v>10.25</v>
          </cell>
        </row>
        <row r="256">
          <cell r="A256" t="str">
            <v>010304011020-2043051-01</v>
          </cell>
          <cell r="B256" t="str">
            <v>Relleno compactado en terreno normal (zarandeado y/o escogido) a pulso</v>
          </cell>
          <cell r="C256">
            <v>10.63</v>
          </cell>
        </row>
        <row r="257">
          <cell r="A257" t="str">
            <v>010304011030-2043051-01</v>
          </cell>
          <cell r="B257" t="str">
            <v>Relleno con material propio</v>
          </cell>
          <cell r="C257">
            <v>8.58</v>
          </cell>
        </row>
        <row r="258">
          <cell r="A258" t="str">
            <v>010120070235-2043051-01</v>
          </cell>
          <cell r="B258" t="str">
            <v>Replanteo final de la obra p/ampliación y mejoramiento de caseta</v>
          </cell>
          <cell r="C258">
            <v>85.06</v>
          </cell>
        </row>
        <row r="259">
          <cell r="A259" t="str">
            <v>010120070215-2043051-01</v>
          </cell>
          <cell r="B259" t="str">
            <v>Replanteo final de la obra, p/reservorio y/o cisterna o sim com estación final</v>
          </cell>
          <cell r="C259">
            <v>638.96</v>
          </cell>
        </row>
        <row r="260">
          <cell r="A260" t="str">
            <v>010305071001-2043051-01</v>
          </cell>
          <cell r="B260" t="str">
            <v>Retiro y acomodo de desmonte en zona aledaña t. Rocoso</v>
          </cell>
          <cell r="C260">
            <v>10.29</v>
          </cell>
        </row>
        <row r="261">
          <cell r="A261" t="str">
            <v>011601020110-2043051-01</v>
          </cell>
          <cell r="B261" t="str">
            <v>Revestimiento de descanso con mortero de 1:4 x 2 cm. + pulido 1:2 x 1 cm.</v>
          </cell>
          <cell r="C261">
            <v>16.190000000000001</v>
          </cell>
        </row>
        <row r="262">
          <cell r="A262" t="str">
            <v>011601010110-2043051-01</v>
          </cell>
          <cell r="B262" t="str">
            <v>Revestimiento de gradas con mortero de 1:4 x 2 cm + pulido 1:2 x 1 cm</v>
          </cell>
          <cell r="C262">
            <v>23.2</v>
          </cell>
        </row>
        <row r="263">
          <cell r="A263" t="str">
            <v>011501010115-2043051-01</v>
          </cell>
          <cell r="B263" t="str">
            <v>Revestimiento de pisos con mayólica blanca de primera de 15 cm. X 15 cm.</v>
          </cell>
          <cell r="C263">
            <v>44.92</v>
          </cell>
        </row>
        <row r="264">
          <cell r="A264" t="str">
            <v>012901030134-2043051-01</v>
          </cell>
          <cell r="B264" t="str">
            <v>Salida de pared c/cable AWG TW 2,50 mm (14)+d PVC SEL DN 16 mm (5/8") (punto)</v>
          </cell>
          <cell r="C264">
            <v>36.950000000000003</v>
          </cell>
        </row>
        <row r="265">
          <cell r="A265" t="str">
            <v>012901030115-2043051-01</v>
          </cell>
          <cell r="B265" t="str">
            <v>Salida de pared c/cable AWG TW 4,00 mm (12)+d PVC SEL DN 20 mm (3/4") (punto)</v>
          </cell>
          <cell r="C265">
            <v>39.57</v>
          </cell>
        </row>
        <row r="266">
          <cell r="A266" t="str">
            <v>012501010102-2043051-01</v>
          </cell>
          <cell r="B266" t="str">
            <v>Salida de PVC SAL p/ventilación (punto) DN 50</v>
          </cell>
          <cell r="C266">
            <v>38.81</v>
          </cell>
        </row>
        <row r="267">
          <cell r="A267" t="str">
            <v>012501020104-2043051-01</v>
          </cell>
          <cell r="B267" t="str">
            <v>Salida de PVC SAL para desague (punto) DN 100</v>
          </cell>
          <cell r="C267">
            <v>65.81</v>
          </cell>
        </row>
        <row r="268">
          <cell r="A268" t="str">
            <v>012501020102-2043051-01</v>
          </cell>
          <cell r="B268" t="str">
            <v>Salida de PVC SAL para desague (punto) DN 50</v>
          </cell>
          <cell r="C268">
            <v>49.79</v>
          </cell>
        </row>
        <row r="269">
          <cell r="A269" t="str">
            <v>012601010121-2043051-01</v>
          </cell>
          <cell r="B269" t="str">
            <v>Salida de PVC tipo unión roscada PN 10 DN 15 (punto)</v>
          </cell>
          <cell r="C269">
            <v>40.51</v>
          </cell>
        </row>
        <row r="270">
          <cell r="A270" t="str">
            <v>012901020134-2043051-01</v>
          </cell>
          <cell r="B270" t="str">
            <v>Salida de techo c/cable AWG TW 2,50 mm (14)+d PVC SEL DN 16 mm (5/8") (punto)</v>
          </cell>
          <cell r="C270">
            <v>36.950000000000003</v>
          </cell>
        </row>
        <row r="271">
          <cell r="A271" t="str">
            <v>012901070175-2043051-01</v>
          </cell>
          <cell r="B271" t="str">
            <v>Salida tomacorr. + CT C/AWG TW 2,50 mm (14)+d PVC SAP DN 120mm (3/4") (punto)</v>
          </cell>
          <cell r="C271">
            <v>47.41</v>
          </cell>
        </row>
        <row r="272">
          <cell r="A272" t="str">
            <v>012901070134-2043051-01</v>
          </cell>
          <cell r="B272" t="str">
            <v>Salida tomacorriente C/AWG TW 2,50 mm (14)+d PVC SEL DN 16 mm (5/8") (punto)</v>
          </cell>
          <cell r="C272">
            <v>36.700000000000003</v>
          </cell>
        </row>
        <row r="273">
          <cell r="A273" t="str">
            <v>019501022117-2043051-01</v>
          </cell>
          <cell r="B273" t="str">
            <v>Sardinel concreto armado f'c 175 kg/cm2 de 15 cm x 45 cm (aislado)</v>
          </cell>
          <cell r="C273">
            <v>24.15</v>
          </cell>
        </row>
        <row r="274">
          <cell r="A274" t="str">
            <v>010901350111-2043051-01</v>
          </cell>
          <cell r="B274" t="str">
            <v>Solaqueado de muro caravista de ladrillo king kong soga con mortero 1:3</v>
          </cell>
          <cell r="C274">
            <v>13.59</v>
          </cell>
        </row>
        <row r="275">
          <cell r="A275" t="str">
            <v>012504060152-2043051-01</v>
          </cell>
          <cell r="B275" t="str">
            <v>Sombrero para ventilación de P.V.C. DN 50</v>
          </cell>
          <cell r="C275">
            <v>2.6</v>
          </cell>
        </row>
        <row r="276">
          <cell r="A276" t="str">
            <v>011901180706-2043051-01</v>
          </cell>
          <cell r="B276" t="str">
            <v>Soporte metálico tipo abrazadera para tubería DN 100 a 150</v>
          </cell>
          <cell r="C276">
            <v>14.81</v>
          </cell>
        </row>
        <row r="277">
          <cell r="A277" t="str">
            <v>011901180703-2043051-01</v>
          </cell>
          <cell r="B277" t="str">
            <v>Soporte metálico tipo abrazadera para tubería DN 150</v>
          </cell>
          <cell r="C277">
            <v>9.56</v>
          </cell>
        </row>
        <row r="278">
          <cell r="A278" t="str">
            <v>011901180710-2043051-01</v>
          </cell>
          <cell r="B278" t="str">
            <v>Soporte metálico tipo abrazadera para tubería DN 200 a 250</v>
          </cell>
          <cell r="C278">
            <v>22.74</v>
          </cell>
        </row>
        <row r="279">
          <cell r="A279" t="str">
            <v>011901180714-2043051-01</v>
          </cell>
          <cell r="B279" t="str">
            <v>Soporte metálico tipo abrazadera para tubería DN 300 a 350</v>
          </cell>
          <cell r="C279">
            <v>44.07</v>
          </cell>
        </row>
        <row r="280">
          <cell r="A280" t="str">
            <v>011901180703-2043051-01</v>
          </cell>
          <cell r="B280" t="str">
            <v>Soporte metálico tipo abrazadera para tubería DN 50 a 80</v>
          </cell>
          <cell r="C280">
            <v>9.56</v>
          </cell>
        </row>
        <row r="281">
          <cell r="A281" t="str">
            <v>011901180756-2043051-01</v>
          </cell>
          <cell r="B281" t="str">
            <v>Soporte metálico tipo tripode p/tubería DN 100 a 150</v>
          </cell>
          <cell r="C281">
            <v>106.51</v>
          </cell>
        </row>
        <row r="282">
          <cell r="A282" t="str">
            <v>011901180753-2043051-01</v>
          </cell>
          <cell r="B282" t="str">
            <v>Soporte metálico tipo tripode p/tubería DN 50 a 80</v>
          </cell>
          <cell r="C282">
            <v>75.34</v>
          </cell>
        </row>
        <row r="283">
          <cell r="A283" t="str">
            <v>012504070110-2043051-01</v>
          </cell>
          <cell r="B283" t="str">
            <v>Suministro de caja de concreto simple y tapa concreto armado de 0.30 m x 0.60 m</v>
          </cell>
          <cell r="C283">
            <v>61.09</v>
          </cell>
        </row>
        <row r="284">
          <cell r="A284" t="str">
            <v>013101010154-2043051-01</v>
          </cell>
          <cell r="B284" t="str">
            <v>Suministro de tubería P.V.C. SAP DN 100 mm (4")</v>
          </cell>
          <cell r="C284">
            <v>11.76</v>
          </cell>
        </row>
        <row r="285">
          <cell r="A285" t="str">
            <v>013101010156-2043051-01</v>
          </cell>
          <cell r="B285" t="str">
            <v>Suministro de tubería P.V.C. SAP DN 150 mm (6")</v>
          </cell>
          <cell r="C285">
            <v>19.149999999999999</v>
          </cell>
        </row>
        <row r="286">
          <cell r="A286" t="str">
            <v>013101010151-2043051-01</v>
          </cell>
          <cell r="B286" t="str">
            <v>Suministro de tubería P.V.C. SAP DN 20 mm (2")</v>
          </cell>
          <cell r="C286">
            <v>4.34</v>
          </cell>
        </row>
        <row r="287">
          <cell r="A287" t="str">
            <v>013101010147-2043051-01</v>
          </cell>
          <cell r="B287" t="str">
            <v>Suministro de tubería P.V.C. SAP DN 20 mm (3/4")</v>
          </cell>
          <cell r="C287">
            <v>1.5</v>
          </cell>
        </row>
        <row r="288">
          <cell r="A288" t="str">
            <v>013101010148-2043051-01</v>
          </cell>
          <cell r="B288" t="str">
            <v>Suministro de tubería P.V.C. SAP DN 25 mm (1")</v>
          </cell>
          <cell r="C288">
            <v>1.98</v>
          </cell>
        </row>
        <row r="289">
          <cell r="A289" t="str">
            <v>013101010150-2043051-01</v>
          </cell>
          <cell r="B289" t="str">
            <v>Suministro de tubería P.V.C. SAP DN 40 mm (1 1/2")</v>
          </cell>
          <cell r="C289">
            <v>3.08</v>
          </cell>
        </row>
        <row r="290">
          <cell r="A290" t="str">
            <v>013101010151-2043051-01</v>
          </cell>
          <cell r="B290" t="str">
            <v>Suministro de tubería P.V.C. SAP DN 50 mm (2")</v>
          </cell>
          <cell r="C290">
            <v>4.34</v>
          </cell>
        </row>
        <row r="291">
          <cell r="A291" t="str">
            <v>013101010152-2043051-01</v>
          </cell>
          <cell r="B291" t="str">
            <v>Suministro de tubería P.V.C. SAP DN 65 mm (2 1/2")</v>
          </cell>
          <cell r="C291">
            <v>6.53</v>
          </cell>
        </row>
        <row r="292">
          <cell r="A292" t="str">
            <v>013101010153-2043051-01</v>
          </cell>
          <cell r="B292" t="str">
            <v>Suministro de tubería P.V.C. SAP DN 80 mm (3")</v>
          </cell>
          <cell r="C292">
            <v>8.6300000000000008</v>
          </cell>
        </row>
        <row r="293">
          <cell r="A293" t="str">
            <v>013101010107-2043051-01</v>
          </cell>
          <cell r="B293" t="str">
            <v>Suministro de tubería P.V.C. SEL DN 20 mm (3/4")</v>
          </cell>
          <cell r="C293">
            <v>0.59</v>
          </cell>
        </row>
        <row r="294">
          <cell r="A294" t="str">
            <v>013101010111-2043051-01</v>
          </cell>
          <cell r="B294" t="str">
            <v>Suministro de tubería P.V.C. SEL DN 50 mm (2")</v>
          </cell>
          <cell r="C294">
            <v>2.4300000000000002</v>
          </cell>
        </row>
        <row r="295">
          <cell r="A295" t="str">
            <v>013002100102-2043051-01</v>
          </cell>
          <cell r="B295" t="str">
            <v>Suministro e instalación de ducto de concreto de 2 vías</v>
          </cell>
          <cell r="C295">
            <v>22.58</v>
          </cell>
        </row>
        <row r="296">
          <cell r="A296" t="str">
            <v>013502010122-2043051-01</v>
          </cell>
          <cell r="B296" t="str">
            <v>Suministro e instalación de Pastoral de C.A. 1:5/1.30/100</v>
          </cell>
          <cell r="C296">
            <v>180.52</v>
          </cell>
        </row>
        <row r="297">
          <cell r="A297" t="str">
            <v>013502010101-2043051-01</v>
          </cell>
          <cell r="B297" t="str">
            <v>Suministro e instalación de poste de C.A. 11/200/120/285</v>
          </cell>
          <cell r="C297">
            <v>590.55999999999995</v>
          </cell>
        </row>
        <row r="298">
          <cell r="A298" t="str">
            <v>013301020154-2043051-01</v>
          </cell>
          <cell r="B298" t="str">
            <v>Tablero eléct. Gabinete metálico p/distribución 4 circuitos c/interruptor horario</v>
          </cell>
          <cell r="C298">
            <v>620.07000000000005</v>
          </cell>
        </row>
        <row r="299">
          <cell r="A299" t="str">
            <v>013301020156-2043051-01</v>
          </cell>
          <cell r="B299" t="str">
            <v>Tablero eléct. Gabinete metálico p/distribución 6 circuitos c/interruptor horario</v>
          </cell>
          <cell r="C299">
            <v>620.07000000000005</v>
          </cell>
        </row>
        <row r="300">
          <cell r="A300" t="str">
            <v>013301020103-2043051-01</v>
          </cell>
          <cell r="B300" t="str">
            <v>Tablero eléctrico gabinete metálico p/distribución 3 circuitos</v>
          </cell>
          <cell r="C300">
            <v>217.32</v>
          </cell>
        </row>
        <row r="301">
          <cell r="A301" t="str">
            <v>013301020104-2043051-01</v>
          </cell>
          <cell r="B301" t="str">
            <v>Tablero eléctrico gabinete metálico para distribución 4 circuitos</v>
          </cell>
          <cell r="C301">
            <v>275.32</v>
          </cell>
        </row>
        <row r="302">
          <cell r="A302" t="str">
            <v>018701100202-2043051-01</v>
          </cell>
          <cell r="B302" t="str">
            <v>Tablero UPS de 1.5 Kva. - 220v</v>
          </cell>
          <cell r="C302">
            <v>645</v>
          </cell>
        </row>
        <row r="303">
          <cell r="A303" t="str">
            <v>011001080101-2043051-01</v>
          </cell>
          <cell r="B303" t="str">
            <v>Tarrajeo con impermeabilizante de losa de fondo-piso canales</v>
          </cell>
          <cell r="C303">
            <v>17.8</v>
          </cell>
        </row>
        <row r="304">
          <cell r="A304" t="str">
            <v>011001080105-2043051-01</v>
          </cell>
          <cell r="B304" t="str">
            <v>Tarrajeo con impermeabilizante de muros (incluye vertedero)</v>
          </cell>
          <cell r="C304">
            <v>19.55</v>
          </cell>
        </row>
        <row r="305">
          <cell r="A305" t="str">
            <v>011001080110-2043051-01</v>
          </cell>
          <cell r="B305" t="str">
            <v>Tarrajeo con impermeabilizante de muros en reservorio apoyado</v>
          </cell>
          <cell r="C305">
            <v>24.42</v>
          </cell>
        </row>
        <row r="306">
          <cell r="A306" t="str">
            <v>011001010105-2043051-01</v>
          </cell>
          <cell r="B306" t="str">
            <v>Tarrajeo de sobrecimiento de muro 1:5 x 1,5 cm. (incl. columnas empotradas</v>
          </cell>
          <cell r="C306">
            <v>9.9499999999999993</v>
          </cell>
        </row>
        <row r="307">
          <cell r="A307" t="str">
            <v>011001060102-2043051-01</v>
          </cell>
          <cell r="B307" t="str">
            <v>Tarrajeo de superficie vigas peraltadas independientes (en exteriores)</v>
          </cell>
          <cell r="C307">
            <v>23.14</v>
          </cell>
        </row>
        <row r="308">
          <cell r="A308" t="str">
            <v>011001060101-2043051-01</v>
          </cell>
          <cell r="B308" t="str">
            <v>Tarrajeo de superficie vigas peraltadas independientes (en interiores)</v>
          </cell>
          <cell r="C308">
            <v>17.88</v>
          </cell>
        </row>
        <row r="309">
          <cell r="A309" t="str">
            <v>011001010101-2043051-01</v>
          </cell>
          <cell r="B309" t="str">
            <v>Tarrajeo del tipo rayado o primerio con mortero 1:5</v>
          </cell>
          <cell r="C309">
            <v>8.84</v>
          </cell>
        </row>
        <row r="310">
          <cell r="A310" t="str">
            <v>011001030101-2043051-01</v>
          </cell>
          <cell r="B310" t="str">
            <v>Tarrajeo exterior con mortero 1:5 x 1,5 cm. (incluye columnas empotradas</v>
          </cell>
          <cell r="C310">
            <v>15.01</v>
          </cell>
        </row>
        <row r="311">
          <cell r="A311" t="str">
            <v>011001021001-2043051-01</v>
          </cell>
          <cell r="B311" t="str">
            <v>Tarrajeo interior con mortero 1:5 x 1,5 cm. (incluye columnas empotradas</v>
          </cell>
          <cell r="C311">
            <v>10.14</v>
          </cell>
        </row>
        <row r="312">
          <cell r="A312" t="str">
            <v>011001050102-2043051-01</v>
          </cell>
          <cell r="B312" t="str">
            <v>Tarrajeo superficie de columnas tipo independientes(en exteriores)</v>
          </cell>
          <cell r="C312">
            <v>19.600000000000001</v>
          </cell>
        </row>
        <row r="313">
          <cell r="A313" t="str">
            <v>011001050101-2043051-01</v>
          </cell>
          <cell r="B313" t="str">
            <v>Tarrajeo superficies de columnas tipo independientes(en interiores)</v>
          </cell>
          <cell r="C313">
            <v>14.89</v>
          </cell>
        </row>
        <row r="314">
          <cell r="A314" t="str">
            <v>012503354002-2043051-01</v>
          </cell>
          <cell r="B314" t="str">
            <v>Tee de PVC SP, ramal simple DN 50</v>
          </cell>
          <cell r="C314">
            <v>2.76</v>
          </cell>
        </row>
        <row r="315">
          <cell r="A315" t="str">
            <v>012602320101-2043051-01</v>
          </cell>
          <cell r="B315" t="str">
            <v>Tee de PVC tipo unión roscada DN 15</v>
          </cell>
          <cell r="C315">
            <v>0.79</v>
          </cell>
        </row>
        <row r="316">
          <cell r="A316" t="str">
            <v>013001031050-2043051-01</v>
          </cell>
          <cell r="B316" t="str">
            <v>Timbre zumbador</v>
          </cell>
          <cell r="C316">
            <v>44.66</v>
          </cell>
        </row>
        <row r="317">
          <cell r="A317" t="str">
            <v>012401120010-2043051-01</v>
          </cell>
          <cell r="B317" t="str">
            <v>Toallera con soportes de losa y barra plástica color blanco</v>
          </cell>
          <cell r="C317">
            <v>5.35</v>
          </cell>
        </row>
        <row r="318">
          <cell r="A318" t="str">
            <v>012503253502-2043051-01</v>
          </cell>
          <cell r="B318" t="str">
            <v>Trampa "P" de PVC SAL para desague DN 50</v>
          </cell>
          <cell r="C318">
            <v>4.88</v>
          </cell>
        </row>
        <row r="319">
          <cell r="A319" t="str">
            <v>010120080755-2043051-01</v>
          </cell>
          <cell r="B319" t="str">
            <v>Transporte a zona s/acceso: materiales equipos, desmonte reservorio etc.</v>
          </cell>
          <cell r="C319">
            <v>13720.7</v>
          </cell>
        </row>
        <row r="320">
          <cell r="A320" t="str">
            <v>010120080753-2043051-01</v>
          </cell>
          <cell r="B320" t="str">
            <v>Transporte a zona s/acceso: materiales equipos, reservorio etc.</v>
          </cell>
          <cell r="C320">
            <v>22996.32</v>
          </cell>
        </row>
        <row r="321">
          <cell r="A321" t="str">
            <v>010120080756-2043051-01</v>
          </cell>
          <cell r="B321" t="str">
            <v>Transporte a zona s/acceso: materiales, equipos, para const. cerco perimetrico</v>
          </cell>
          <cell r="C321">
            <v>1092</v>
          </cell>
        </row>
        <row r="322">
          <cell r="A322" t="str">
            <v>010120080757-2043051-01</v>
          </cell>
          <cell r="B322" t="str">
            <v>Transporte a zona s/acceso: materiales, equipos, para const. cerco perimetrico RP-7</v>
          </cell>
          <cell r="C322">
            <v>1300.77</v>
          </cell>
        </row>
        <row r="323">
          <cell r="A323" t="str">
            <v>010120070015-2043051-01</v>
          </cell>
          <cell r="B323" t="str">
            <v>Trazo y replanteo inicial del proyecto, p/resrevorio-cisterna o sim c/Est. total</v>
          </cell>
          <cell r="C323">
            <v>794.17</v>
          </cell>
        </row>
        <row r="324">
          <cell r="A324" t="str">
            <v>010120070035-2043051-01</v>
          </cell>
          <cell r="B324" t="str">
            <v>Trazo y replanteo inicial p/ampliación y mejoramiento de caseta</v>
          </cell>
          <cell r="C324">
            <v>81.45</v>
          </cell>
        </row>
        <row r="325">
          <cell r="A325" t="str">
            <v>010120070061-2043051-01</v>
          </cell>
          <cell r="B325" t="str">
            <v>Trazo y replanteo inicial para cerco perimetrico</v>
          </cell>
          <cell r="C325">
            <v>9.26</v>
          </cell>
        </row>
        <row r="326">
          <cell r="A326" t="str">
            <v>012602340101-2043051-01</v>
          </cell>
          <cell r="B326" t="str">
            <v>Unión de P.V.C. t/unión roscada DN 15</v>
          </cell>
          <cell r="C326">
            <v>0.8</v>
          </cell>
        </row>
        <row r="327">
          <cell r="A327" t="str">
            <v>012602140101-2043051-01</v>
          </cell>
          <cell r="B327" t="str">
            <v>Unión universal de fierro galvanizado DN 15</v>
          </cell>
          <cell r="C327">
            <v>3.56</v>
          </cell>
        </row>
        <row r="328">
          <cell r="A328" t="str">
            <v>012605051001-2043051-01</v>
          </cell>
          <cell r="B328" t="str">
            <v>Válvula compuerta de bronce unión roscada DN 15</v>
          </cell>
          <cell r="C328">
            <v>14.41</v>
          </cell>
        </row>
        <row r="329">
          <cell r="A329" t="str">
            <v>011901010122-2043051-01</v>
          </cell>
          <cell r="B329" t="str">
            <v>Ventana de fierro barras Co 3/4" x 0.10 y marco platina de 2" x 1/4"</v>
          </cell>
          <cell r="C329">
            <v>81.849999999999994</v>
          </cell>
        </row>
        <row r="330">
          <cell r="A330" t="str">
            <v>011901010110-2043051-01</v>
          </cell>
          <cell r="B330" t="str">
            <v>Ventana de fierro c/perfil de 1" x 1/8" + hoja bast "L" de 3/4"</v>
          </cell>
          <cell r="C330">
            <v>125.18</v>
          </cell>
        </row>
        <row r="331">
          <cell r="A331" t="str">
            <v>011901010114-2043051-01</v>
          </cell>
          <cell r="B331" t="str">
            <v>Ventana de fierro c/perfil de 1" x 1/8" fija + refuerzo "T" de 1"</v>
          </cell>
          <cell r="C331">
            <v>128.62</v>
          </cell>
        </row>
        <row r="332">
          <cell r="A332" t="str">
            <v>011901010120-2043051-01</v>
          </cell>
          <cell r="B332" t="str">
            <v>Ventana fierro barras Co. 3/8" x 0.10 ymarco platina de 2" x 1/4"</v>
          </cell>
          <cell r="C332">
            <v>81.849999999999994</v>
          </cell>
        </row>
        <row r="333">
          <cell r="A333" t="str">
            <v>011901180506-2043051-01</v>
          </cell>
          <cell r="B333" t="str">
            <v>Ventilación con tubería de acceso según diseño DN 150</v>
          </cell>
          <cell r="C333">
            <v>75.94</v>
          </cell>
        </row>
        <row r="334">
          <cell r="A334" t="str">
            <v>019501021254-2043051-01</v>
          </cell>
          <cell r="B334" t="str">
            <v>Vereda de concreto f'c 140 kg/cm2 e= 10 cm. Pasta (1:2 (P-V) c/empleo de mezcladora</v>
          </cell>
          <cell r="C334">
            <v>32.71</v>
          </cell>
        </row>
        <row r="335">
          <cell r="A335" t="str">
            <v>019501021257-2043051-01</v>
          </cell>
          <cell r="B335" t="str">
            <v>Vereda de concreto f'c 175 kg/cm2 e= 10 cm. Pasta (1:2 (P-V) c/empleo de mezcladora</v>
          </cell>
          <cell r="C335">
            <v>36.549999999999997</v>
          </cell>
        </row>
        <row r="336">
          <cell r="A336" t="str">
            <v>011101040105-2043051-01</v>
          </cell>
          <cell r="B336" t="str">
            <v>Vestidura de aristas en fondo escalera con mortero 1:4</v>
          </cell>
          <cell r="C336">
            <v>8.02</v>
          </cell>
        </row>
        <row r="337">
          <cell r="A337" t="str">
            <v>011001110110-2043051-01</v>
          </cell>
          <cell r="B337" t="str">
            <v>Vestidura de derrame en puerta, ventana y vano</v>
          </cell>
          <cell r="C337">
            <v>6.05</v>
          </cell>
        </row>
        <row r="338">
          <cell r="A338" t="str">
            <v>011101040101-2043051-01</v>
          </cell>
          <cell r="B338" t="str">
            <v>Vestidura de superficie fondo escalera con mortero 1:4 x  1,5 cm</v>
          </cell>
          <cell r="C338">
            <v>15.21</v>
          </cell>
        </row>
        <row r="339">
          <cell r="A339" t="str">
            <v>011601030320-2043051-01</v>
          </cell>
          <cell r="B339" t="str">
            <v>Vestidura de superficie lateral de escalera c/mortero 1:4 x 1,5 cm</v>
          </cell>
          <cell r="C339">
            <v>7.92</v>
          </cell>
        </row>
      </sheetData>
      <sheetData sheetId="6"/>
      <sheetData sheetId="7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BV4">
            <v>0</v>
          </cell>
        </row>
      </sheetData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>
        <row r="288"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R288">
            <v>1</v>
          </cell>
          <cell r="AS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BB288">
            <v>1</v>
          </cell>
          <cell r="BC288">
            <v>1</v>
          </cell>
          <cell r="BD288">
            <v>1</v>
          </cell>
          <cell r="BE288">
            <v>1</v>
          </cell>
          <cell r="BF288">
            <v>1</v>
          </cell>
          <cell r="BG288">
            <v>1</v>
          </cell>
          <cell r="BH288">
            <v>1</v>
          </cell>
          <cell r="BI288">
            <v>1</v>
          </cell>
          <cell r="BJ288">
            <v>1</v>
          </cell>
          <cell r="BK288">
            <v>1</v>
          </cell>
          <cell r="BL288">
            <v>1</v>
          </cell>
          <cell r="BM288">
            <v>1</v>
          </cell>
          <cell r="BN288">
            <v>1</v>
          </cell>
          <cell r="BO288">
            <v>1</v>
          </cell>
          <cell r="BP288">
            <v>1</v>
          </cell>
          <cell r="BQ288">
            <v>1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</row>
        <row r="289">
          <cell r="I289">
            <v>810.81000000000006</v>
          </cell>
          <cell r="J289">
            <v>1495.7100000000003</v>
          </cell>
          <cell r="K289">
            <v>747.93000000000006</v>
          </cell>
          <cell r="L289">
            <v>1314.28</v>
          </cell>
          <cell r="M289">
            <v>672.71999999999991</v>
          </cell>
          <cell r="N289">
            <v>1545.04</v>
          </cell>
          <cell r="O289">
            <v>687.8399999999998</v>
          </cell>
          <cell r="P289">
            <v>677.8399999999998</v>
          </cell>
          <cell r="Q289">
            <v>4466.6799999999985</v>
          </cell>
          <cell r="R289">
            <v>1493.6800000000003</v>
          </cell>
          <cell r="S289">
            <v>399.08000000000004</v>
          </cell>
          <cell r="T289">
            <v>2437.0699999999997</v>
          </cell>
          <cell r="U289">
            <v>1882.3700000000001</v>
          </cell>
          <cell r="V289">
            <v>408.09000000000003</v>
          </cell>
          <cell r="W289">
            <v>1082.81</v>
          </cell>
          <cell r="X289">
            <v>2944.54</v>
          </cell>
          <cell r="Y289">
            <v>3</v>
          </cell>
          <cell r="Z289">
            <v>2452.2699999999995</v>
          </cell>
          <cell r="AA289">
            <v>3428.6400000000003</v>
          </cell>
          <cell r="AB289">
            <v>1779.19</v>
          </cell>
          <cell r="AC289">
            <v>400.09000000000003</v>
          </cell>
          <cell r="AD289">
            <v>1092.9899999999998</v>
          </cell>
          <cell r="AE289">
            <v>410.09000000000003</v>
          </cell>
          <cell r="AF289">
            <v>402.09000000000003</v>
          </cell>
          <cell r="AG289">
            <v>2206.8999999999996</v>
          </cell>
          <cell r="AH289">
            <v>956.01</v>
          </cell>
          <cell r="AI289">
            <v>420.09000000000003</v>
          </cell>
          <cell r="AJ289">
            <v>1295.33</v>
          </cell>
          <cell r="AK289">
            <v>1182.4299999999998</v>
          </cell>
          <cell r="AL289">
            <v>882.8</v>
          </cell>
          <cell r="AM289">
            <v>668.75</v>
          </cell>
          <cell r="AN289">
            <v>1562.68</v>
          </cell>
          <cell r="AO289">
            <v>1081.31</v>
          </cell>
          <cell r="AP289">
            <v>890.93999999999983</v>
          </cell>
          <cell r="AQ289">
            <v>880.73999999999978</v>
          </cell>
          <cell r="AR289">
            <v>1387.0900000000001</v>
          </cell>
          <cell r="AS289">
            <v>3336.8799999999992</v>
          </cell>
          <cell r="AT289">
            <v>832.85</v>
          </cell>
          <cell r="AU289">
            <v>884.73999999999978</v>
          </cell>
          <cell r="AV289">
            <v>2647.09</v>
          </cell>
          <cell r="AW289">
            <v>876.73999999999978</v>
          </cell>
          <cell r="AX289">
            <v>410.09000000000003</v>
          </cell>
          <cell r="AY289">
            <v>406.09000000000003</v>
          </cell>
          <cell r="AZ289">
            <v>404.09000000000003</v>
          </cell>
          <cell r="BA289">
            <v>674.78</v>
          </cell>
          <cell r="BB289">
            <v>1283.4499999999998</v>
          </cell>
          <cell r="BC289">
            <v>406.12</v>
          </cell>
          <cell r="BD289">
            <v>1568.5199999999998</v>
          </cell>
          <cell r="BE289">
            <v>1297.58</v>
          </cell>
          <cell r="BF289">
            <v>3347.57</v>
          </cell>
          <cell r="BG289">
            <v>3</v>
          </cell>
          <cell r="BH289">
            <v>1366.7399999999998</v>
          </cell>
          <cell r="BI289">
            <v>1371.77</v>
          </cell>
          <cell r="BJ289">
            <v>955.82999999999993</v>
          </cell>
          <cell r="BK289">
            <v>1301.44</v>
          </cell>
          <cell r="BL289">
            <v>3</v>
          </cell>
          <cell r="BM289">
            <v>668.65999999999985</v>
          </cell>
          <cell r="BN289">
            <v>672.75</v>
          </cell>
          <cell r="BO289">
            <v>2705.7</v>
          </cell>
          <cell r="BP289">
            <v>1088.96</v>
          </cell>
          <cell r="BQ289">
            <v>404.09000000000003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</row>
        <row r="290">
          <cell r="I290" t="str">
            <v>I</v>
          </cell>
          <cell r="J290" t="str">
            <v>J</v>
          </cell>
          <cell r="K290" t="str">
            <v>K</v>
          </cell>
          <cell r="L290" t="str">
            <v>L</v>
          </cell>
          <cell r="M290" t="str">
            <v>M</v>
          </cell>
          <cell r="N290" t="str">
            <v>N</v>
          </cell>
          <cell r="O290" t="str">
            <v>O</v>
          </cell>
          <cell r="P290" t="str">
            <v>P</v>
          </cell>
          <cell r="Q290" t="str">
            <v>Q</v>
          </cell>
          <cell r="R290" t="str">
            <v>R</v>
          </cell>
          <cell r="S290" t="str">
            <v>S</v>
          </cell>
          <cell r="T290" t="str">
            <v>T</v>
          </cell>
          <cell r="U290" t="str">
            <v>U</v>
          </cell>
          <cell r="V290" t="str">
            <v>V</v>
          </cell>
          <cell r="W290" t="str">
            <v>W</v>
          </cell>
          <cell r="X290" t="str">
            <v>X</v>
          </cell>
          <cell r="Y290" t="str">
            <v>Y</v>
          </cell>
          <cell r="Z290" t="str">
            <v>Z</v>
          </cell>
          <cell r="AA290" t="str">
            <v>AA</v>
          </cell>
          <cell r="AB290" t="str">
            <v>AB</v>
          </cell>
          <cell r="AC290" t="str">
            <v>AC</v>
          </cell>
          <cell r="AD290" t="str">
            <v>AD</v>
          </cell>
          <cell r="AE290" t="str">
            <v>AE</v>
          </cell>
          <cell r="AF290" t="str">
            <v>AF</v>
          </cell>
          <cell r="AG290" t="str">
            <v>AG</v>
          </cell>
          <cell r="AH290" t="str">
            <v>AH</v>
          </cell>
          <cell r="AI290" t="str">
            <v>AI</v>
          </cell>
          <cell r="AJ290" t="str">
            <v>AJ</v>
          </cell>
          <cell r="AK290" t="str">
            <v>AK</v>
          </cell>
          <cell r="AL290" t="str">
            <v>AL</v>
          </cell>
          <cell r="AM290" t="str">
            <v>AM</v>
          </cell>
          <cell r="AN290" t="str">
            <v>AN</v>
          </cell>
          <cell r="AO290" t="str">
            <v>AO</v>
          </cell>
          <cell r="AP290" t="str">
            <v>AP</v>
          </cell>
          <cell r="AQ290" t="str">
            <v>AQ</v>
          </cell>
          <cell r="AR290" t="str">
            <v>AR</v>
          </cell>
          <cell r="AS290" t="str">
            <v>AS</v>
          </cell>
          <cell r="AT290" t="str">
            <v>AT</v>
          </cell>
          <cell r="AU290" t="str">
            <v>AU</v>
          </cell>
          <cell r="AV290" t="str">
            <v>AV</v>
          </cell>
          <cell r="AW290" t="str">
            <v>AW</v>
          </cell>
          <cell r="AX290" t="str">
            <v>AX</v>
          </cell>
          <cell r="AY290" t="str">
            <v>AY</v>
          </cell>
          <cell r="AZ290" t="str">
            <v>AZ</v>
          </cell>
          <cell r="BA290" t="str">
            <v>BA</v>
          </cell>
          <cell r="BB290" t="str">
            <v>BB</v>
          </cell>
          <cell r="BC290" t="str">
            <v>BC</v>
          </cell>
          <cell r="BD290" t="str">
            <v>BD</v>
          </cell>
          <cell r="BE290" t="str">
            <v>BE</v>
          </cell>
          <cell r="BF290" t="str">
            <v>BF</v>
          </cell>
          <cell r="BG290" t="str">
            <v>BG</v>
          </cell>
          <cell r="BH290" t="str">
            <v>BH</v>
          </cell>
          <cell r="BI290" t="str">
            <v>BI</v>
          </cell>
          <cell r="BJ290" t="str">
            <v>BJ</v>
          </cell>
          <cell r="BK290" t="str">
            <v>BK</v>
          </cell>
          <cell r="BL290" t="str">
            <v>BL</v>
          </cell>
          <cell r="BM290" t="str">
            <v>BM</v>
          </cell>
          <cell r="BN290" t="str">
            <v>BN</v>
          </cell>
          <cell r="BO290" t="str">
            <v>BO</v>
          </cell>
          <cell r="BP290" t="str">
            <v>BP</v>
          </cell>
          <cell r="BQ290" t="str">
            <v>BQ</v>
          </cell>
          <cell r="BR290" t="str">
            <v>BR</v>
          </cell>
          <cell r="BS290" t="str">
            <v>BS</v>
          </cell>
          <cell r="BT290" t="str">
            <v>BT</v>
          </cell>
          <cell r="BU290" t="str">
            <v>BU</v>
          </cell>
          <cell r="BV290" t="str">
            <v>BV</v>
          </cell>
          <cell r="BW290" t="str">
            <v>BW</v>
          </cell>
          <cell r="BX290" t="str">
            <v>BX</v>
          </cell>
          <cell r="BY290" t="str">
            <v>BY</v>
          </cell>
          <cell r="BZ290" t="str">
            <v>BZ</v>
          </cell>
          <cell r="CA290" t="str">
            <v>CA</v>
          </cell>
          <cell r="CB290" t="str">
            <v>CB</v>
          </cell>
          <cell r="CC290" t="str">
            <v>CC</v>
          </cell>
          <cell r="CD290" t="str">
            <v>CD</v>
          </cell>
          <cell r="CE290" t="str">
            <v>CE</v>
          </cell>
          <cell r="CF290" t="str">
            <v>CF</v>
          </cell>
          <cell r="CG290" t="str">
            <v>CG</v>
          </cell>
          <cell r="CH290" t="str">
            <v>CH</v>
          </cell>
          <cell r="CI290" t="str">
            <v>CI</v>
          </cell>
          <cell r="CJ290" t="str">
            <v>CJ</v>
          </cell>
          <cell r="CK290" t="str">
            <v>CK</v>
          </cell>
          <cell r="CL290" t="str">
            <v>CL</v>
          </cell>
          <cell r="CM290" t="str">
            <v>CM</v>
          </cell>
          <cell r="CN290" t="str">
            <v>CN</v>
          </cell>
          <cell r="CO290" t="str">
            <v>CO</v>
          </cell>
          <cell r="CP290" t="str">
            <v>CP</v>
          </cell>
          <cell r="CQ290" t="str">
            <v>CQ</v>
          </cell>
          <cell r="CR290" t="str">
            <v>CR</v>
          </cell>
          <cell r="CS290" t="str">
            <v>CS</v>
          </cell>
          <cell r="CT290" t="str">
            <v>CT</v>
          </cell>
          <cell r="CU290" t="str">
            <v>CU</v>
          </cell>
          <cell r="CV290" t="str">
            <v>CV</v>
          </cell>
          <cell r="CW290" t="str">
            <v>CW</v>
          </cell>
          <cell r="CX290" t="str">
            <v>CX</v>
          </cell>
          <cell r="CY290" t="str">
            <v>CY</v>
          </cell>
          <cell r="CZ290" t="str">
            <v>CZ</v>
          </cell>
          <cell r="DA290" t="str">
            <v>DA</v>
          </cell>
          <cell r="DB290" t="str">
            <v>DB</v>
          </cell>
          <cell r="DC290" t="str">
            <v>DC</v>
          </cell>
          <cell r="DD290" t="str">
            <v>DD</v>
          </cell>
        </row>
      </sheetData>
      <sheetData sheetId="8"/>
      <sheetData sheetId="9"/>
      <sheetData sheetId="10" refreshError="1">
        <row r="139">
          <cell r="I139" t="e">
            <v>#DIV/0!</v>
          </cell>
          <cell r="J139" t="e">
            <v>#DIV/0!</v>
          </cell>
          <cell r="K139" t="e">
            <v>#DIV/0!</v>
          </cell>
          <cell r="L139" t="e">
            <v>#DIV/0!</v>
          </cell>
          <cell r="M139" t="e">
            <v>#DIV/0!</v>
          </cell>
          <cell r="N139" t="e">
            <v>#DIV/0!</v>
          </cell>
          <cell r="O139" t="e">
            <v>#DIV/0!</v>
          </cell>
          <cell r="P139" t="e">
            <v>#DIV/0!</v>
          </cell>
          <cell r="Q139" t="e">
            <v>#DIV/0!</v>
          </cell>
          <cell r="R139" t="e">
            <v>#DIV/0!</v>
          </cell>
          <cell r="S139" t="e">
            <v>#DIV/0!</v>
          </cell>
          <cell r="T139" t="e">
            <v>#DIV/0!</v>
          </cell>
          <cell r="U139" t="e">
            <v>#DIV/0!</v>
          </cell>
          <cell r="V139" t="e">
            <v>#DIV/0!</v>
          </cell>
          <cell r="W139" t="e">
            <v>#DIV/0!</v>
          </cell>
          <cell r="X139" t="e">
            <v>#DIV/0!</v>
          </cell>
          <cell r="Y139" t="e">
            <v>#DIV/0!</v>
          </cell>
          <cell r="Z139" t="e">
            <v>#DIV/0!</v>
          </cell>
          <cell r="AA139" t="e">
            <v>#DIV/0!</v>
          </cell>
          <cell r="AB139" t="e">
            <v>#DIV/0!</v>
          </cell>
          <cell r="AC139" t="e">
            <v>#DIV/0!</v>
          </cell>
          <cell r="AD139" t="e">
            <v>#DIV/0!</v>
          </cell>
          <cell r="AE139" t="e">
            <v>#DIV/0!</v>
          </cell>
          <cell r="AF139" t="e">
            <v>#DIV/0!</v>
          </cell>
          <cell r="AG139" t="e">
            <v>#DIV/0!</v>
          </cell>
          <cell r="AH139" t="e">
            <v>#DIV/0!</v>
          </cell>
          <cell r="AI139" t="e">
            <v>#DIV/0!</v>
          </cell>
          <cell r="AJ139" t="e">
            <v>#DIV/0!</v>
          </cell>
          <cell r="AK139" t="e">
            <v>#DIV/0!</v>
          </cell>
          <cell r="AL139" t="e">
            <v>#DIV/0!</v>
          </cell>
          <cell r="AM139" t="e">
            <v>#DIV/0!</v>
          </cell>
          <cell r="AN139" t="e">
            <v>#DIV/0!</v>
          </cell>
          <cell r="AO139" t="e">
            <v>#DIV/0!</v>
          </cell>
          <cell r="AP139" t="e">
            <v>#DIV/0!</v>
          </cell>
          <cell r="AQ139" t="e">
            <v>#DIV/0!</v>
          </cell>
          <cell r="AR139" t="e">
            <v>#DIV/0!</v>
          </cell>
          <cell r="AS139" t="e">
            <v>#DIV/0!</v>
          </cell>
          <cell r="AT139" t="e">
            <v>#DIV/0!</v>
          </cell>
          <cell r="AU139" t="e">
            <v>#DIV/0!</v>
          </cell>
          <cell r="AV139" t="e">
            <v>#DIV/0!</v>
          </cell>
          <cell r="AW139" t="e">
            <v>#DIV/0!</v>
          </cell>
          <cell r="AX139" t="e">
            <v>#DIV/0!</v>
          </cell>
          <cell r="AY139" t="e">
            <v>#DIV/0!</v>
          </cell>
          <cell r="AZ139" t="e">
            <v>#DIV/0!</v>
          </cell>
          <cell r="BA139" t="e">
            <v>#DIV/0!</v>
          </cell>
          <cell r="BB139" t="e">
            <v>#DIV/0!</v>
          </cell>
          <cell r="BC139" t="e">
            <v>#DIV/0!</v>
          </cell>
          <cell r="BD139" t="e">
            <v>#DIV/0!</v>
          </cell>
          <cell r="BE139" t="e">
            <v>#DIV/0!</v>
          </cell>
          <cell r="BF139" t="e">
            <v>#DIV/0!</v>
          </cell>
          <cell r="BG139" t="e">
            <v>#DIV/0!</v>
          </cell>
          <cell r="BH139" t="e">
            <v>#DIV/0!</v>
          </cell>
          <cell r="BI139" t="e">
            <v>#DIV/0!</v>
          </cell>
          <cell r="BJ139" t="e">
            <v>#DIV/0!</v>
          </cell>
          <cell r="BK139" t="e">
            <v>#DIV/0!</v>
          </cell>
          <cell r="BL139" t="e">
            <v>#DIV/0!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</row>
        <row r="140">
          <cell r="I140">
            <v>6569.5</v>
          </cell>
          <cell r="J140">
            <v>9905.7900000000009</v>
          </cell>
          <cell r="K140">
            <v>11478.089999999997</v>
          </cell>
          <cell r="L140">
            <v>3505.9699999999993</v>
          </cell>
          <cell r="M140">
            <v>4097.88</v>
          </cell>
          <cell r="N140">
            <v>4992.0599999999995</v>
          </cell>
          <cell r="O140">
            <v>5023.8399999999992</v>
          </cell>
          <cell r="P140">
            <v>6769.1700000000019</v>
          </cell>
          <cell r="Q140">
            <v>12701.080000000002</v>
          </cell>
          <cell r="R140">
            <v>3473.8</v>
          </cell>
          <cell r="S140">
            <v>2887.89</v>
          </cell>
          <cell r="T140">
            <v>5320.61</v>
          </cell>
          <cell r="U140">
            <v>3855.9399999999996</v>
          </cell>
          <cell r="V140">
            <v>10968.27</v>
          </cell>
          <cell r="W140">
            <v>10767.420000000002</v>
          </cell>
          <cell r="X140">
            <v>11320.79</v>
          </cell>
          <cell r="Y140" t="e">
            <v>#DIV/0!</v>
          </cell>
          <cell r="Z140">
            <v>15100.890000000003</v>
          </cell>
          <cell r="AA140">
            <v>23068.61</v>
          </cell>
          <cell r="AB140">
            <v>10946.62</v>
          </cell>
          <cell r="AC140">
            <v>6948.0499999999993</v>
          </cell>
          <cell r="AD140">
            <v>12732.96</v>
          </cell>
          <cell r="AE140">
            <v>7908.7900000000009</v>
          </cell>
          <cell r="AF140">
            <v>6214.42</v>
          </cell>
          <cell r="AG140">
            <v>12188.150000000001</v>
          </cell>
          <cell r="AH140">
            <v>5402.7</v>
          </cell>
          <cell r="AI140">
            <v>12808.07</v>
          </cell>
          <cell r="AJ140">
            <v>20242.879999999997</v>
          </cell>
          <cell r="AK140">
            <v>6464.67</v>
          </cell>
          <cell r="AL140">
            <v>5075.58</v>
          </cell>
          <cell r="AM140">
            <v>4412.74</v>
          </cell>
          <cell r="AN140">
            <v>2518.8199999999997</v>
          </cell>
          <cell r="AO140">
            <v>8551.4800000000014</v>
          </cell>
          <cell r="AP140">
            <v>6971.0199999999995</v>
          </cell>
          <cell r="AQ140">
            <v>6325.75</v>
          </cell>
          <cell r="AR140">
            <v>10108.559999999998</v>
          </cell>
          <cell r="AS140">
            <v>10557.390000000003</v>
          </cell>
          <cell r="AT140">
            <v>8880.1099999999988</v>
          </cell>
          <cell r="AU140">
            <v>8992.7200000000012</v>
          </cell>
          <cell r="AV140">
            <v>8720.66</v>
          </cell>
          <cell r="AW140">
            <v>7156.23</v>
          </cell>
          <cell r="AX140">
            <v>6949.9500000000007</v>
          </cell>
          <cell r="AY140">
            <v>4122.91</v>
          </cell>
          <cell r="AZ140">
            <v>7229.38</v>
          </cell>
          <cell r="BA140">
            <v>4859.4000000000005</v>
          </cell>
          <cell r="BB140">
            <v>8134.19</v>
          </cell>
          <cell r="BC140">
            <v>2454.6100000000006</v>
          </cell>
          <cell r="BD140">
            <v>10902.790000000005</v>
          </cell>
          <cell r="BE140">
            <v>1905.6499999999999</v>
          </cell>
          <cell r="BF140">
            <v>13149.779999999999</v>
          </cell>
          <cell r="BG140" t="e">
            <v>#DIV/0!</v>
          </cell>
          <cell r="BH140">
            <v>3243.8900000000003</v>
          </cell>
          <cell r="BI140">
            <v>6660.4000000000005</v>
          </cell>
          <cell r="BJ140">
            <v>5193.869999999999</v>
          </cell>
          <cell r="BK140">
            <v>9500.5</v>
          </cell>
          <cell r="BL140" t="e">
            <v>#DIV/0!</v>
          </cell>
          <cell r="BM140">
            <v>7673.6900000000005</v>
          </cell>
          <cell r="BN140">
            <v>12957.869999999999</v>
          </cell>
          <cell r="BO140">
            <v>14291.679999999998</v>
          </cell>
          <cell r="BP140">
            <v>5350.59</v>
          </cell>
          <cell r="BQ140">
            <v>4167.3500000000004</v>
          </cell>
          <cell r="BR140" t="e">
            <v>#REF!</v>
          </cell>
          <cell r="BS140" t="e">
            <v>#REF!</v>
          </cell>
          <cell r="BT140" t="e">
            <v>#REF!</v>
          </cell>
          <cell r="BU140" t="e">
            <v>#REF!</v>
          </cell>
          <cell r="BV140" t="e">
            <v>#REF!</v>
          </cell>
          <cell r="BW140" t="e">
            <v>#REF!</v>
          </cell>
          <cell r="BX140" t="e">
            <v>#REF!</v>
          </cell>
          <cell r="BY140" t="e">
            <v>#REF!</v>
          </cell>
          <cell r="BZ140" t="e">
            <v>#REF!</v>
          </cell>
          <cell r="CA140" t="e">
            <v>#REF!</v>
          </cell>
          <cell r="CB140" t="e">
            <v>#REF!</v>
          </cell>
          <cell r="CC140" t="e">
            <v>#REF!</v>
          </cell>
          <cell r="CD140" t="e">
            <v>#REF!</v>
          </cell>
          <cell r="CE140" t="e">
            <v>#REF!</v>
          </cell>
          <cell r="CF140" t="e">
            <v>#REF!</v>
          </cell>
          <cell r="CG140" t="e">
            <v>#REF!</v>
          </cell>
          <cell r="CH140" t="e">
            <v>#REF!</v>
          </cell>
          <cell r="CI140" t="e">
            <v>#REF!</v>
          </cell>
          <cell r="CJ140" t="e">
            <v>#REF!</v>
          </cell>
          <cell r="CK140" t="e">
            <v>#REF!</v>
          </cell>
          <cell r="CL140" t="e">
            <v>#REF!</v>
          </cell>
          <cell r="CM140" t="e">
            <v>#REF!</v>
          </cell>
          <cell r="CN140" t="e">
            <v>#REF!</v>
          </cell>
          <cell r="CO140" t="e">
            <v>#REF!</v>
          </cell>
          <cell r="CP140" t="e">
            <v>#REF!</v>
          </cell>
          <cell r="CQ140" t="e">
            <v>#REF!</v>
          </cell>
          <cell r="CR140" t="e">
            <v>#REF!</v>
          </cell>
          <cell r="CS140" t="e">
            <v>#REF!</v>
          </cell>
          <cell r="CT140" t="e">
            <v>#REF!</v>
          </cell>
          <cell r="CU140" t="e">
            <v>#REF!</v>
          </cell>
          <cell r="CV140" t="e">
            <v>#REF!</v>
          </cell>
          <cell r="CW140" t="e">
            <v>#REF!</v>
          </cell>
          <cell r="CX140" t="e">
            <v>#REF!</v>
          </cell>
          <cell r="CY140" t="e">
            <v>#REF!</v>
          </cell>
          <cell r="CZ140" t="e">
            <v>#REF!</v>
          </cell>
          <cell r="DA140" t="e">
            <v>#REF!</v>
          </cell>
          <cell r="DB140" t="e">
            <v>#REF!</v>
          </cell>
          <cell r="DC140" t="e">
            <v>#REF!</v>
          </cell>
          <cell r="DD140" t="e">
            <v>#REF!</v>
          </cell>
        </row>
        <row r="141">
          <cell r="I141" t="str">
            <v>I</v>
          </cell>
          <cell r="J141" t="str">
            <v>J</v>
          </cell>
          <cell r="K141" t="str">
            <v>K</v>
          </cell>
          <cell r="L141" t="str">
            <v>L</v>
          </cell>
          <cell r="M141" t="str">
            <v>M</v>
          </cell>
          <cell r="N141" t="str">
            <v>N</v>
          </cell>
          <cell r="O141" t="str">
            <v>O</v>
          </cell>
          <cell r="P141" t="str">
            <v>P</v>
          </cell>
          <cell r="Q141" t="str">
            <v>Q</v>
          </cell>
          <cell r="R141" t="str">
            <v>R</v>
          </cell>
          <cell r="S141" t="str">
            <v>S</v>
          </cell>
          <cell r="T141" t="str">
            <v>T</v>
          </cell>
          <cell r="U141" t="str">
            <v>U</v>
          </cell>
          <cell r="V141" t="str">
            <v>V</v>
          </cell>
          <cell r="W141" t="str">
            <v>W</v>
          </cell>
          <cell r="X141" t="str">
            <v>X</v>
          </cell>
          <cell r="Y141" t="str">
            <v>Y</v>
          </cell>
          <cell r="Z141" t="str">
            <v>Z</v>
          </cell>
          <cell r="AA141" t="str">
            <v>AA</v>
          </cell>
          <cell r="AB141" t="str">
            <v>AB</v>
          </cell>
          <cell r="AC141" t="str">
            <v>AC</v>
          </cell>
          <cell r="AD141" t="str">
            <v>AD</v>
          </cell>
          <cell r="AE141" t="str">
            <v>AE</v>
          </cell>
          <cell r="AF141" t="str">
            <v>AF</v>
          </cell>
          <cell r="AG141" t="str">
            <v>AG</v>
          </cell>
          <cell r="AH141" t="str">
            <v>AH</v>
          </cell>
          <cell r="AI141" t="str">
            <v>AI</v>
          </cell>
          <cell r="AJ141" t="str">
            <v>AJ</v>
          </cell>
          <cell r="AK141" t="str">
            <v>AK</v>
          </cell>
          <cell r="AL141" t="str">
            <v>AL</v>
          </cell>
          <cell r="AM141" t="str">
            <v>AM</v>
          </cell>
          <cell r="AN141" t="str">
            <v>AN</v>
          </cell>
          <cell r="AO141" t="str">
            <v>AO</v>
          </cell>
          <cell r="AP141" t="str">
            <v>AP</v>
          </cell>
          <cell r="AQ141" t="str">
            <v>AQ</v>
          </cell>
          <cell r="AR141" t="str">
            <v>AR</v>
          </cell>
          <cell r="AS141" t="str">
            <v>AS</v>
          </cell>
          <cell r="AT141" t="str">
            <v>AT</v>
          </cell>
          <cell r="AU141" t="str">
            <v>AU</v>
          </cell>
          <cell r="AV141" t="str">
            <v>AV</v>
          </cell>
          <cell r="AW141" t="str">
            <v>AW</v>
          </cell>
          <cell r="AX141" t="str">
            <v>AX</v>
          </cell>
          <cell r="AY141" t="str">
            <v>AY</v>
          </cell>
          <cell r="AZ141" t="str">
            <v>AZ</v>
          </cell>
          <cell r="BA141" t="str">
            <v>BA</v>
          </cell>
          <cell r="BB141" t="str">
            <v>BB</v>
          </cell>
          <cell r="BC141" t="str">
            <v>BC</v>
          </cell>
          <cell r="BD141" t="str">
            <v>BD</v>
          </cell>
          <cell r="BE141" t="str">
            <v>BE</v>
          </cell>
          <cell r="BF141" t="str">
            <v>BF</v>
          </cell>
          <cell r="BG141" t="str">
            <v>BG</v>
          </cell>
          <cell r="BH141" t="str">
            <v>BH</v>
          </cell>
          <cell r="BI141" t="str">
            <v>BI</v>
          </cell>
          <cell r="BJ141" t="str">
            <v>BJ</v>
          </cell>
          <cell r="BK141" t="str">
            <v>BK</v>
          </cell>
          <cell r="BL141" t="str">
            <v>BL</v>
          </cell>
          <cell r="BM141" t="str">
            <v>BM</v>
          </cell>
          <cell r="BN141" t="str">
            <v>BN</v>
          </cell>
          <cell r="BO141" t="str">
            <v>BO</v>
          </cell>
          <cell r="BP141" t="str">
            <v>BP</v>
          </cell>
          <cell r="BQ141" t="str">
            <v>BQ</v>
          </cell>
          <cell r="BR141" t="str">
            <v>BR</v>
          </cell>
          <cell r="BS141" t="str">
            <v>BS</v>
          </cell>
          <cell r="BT141" t="str">
            <v>BT</v>
          </cell>
          <cell r="BU141" t="str">
            <v>BU</v>
          </cell>
          <cell r="BV141" t="str">
            <v>BV</v>
          </cell>
          <cell r="BW141" t="str">
            <v>BW</v>
          </cell>
          <cell r="BX141" t="str">
            <v>BX</v>
          </cell>
          <cell r="BY141" t="str">
            <v>BY</v>
          </cell>
          <cell r="BZ141" t="str">
            <v>BZ</v>
          </cell>
          <cell r="CA141" t="str">
            <v>CA</v>
          </cell>
          <cell r="CB141" t="str">
            <v>CB</v>
          </cell>
          <cell r="CC141" t="str">
            <v>CC</v>
          </cell>
          <cell r="CD141" t="str">
            <v>CD</v>
          </cell>
          <cell r="CE141" t="str">
            <v>CE</v>
          </cell>
          <cell r="CF141" t="str">
            <v>CF</v>
          </cell>
          <cell r="CG141" t="str">
            <v>CG</v>
          </cell>
          <cell r="CH141" t="str">
            <v>CH</v>
          </cell>
          <cell r="CI141" t="str">
            <v>CI</v>
          </cell>
          <cell r="CJ141" t="str">
            <v>CJ</v>
          </cell>
          <cell r="CK141" t="str">
            <v>CK</v>
          </cell>
          <cell r="CL141" t="str">
            <v>CL</v>
          </cell>
          <cell r="CM141" t="str">
            <v>CM</v>
          </cell>
          <cell r="CN141" t="str">
            <v>CN</v>
          </cell>
          <cell r="CO141" t="str">
            <v>CO</v>
          </cell>
          <cell r="CP141" t="str">
            <v>CP</v>
          </cell>
          <cell r="CQ141" t="str">
            <v>CQ</v>
          </cell>
          <cell r="CR141" t="str">
            <v>CR</v>
          </cell>
          <cell r="CS141" t="str">
            <v>CS</v>
          </cell>
          <cell r="CT141" t="str">
            <v>CT</v>
          </cell>
          <cell r="CU141" t="str">
            <v>CU</v>
          </cell>
          <cell r="CV141" t="str">
            <v>CV</v>
          </cell>
          <cell r="CW141" t="str">
            <v>CW</v>
          </cell>
          <cell r="CX141" t="str">
            <v>CX</v>
          </cell>
          <cell r="CY141" t="str">
            <v>CY</v>
          </cell>
          <cell r="CZ141" t="str">
            <v>CZ</v>
          </cell>
          <cell r="DA141" t="str">
            <v>DA</v>
          </cell>
          <cell r="DB141" t="str">
            <v>DB</v>
          </cell>
          <cell r="DC141" t="str">
            <v>DC</v>
          </cell>
          <cell r="DD141" t="str">
            <v>DD</v>
          </cell>
        </row>
      </sheetData>
      <sheetData sheetId="11"/>
      <sheetData sheetId="12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DATOS TECNICOS SE SANTUARIO"/>
      <sheetName val="PROC MANT LT 1"/>
      <sheetName val="CALENDARIO"/>
      <sheetName val="REV3"/>
      <sheetName val="CAP-120mm2"/>
      <sheetName val="INGRESO"/>
      <sheetName val="RES"/>
      <sheetName val="CENSO93"/>
      <sheetName val="UNITARIOS-RP"/>
      <sheetName val="FORMA-SE2"/>
      <sheetName val="Datos de Entrada"/>
      <sheetName val="1.2.1 RENDIMIENTO"/>
      <sheetName val="Plani"/>
      <sheetName val="Hoja79"/>
      <sheetName val="CC"/>
      <sheetName val="HIDRANDINA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FORMA-LS3"/>
      <sheetName val="FORMA-LS1-LS2"/>
      <sheetName val="FORMA- RE1"/>
      <sheetName val="FORMA-RL1"/>
      <sheetName val="FORMA-ST1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PLAN RS"/>
      <sheetName val="CuadroIyII"/>
      <sheetName val="Costos Alt2"/>
      <sheetName val="AnexoVI"/>
      <sheetName val="Desmonteras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TABLA PROVEEDORES"/>
      <sheetName val="RP_JIMBE2"/>
      <sheetName val="Proyecciones"/>
      <sheetName val="B_DATOS"/>
      <sheetName val="Aux. Disgregado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C-95-18%-desnivel"/>
      <sheetName val="CMC-95-16%-desnivel"/>
      <sheetName val="c-50-18%-desnivel"/>
      <sheetName val="cmc-70-18%-plano"/>
      <sheetName val="cmc-50-18%-plano"/>
      <sheetName val="cmc-35-18%-plano"/>
      <sheetName val="c-95-desnivel"/>
      <sheetName val="c-70-desnivel"/>
      <sheetName val="c-35-desnivel"/>
      <sheetName val="c-95-plano"/>
      <sheetName val="c-70-plano"/>
      <sheetName val="c-50-plano"/>
      <sheetName val="c-35-plano"/>
      <sheetName val="CMC-95-14%-desnivel "/>
      <sheetName val="PS1-PA1-ST-95-13-300"/>
      <sheetName val=" PA2-PA3-ST-95-13-300"/>
      <sheetName val="PR3-PA1H-PRH-TS-ST1-95-13-300"/>
      <sheetName val=" P3A1-P3A2-TS-ST2-95-13-300"/>
      <sheetName val="PS1-PA1-DT1-95-15"/>
      <sheetName val="PS1-PA1-DT2-95"/>
      <sheetName val=" TSV-DT1-2-TSV-ST-95-13-400-500"/>
      <sheetName val="Cruceta-Vano Peso"/>
      <sheetName val="Sep-Horizontal"/>
      <sheetName val="PRESTACIONES"/>
      <sheetName val="Base de Datos"/>
      <sheetName val="Cálculo Factores de Seguridad"/>
      <sheetName val="C Espig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>
        <row r="21">
          <cell r="D21">
            <v>180</v>
          </cell>
          <cell r="H21">
            <v>375</v>
          </cell>
          <cell r="J21">
            <v>40</v>
          </cell>
          <cell r="L21">
            <v>215</v>
          </cell>
        </row>
        <row r="22">
          <cell r="D22">
            <v>180</v>
          </cell>
          <cell r="H22">
            <v>375</v>
          </cell>
          <cell r="J22">
            <v>40</v>
          </cell>
          <cell r="L22">
            <v>215</v>
          </cell>
        </row>
      </sheetData>
      <sheetData sheetId="25" refreshError="1"/>
      <sheetData sheetId="2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Postes y Accesorios"/>
      <sheetName val="Macro LP"/>
      <sheetName val="Macro RP"/>
      <sheetName val="Macro RS"/>
    </sheetNames>
    <sheetDataSet>
      <sheetData sheetId="0">
        <row r="1">
          <cell r="CW1" t="str">
            <v>NO</v>
          </cell>
        </row>
        <row r="2">
          <cell r="A2">
            <v>5</v>
          </cell>
        </row>
        <row r="3">
          <cell r="A3">
            <v>10</v>
          </cell>
        </row>
        <row r="4">
          <cell r="A4">
            <v>15</v>
          </cell>
        </row>
        <row r="5">
          <cell r="A5">
            <v>25</v>
          </cell>
        </row>
        <row r="6">
          <cell r="A6">
            <v>37.5</v>
          </cell>
        </row>
        <row r="7">
          <cell r="A7">
            <v>40</v>
          </cell>
        </row>
        <row r="8">
          <cell r="A8">
            <v>5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25</v>
          </cell>
        </row>
        <row r="12">
          <cell r="A12">
            <v>37.5</v>
          </cell>
        </row>
        <row r="13">
          <cell r="A13">
            <v>40</v>
          </cell>
        </row>
        <row r="14">
          <cell r="A14">
            <v>5</v>
          </cell>
        </row>
        <row r="15">
          <cell r="A15">
            <v>10</v>
          </cell>
        </row>
        <row r="16">
          <cell r="A16">
            <v>15</v>
          </cell>
        </row>
        <row r="17">
          <cell r="A17">
            <v>25</v>
          </cell>
        </row>
        <row r="18">
          <cell r="A18">
            <v>37.5</v>
          </cell>
        </row>
        <row r="19">
          <cell r="A19">
            <v>40</v>
          </cell>
        </row>
        <row r="20">
          <cell r="A20">
            <v>5</v>
          </cell>
        </row>
        <row r="21">
          <cell r="A21">
            <v>10</v>
          </cell>
        </row>
        <row r="22">
          <cell r="A22">
            <v>15</v>
          </cell>
        </row>
        <row r="23">
          <cell r="A23">
            <v>25</v>
          </cell>
        </row>
        <row r="24">
          <cell r="A24">
            <v>37.5</v>
          </cell>
        </row>
        <row r="25">
          <cell r="A25">
            <v>40</v>
          </cell>
        </row>
        <row r="26">
          <cell r="A26">
            <v>5</v>
          </cell>
        </row>
        <row r="27">
          <cell r="A27">
            <v>10</v>
          </cell>
        </row>
        <row r="28">
          <cell r="A28">
            <v>15</v>
          </cell>
        </row>
        <row r="29">
          <cell r="A29">
            <v>25</v>
          </cell>
        </row>
        <row r="30">
          <cell r="A30">
            <v>37.5</v>
          </cell>
        </row>
        <row r="31">
          <cell r="A31">
            <v>40</v>
          </cell>
        </row>
        <row r="32">
          <cell r="A32">
            <v>5</v>
          </cell>
        </row>
        <row r="33">
          <cell r="A33">
            <v>10</v>
          </cell>
        </row>
        <row r="34">
          <cell r="A34">
            <v>15</v>
          </cell>
        </row>
        <row r="35">
          <cell r="A35">
            <v>25</v>
          </cell>
        </row>
        <row r="36">
          <cell r="A36">
            <v>37.5</v>
          </cell>
        </row>
        <row r="37">
          <cell r="A37">
            <v>40</v>
          </cell>
        </row>
        <row r="38">
          <cell r="A38">
            <v>5</v>
          </cell>
        </row>
        <row r="39">
          <cell r="A39">
            <v>10</v>
          </cell>
        </row>
        <row r="40">
          <cell r="A40">
            <v>15</v>
          </cell>
        </row>
        <row r="41">
          <cell r="A41">
            <v>25</v>
          </cell>
        </row>
        <row r="42">
          <cell r="A42">
            <v>37.5</v>
          </cell>
        </row>
        <row r="43">
          <cell r="A43">
            <v>40</v>
          </cell>
        </row>
        <row r="44">
          <cell r="A44">
            <v>5</v>
          </cell>
        </row>
        <row r="45">
          <cell r="A45">
            <v>10</v>
          </cell>
        </row>
        <row r="46">
          <cell r="A46">
            <v>15</v>
          </cell>
        </row>
        <row r="47">
          <cell r="A47">
            <v>25</v>
          </cell>
        </row>
        <row r="48">
          <cell r="A48">
            <v>37.5</v>
          </cell>
        </row>
        <row r="49">
          <cell r="A49">
            <v>40</v>
          </cell>
        </row>
        <row r="50">
          <cell r="A50">
            <v>5</v>
          </cell>
        </row>
        <row r="51">
          <cell r="A51">
            <v>10</v>
          </cell>
        </row>
        <row r="52">
          <cell r="A52">
            <v>15</v>
          </cell>
        </row>
        <row r="53">
          <cell r="A53">
            <v>25</v>
          </cell>
        </row>
        <row r="54">
          <cell r="A54">
            <v>37.5</v>
          </cell>
        </row>
        <row r="55">
          <cell r="A55">
            <v>40</v>
          </cell>
        </row>
        <row r="56">
          <cell r="A56">
            <v>5</v>
          </cell>
        </row>
        <row r="57">
          <cell r="A57">
            <v>10</v>
          </cell>
        </row>
        <row r="58">
          <cell r="A58">
            <v>15</v>
          </cell>
        </row>
        <row r="59">
          <cell r="A59">
            <v>25</v>
          </cell>
        </row>
        <row r="60">
          <cell r="A60">
            <v>37.5</v>
          </cell>
        </row>
        <row r="61">
          <cell r="A61">
            <v>40</v>
          </cell>
        </row>
        <row r="62">
          <cell r="A62">
            <v>5</v>
          </cell>
        </row>
        <row r="63">
          <cell r="A63">
            <v>10</v>
          </cell>
        </row>
        <row r="64">
          <cell r="A64">
            <v>15</v>
          </cell>
        </row>
        <row r="65">
          <cell r="A65">
            <v>25</v>
          </cell>
        </row>
        <row r="66">
          <cell r="A66">
            <v>37.5</v>
          </cell>
        </row>
        <row r="67">
          <cell r="A67">
            <v>40</v>
          </cell>
        </row>
        <row r="68">
          <cell r="A68">
            <v>5</v>
          </cell>
        </row>
        <row r="69">
          <cell r="A69">
            <v>10</v>
          </cell>
        </row>
        <row r="70">
          <cell r="A70">
            <v>15</v>
          </cell>
        </row>
        <row r="71">
          <cell r="A71">
            <v>25</v>
          </cell>
        </row>
        <row r="72">
          <cell r="A72">
            <v>37.5</v>
          </cell>
        </row>
        <row r="73">
          <cell r="A73">
            <v>40</v>
          </cell>
        </row>
        <row r="74">
          <cell r="A74">
            <v>5</v>
          </cell>
        </row>
        <row r="75">
          <cell r="A75">
            <v>10</v>
          </cell>
        </row>
        <row r="76">
          <cell r="A76">
            <v>15</v>
          </cell>
        </row>
        <row r="77">
          <cell r="A77">
            <v>25</v>
          </cell>
        </row>
        <row r="78">
          <cell r="A78">
            <v>37.5</v>
          </cell>
        </row>
        <row r="79">
          <cell r="A79">
            <v>40</v>
          </cell>
        </row>
        <row r="80">
          <cell r="A80">
            <v>5</v>
          </cell>
        </row>
        <row r="81">
          <cell r="A81">
            <v>10</v>
          </cell>
        </row>
        <row r="82">
          <cell r="A82">
            <v>15</v>
          </cell>
        </row>
        <row r="83">
          <cell r="A83">
            <v>25</v>
          </cell>
        </row>
        <row r="84">
          <cell r="A84">
            <v>37.5</v>
          </cell>
        </row>
        <row r="85">
          <cell r="A85">
            <v>40</v>
          </cell>
        </row>
        <row r="86">
          <cell r="A86">
            <v>5</v>
          </cell>
        </row>
        <row r="87">
          <cell r="A87">
            <v>10</v>
          </cell>
        </row>
        <row r="88">
          <cell r="A88">
            <v>15</v>
          </cell>
        </row>
        <row r="89">
          <cell r="A89">
            <v>25</v>
          </cell>
        </row>
        <row r="90">
          <cell r="A90">
            <v>37.5</v>
          </cell>
        </row>
        <row r="91">
          <cell r="A91">
            <v>40</v>
          </cell>
        </row>
        <row r="92">
          <cell r="A92">
            <v>5</v>
          </cell>
        </row>
        <row r="93">
          <cell r="A93">
            <v>10</v>
          </cell>
        </row>
        <row r="94">
          <cell r="A94">
            <v>15</v>
          </cell>
        </row>
        <row r="95">
          <cell r="A95">
            <v>25</v>
          </cell>
        </row>
        <row r="96">
          <cell r="A96">
            <v>37.5</v>
          </cell>
        </row>
        <row r="97">
          <cell r="A97">
            <v>40</v>
          </cell>
        </row>
        <row r="98">
          <cell r="A98">
            <v>5</v>
          </cell>
        </row>
        <row r="99">
          <cell r="A99">
            <v>10</v>
          </cell>
        </row>
        <row r="100">
          <cell r="A100">
            <v>15</v>
          </cell>
        </row>
        <row r="101">
          <cell r="A101">
            <v>25</v>
          </cell>
        </row>
        <row r="102">
          <cell r="A102">
            <v>37.5</v>
          </cell>
        </row>
        <row r="103">
          <cell r="A103">
            <v>40</v>
          </cell>
        </row>
        <row r="104">
          <cell r="A104">
            <v>50</v>
          </cell>
        </row>
        <row r="105">
          <cell r="A105">
            <v>75</v>
          </cell>
        </row>
        <row r="106">
          <cell r="A106">
            <v>100</v>
          </cell>
        </row>
        <row r="107">
          <cell r="A107">
            <v>160</v>
          </cell>
        </row>
        <row r="108">
          <cell r="A108">
            <v>5</v>
          </cell>
        </row>
        <row r="109">
          <cell r="A109">
            <v>10</v>
          </cell>
        </row>
        <row r="110">
          <cell r="A110">
            <v>15</v>
          </cell>
        </row>
        <row r="111">
          <cell r="A111">
            <v>25</v>
          </cell>
        </row>
        <row r="112">
          <cell r="A112">
            <v>37.5</v>
          </cell>
        </row>
        <row r="113">
          <cell r="A113">
            <v>40</v>
          </cell>
        </row>
        <row r="114">
          <cell r="A114">
            <v>50</v>
          </cell>
        </row>
        <row r="115">
          <cell r="A115">
            <v>75</v>
          </cell>
        </row>
        <row r="116">
          <cell r="A116">
            <v>100</v>
          </cell>
        </row>
        <row r="117">
          <cell r="A117">
            <v>160</v>
          </cell>
        </row>
        <row r="118">
          <cell r="A118">
            <v>5</v>
          </cell>
        </row>
        <row r="119">
          <cell r="A119">
            <v>10</v>
          </cell>
        </row>
        <row r="120">
          <cell r="A120">
            <v>15</v>
          </cell>
        </row>
        <row r="121">
          <cell r="A121">
            <v>25</v>
          </cell>
        </row>
        <row r="122">
          <cell r="A122">
            <v>37.5</v>
          </cell>
        </row>
        <row r="123">
          <cell r="A123">
            <v>40</v>
          </cell>
        </row>
        <row r="124">
          <cell r="A124">
            <v>50</v>
          </cell>
        </row>
        <row r="125">
          <cell r="A125">
            <v>75</v>
          </cell>
        </row>
        <row r="126">
          <cell r="A126">
            <v>100</v>
          </cell>
        </row>
        <row r="127">
          <cell r="A127">
            <v>160</v>
          </cell>
        </row>
        <row r="128">
          <cell r="A128">
            <v>5</v>
          </cell>
        </row>
        <row r="129">
          <cell r="A129">
            <v>10</v>
          </cell>
        </row>
        <row r="130">
          <cell r="A130">
            <v>15</v>
          </cell>
        </row>
        <row r="131">
          <cell r="A131">
            <v>25</v>
          </cell>
        </row>
        <row r="132">
          <cell r="A132">
            <v>37.5</v>
          </cell>
        </row>
        <row r="133">
          <cell r="A133">
            <v>40</v>
          </cell>
        </row>
        <row r="134">
          <cell r="A134">
            <v>50</v>
          </cell>
        </row>
        <row r="135">
          <cell r="A135">
            <v>75</v>
          </cell>
        </row>
        <row r="136">
          <cell r="A136">
            <v>100</v>
          </cell>
        </row>
        <row r="137">
          <cell r="A137">
            <v>160</v>
          </cell>
        </row>
        <row r="138">
          <cell r="A138">
            <v>5</v>
          </cell>
        </row>
        <row r="139">
          <cell r="A139">
            <v>10</v>
          </cell>
        </row>
        <row r="140">
          <cell r="A140">
            <v>15</v>
          </cell>
        </row>
        <row r="141">
          <cell r="A141">
            <v>25</v>
          </cell>
        </row>
        <row r="142">
          <cell r="A142">
            <v>37.5</v>
          </cell>
        </row>
        <row r="143">
          <cell r="A143">
            <v>40</v>
          </cell>
        </row>
        <row r="144">
          <cell r="A144">
            <v>50</v>
          </cell>
        </row>
        <row r="145">
          <cell r="A145">
            <v>75</v>
          </cell>
        </row>
        <row r="146">
          <cell r="A146">
            <v>100</v>
          </cell>
        </row>
        <row r="147">
          <cell r="A147">
            <v>160</v>
          </cell>
        </row>
        <row r="148">
          <cell r="A148">
            <v>5</v>
          </cell>
        </row>
        <row r="149">
          <cell r="A149">
            <v>10</v>
          </cell>
        </row>
        <row r="150">
          <cell r="A150">
            <v>15</v>
          </cell>
        </row>
        <row r="151">
          <cell r="A151">
            <v>25</v>
          </cell>
        </row>
        <row r="152">
          <cell r="A152">
            <v>37.5</v>
          </cell>
        </row>
        <row r="153">
          <cell r="A153">
            <v>40</v>
          </cell>
        </row>
        <row r="154">
          <cell r="A154">
            <v>50</v>
          </cell>
        </row>
        <row r="155">
          <cell r="A155">
            <v>75</v>
          </cell>
        </row>
        <row r="156">
          <cell r="A156">
            <v>100</v>
          </cell>
        </row>
        <row r="157">
          <cell r="A157">
            <v>160</v>
          </cell>
        </row>
        <row r="158">
          <cell r="A158">
            <v>5</v>
          </cell>
        </row>
        <row r="159">
          <cell r="A159">
            <v>10</v>
          </cell>
        </row>
        <row r="160">
          <cell r="A160">
            <v>15</v>
          </cell>
        </row>
        <row r="161">
          <cell r="A161">
            <v>25</v>
          </cell>
        </row>
        <row r="162">
          <cell r="A162">
            <v>37.5</v>
          </cell>
        </row>
        <row r="163">
          <cell r="A163">
            <v>40</v>
          </cell>
        </row>
        <row r="164">
          <cell r="A164">
            <v>50</v>
          </cell>
        </row>
        <row r="165">
          <cell r="A165">
            <v>75</v>
          </cell>
        </row>
        <row r="166">
          <cell r="A166">
            <v>100</v>
          </cell>
        </row>
        <row r="167">
          <cell r="A167">
            <v>160</v>
          </cell>
        </row>
        <row r="168">
          <cell r="A168">
            <v>5</v>
          </cell>
        </row>
        <row r="169">
          <cell r="A169">
            <v>10</v>
          </cell>
        </row>
        <row r="170">
          <cell r="A170">
            <v>15</v>
          </cell>
        </row>
        <row r="171">
          <cell r="A171">
            <v>25</v>
          </cell>
        </row>
        <row r="172">
          <cell r="A172">
            <v>37.5</v>
          </cell>
        </row>
        <row r="173">
          <cell r="A173">
            <v>40</v>
          </cell>
        </row>
        <row r="174">
          <cell r="A174">
            <v>50</v>
          </cell>
        </row>
        <row r="175">
          <cell r="A175">
            <v>75</v>
          </cell>
        </row>
        <row r="176">
          <cell r="A176">
            <v>100</v>
          </cell>
        </row>
        <row r="177">
          <cell r="A177">
            <v>160</v>
          </cell>
        </row>
        <row r="178">
          <cell r="A178">
            <v>5</v>
          </cell>
        </row>
        <row r="179">
          <cell r="A179">
            <v>10</v>
          </cell>
        </row>
        <row r="180">
          <cell r="A180">
            <v>15</v>
          </cell>
        </row>
        <row r="181">
          <cell r="A181">
            <v>25</v>
          </cell>
        </row>
        <row r="182">
          <cell r="A182">
            <v>37.5</v>
          </cell>
        </row>
        <row r="183">
          <cell r="A183">
            <v>40</v>
          </cell>
        </row>
        <row r="184">
          <cell r="A184">
            <v>50</v>
          </cell>
        </row>
        <row r="185">
          <cell r="A185">
            <v>75</v>
          </cell>
        </row>
        <row r="186">
          <cell r="A186">
            <v>100</v>
          </cell>
        </row>
        <row r="187">
          <cell r="A187">
            <v>160</v>
          </cell>
        </row>
        <row r="188">
          <cell r="A188">
            <v>5</v>
          </cell>
        </row>
        <row r="189">
          <cell r="A189">
            <v>10</v>
          </cell>
        </row>
        <row r="190">
          <cell r="A190">
            <v>15</v>
          </cell>
        </row>
        <row r="191">
          <cell r="A191">
            <v>25</v>
          </cell>
        </row>
        <row r="192">
          <cell r="A192">
            <v>37.5</v>
          </cell>
        </row>
        <row r="193">
          <cell r="A193">
            <v>40</v>
          </cell>
        </row>
        <row r="194">
          <cell r="A194">
            <v>50</v>
          </cell>
        </row>
        <row r="195">
          <cell r="A195">
            <v>75</v>
          </cell>
        </row>
        <row r="196">
          <cell r="A196">
            <v>100</v>
          </cell>
        </row>
        <row r="197">
          <cell r="A197">
            <v>160</v>
          </cell>
        </row>
        <row r="198">
          <cell r="A198">
            <v>5</v>
          </cell>
        </row>
        <row r="199">
          <cell r="A199">
            <v>10</v>
          </cell>
        </row>
        <row r="200">
          <cell r="A200">
            <v>15</v>
          </cell>
        </row>
        <row r="201">
          <cell r="A201">
            <v>25</v>
          </cell>
        </row>
        <row r="202">
          <cell r="A202">
            <v>37.5</v>
          </cell>
        </row>
        <row r="203">
          <cell r="A203">
            <v>40</v>
          </cell>
        </row>
        <row r="204">
          <cell r="A204">
            <v>50</v>
          </cell>
        </row>
        <row r="205">
          <cell r="A205">
            <v>75</v>
          </cell>
        </row>
        <row r="206">
          <cell r="A206">
            <v>100</v>
          </cell>
        </row>
        <row r="207">
          <cell r="A207">
            <v>160</v>
          </cell>
        </row>
      </sheetData>
      <sheetData sheetId="1"/>
      <sheetData sheetId="2"/>
      <sheetData sheetId="3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A DE TIERRA"/>
      <sheetName val="distancias"/>
      <sheetName val="Hoja1"/>
      <sheetName val="SE TUCARI(Medición)"/>
      <sheetName val="sep01"/>
      <sheetName val="sep02"/>
      <sheetName val="sep03"/>
      <sheetName val="sep04"/>
      <sheetName val="K"/>
      <sheetName val="MALLA DE TIERRA (casa)"/>
      <sheetName val="DATOS DE CAMPO"/>
      <sheetName val="DATOS TECNICOS SE SANTUARIO"/>
      <sheetName val="PROC MANT LT 1"/>
      <sheetName val="Base de Datos"/>
      <sheetName val="Anexo B"/>
    </sheetNames>
    <sheetDataSet>
      <sheetData sheetId="0" refreshError="1">
        <row r="1">
          <cell r="B1" t="str">
            <v>ANEXO N° 3.1</v>
          </cell>
        </row>
        <row r="3">
          <cell r="B3" t="str">
            <v>CALCULO DE LA MALLA A TIERRA</v>
          </cell>
        </row>
        <row r="4">
          <cell r="B4" t="str">
            <v>SUBESTACION CAMANA 138/60/10 kV - 15 MVA</v>
          </cell>
        </row>
        <row r="6">
          <cell r="C6" t="str">
            <v>CARACTERISTICAS DE LA MALLA</v>
          </cell>
          <cell r="D6" t="str">
            <v>UNID.</v>
          </cell>
          <cell r="E6" t="str">
            <v>VALOR</v>
          </cell>
        </row>
        <row r="7">
          <cell r="B7" t="str">
            <v>(1)</v>
          </cell>
          <cell r="C7" t="str">
            <v xml:space="preserve">ANCHO DE LA MALLA </v>
          </cell>
          <cell r="D7" t="str">
            <v>m</v>
          </cell>
          <cell r="E7">
            <v>10</v>
          </cell>
        </row>
        <row r="8">
          <cell r="B8" t="str">
            <v>(2)</v>
          </cell>
          <cell r="C8" t="str">
            <v>LARGO DE LA MALLA</v>
          </cell>
          <cell r="D8" t="str">
            <v>m</v>
          </cell>
          <cell r="E8">
            <v>10</v>
          </cell>
        </row>
        <row r="9">
          <cell r="B9" t="str">
            <v>(3)</v>
          </cell>
          <cell r="C9" t="str">
            <v xml:space="preserve">NUMERO DE CONDUCTORES </v>
          </cell>
        </row>
        <row r="10">
          <cell r="C10" t="str">
            <v>A LO LARGO DE LA MALLA</v>
          </cell>
          <cell r="D10" t="str">
            <v>U</v>
          </cell>
          <cell r="E10">
            <v>7</v>
          </cell>
        </row>
        <row r="11">
          <cell r="C11" t="str">
            <v>A LO ANCHO DE LA MALLA</v>
          </cell>
          <cell r="D11" t="str">
            <v>U</v>
          </cell>
          <cell r="E11">
            <v>6</v>
          </cell>
        </row>
        <row r="12">
          <cell r="C12" t="str">
            <v>LONGITUD TOTAL DE CONDUCTOR</v>
          </cell>
          <cell r="D12" t="str">
            <v>m</v>
          </cell>
          <cell r="E12">
            <v>130</v>
          </cell>
        </row>
        <row r="13">
          <cell r="B13" t="str">
            <v>(4)</v>
          </cell>
          <cell r="C13" t="str">
            <v>PROFUNDIDAD DE ENTERRAMIENTO</v>
          </cell>
          <cell r="D13" t="str">
            <v>m</v>
          </cell>
          <cell r="E13">
            <v>1</v>
          </cell>
        </row>
        <row r="14">
          <cell r="B14" t="str">
            <v>(5)</v>
          </cell>
          <cell r="C14" t="str">
            <v xml:space="preserve">SECCION DEL CONDUCTOR </v>
          </cell>
          <cell r="D14" t="str">
            <v>mm²</v>
          </cell>
          <cell r="E14">
            <v>120</v>
          </cell>
        </row>
        <row r="15">
          <cell r="C15" t="str">
            <v>DIAMETRO DEL CONDUCTOR</v>
          </cell>
          <cell r="D15" t="str">
            <v>mm</v>
          </cell>
          <cell r="E15">
            <v>14</v>
          </cell>
        </row>
        <row r="16">
          <cell r="B16" t="str">
            <v>(6)</v>
          </cell>
          <cell r="C16" t="str">
            <v>NUMERO DE JABALINAS DE LA MALLA</v>
          </cell>
          <cell r="D16" t="str">
            <v>U</v>
          </cell>
          <cell r="E16">
            <v>9</v>
          </cell>
        </row>
        <row r="17">
          <cell r="B17" t="str">
            <v>(7)</v>
          </cell>
          <cell r="C17" t="str">
            <v>LONGITUD DE CADA JABALINA</v>
          </cell>
          <cell r="D17" t="str">
            <v>m</v>
          </cell>
          <cell r="E17">
            <v>2.4</v>
          </cell>
        </row>
        <row r="18">
          <cell r="B18" t="str">
            <v>(8)</v>
          </cell>
          <cell r="C18" t="str">
            <v>DIAMETRO DE LA JABALINA</v>
          </cell>
          <cell r="D18" t="str">
            <v>pulg</v>
          </cell>
          <cell r="E18">
            <v>0.625</v>
          </cell>
        </row>
        <row r="20">
          <cell r="C20" t="str">
            <v>CARACTERISTICAS DEL TERRENO</v>
          </cell>
        </row>
        <row r="21">
          <cell r="B21" t="str">
            <v>(9)</v>
          </cell>
          <cell r="C21" t="str">
            <v>RESISTIVIDAD DEL TERRENO</v>
          </cell>
          <cell r="D21" t="str">
            <v>Ohm-m</v>
          </cell>
          <cell r="E21">
            <v>542.60487135996493</v>
          </cell>
        </row>
        <row r="22">
          <cell r="B22" t="str">
            <v>(10)</v>
          </cell>
          <cell r="C22" t="str">
            <v>TRATAMIENTO</v>
          </cell>
          <cell r="E22">
            <v>2</v>
          </cell>
        </row>
        <row r="23">
          <cell r="C23" t="str">
            <v>1  SIN TRATAMIENTO</v>
          </cell>
        </row>
        <row r="24">
          <cell r="C24" t="str">
            <v>2  TIERRA CERNIDA + SAL Y CARBÓN</v>
          </cell>
        </row>
        <row r="25">
          <cell r="C25" t="str">
            <v>3  TRATAMIENTO ELECTROLITICO</v>
          </cell>
        </row>
        <row r="26">
          <cell r="C26" t="str">
            <v>4  TRAT. ELECTROLITICO + HELICOIDE</v>
          </cell>
        </row>
        <row r="27">
          <cell r="B27" t="str">
            <v>(11)</v>
          </cell>
          <cell r="C27" t="str">
            <v>RESISTIVIDAD RESULTANTE</v>
          </cell>
          <cell r="D27" t="str">
            <v>Ohm-m</v>
          </cell>
          <cell r="E27">
            <v>135.65121783999123</v>
          </cell>
        </row>
        <row r="29">
          <cell r="C29" t="str">
            <v>CARACTERISTICAS DE OPERACION</v>
          </cell>
        </row>
        <row r="30">
          <cell r="B30" t="str">
            <v>(12)</v>
          </cell>
          <cell r="C30" t="str">
            <v>MINIMO TIEMPO DE OPERACION DE</v>
          </cell>
        </row>
        <row r="31">
          <cell r="C31" t="str">
            <v>LOS ELEMENTOS DE PROTECCION</v>
          </cell>
          <cell r="D31" t="str">
            <v>seg</v>
          </cell>
          <cell r="E31">
            <v>0.25</v>
          </cell>
        </row>
        <row r="32">
          <cell r="B32" t="str">
            <v>(13)</v>
          </cell>
          <cell r="C32" t="str">
            <v>MAXIMA CORRIENTE DE FALLA</v>
          </cell>
        </row>
        <row r="33">
          <cell r="C33" t="str">
            <v>MONOFASICA A TIERRA</v>
          </cell>
          <cell r="D33" t="str">
            <v>A</v>
          </cell>
          <cell r="E33">
            <v>3000</v>
          </cell>
        </row>
        <row r="34">
          <cell r="B34" t="str">
            <v>(14)</v>
          </cell>
          <cell r="C34" t="str">
            <v>NIVEL DE TENSION DEL SISTEMA</v>
          </cell>
          <cell r="D34" t="str">
            <v>kV</v>
          </cell>
          <cell r="E34">
            <v>33</v>
          </cell>
        </row>
        <row r="35">
          <cell r="B35" t="str">
            <v>(15)</v>
          </cell>
          <cell r="C35" t="str">
            <v>TENSION DE TOQUE PERMITIDA</v>
          </cell>
          <cell r="D35" t="str">
            <v>V</v>
          </cell>
          <cell r="E35">
            <v>1252</v>
          </cell>
        </row>
        <row r="36">
          <cell r="B36" t="str">
            <v>(16)</v>
          </cell>
          <cell r="C36" t="str">
            <v>TENSION DE PASO PERMITIDA</v>
          </cell>
          <cell r="D36" t="str">
            <v>V</v>
          </cell>
          <cell r="E36">
            <v>4432</v>
          </cell>
        </row>
        <row r="38">
          <cell r="C38" t="str">
            <v>RESULTADOS</v>
          </cell>
        </row>
        <row r="39">
          <cell r="B39" t="str">
            <v>(17)</v>
          </cell>
          <cell r="C39" t="str">
            <v>RESISTENCIA DEL RETICULADO</v>
          </cell>
          <cell r="D39" t="str">
            <v>Ohm</v>
          </cell>
          <cell r="E39">
            <v>5.9696900922398424</v>
          </cell>
        </row>
        <row r="40">
          <cell r="B40" t="str">
            <v>(18)</v>
          </cell>
          <cell r="C40" t="str">
            <v>RESISTENCIA DE LAS JABALINAS</v>
          </cell>
          <cell r="D40" t="str">
            <v>Ohm</v>
          </cell>
          <cell r="E40">
            <v>7.0954972937214151</v>
          </cell>
        </row>
        <row r="41">
          <cell r="B41" t="str">
            <v>(19)</v>
          </cell>
          <cell r="C41" t="str">
            <v>RESISTENCIA MUTUA</v>
          </cell>
          <cell r="D41" t="str">
            <v>Ohm</v>
          </cell>
          <cell r="E41">
            <v>5.3021349566605886</v>
          </cell>
        </row>
        <row r="42">
          <cell r="B42" t="str">
            <v>(20)</v>
          </cell>
          <cell r="C42" t="str">
            <v>RESISTENCIA TOTAL COMBINADA</v>
          </cell>
          <cell r="D42" t="str">
            <v>Ohm</v>
          </cell>
          <cell r="E42">
            <v>5.7886072790237755</v>
          </cell>
        </row>
        <row r="43">
          <cell r="B43" t="str">
            <v>(21)</v>
          </cell>
          <cell r="C43" t="str">
            <v>COEFICIENTE DE ESPARCIMIENTO (Km)</v>
          </cell>
          <cell r="E43">
            <v>0.14736898569036344</v>
          </cell>
        </row>
        <row r="44">
          <cell r="B44" t="str">
            <v>(22)</v>
          </cell>
          <cell r="C44" t="str">
            <v>FACTOR DE IRREGULARIDAD    (Ki)</v>
          </cell>
          <cell r="E44">
            <v>1.8540000000000001</v>
          </cell>
        </row>
        <row r="45">
          <cell r="B45" t="str">
            <v>(23)</v>
          </cell>
          <cell r="C45" t="str">
            <v>FACTOR DE ESPACIAMIENTO  (Ks)</v>
          </cell>
          <cell r="E45">
            <v>0.37401411626595404</v>
          </cell>
        </row>
        <row r="46">
          <cell r="B46" t="str">
            <v>(24)</v>
          </cell>
          <cell r="C46" t="str">
            <v>TENSION DE TOQUE</v>
          </cell>
          <cell r="D46" t="str">
            <v>V</v>
          </cell>
          <cell r="E46">
            <v>855.29793539759407</v>
          </cell>
        </row>
        <row r="47">
          <cell r="B47" t="str">
            <v>(25)</v>
          </cell>
          <cell r="C47" t="str">
            <v>TENSIO DE PASO</v>
          </cell>
          <cell r="D47" t="str">
            <v>V</v>
          </cell>
          <cell r="E47">
            <v>2170.6975857454399</v>
          </cell>
        </row>
        <row r="48">
          <cell r="B48" t="str">
            <v>(26)</v>
          </cell>
          <cell r="C48" t="str">
            <v>LONGITUD MINIMA DEL CONDUCTOR</v>
          </cell>
          <cell r="E48">
            <v>88.808891055660737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9">
          <cell r="E9">
            <v>0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/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9">
          <cell r="E9">
            <v>0</v>
          </cell>
        </row>
      </sheetData>
      <sheetData sheetId="125">
        <row r="9">
          <cell r="E9">
            <v>0</v>
          </cell>
        </row>
      </sheetData>
      <sheetData sheetId="126">
        <row r="9">
          <cell r="E9">
            <v>0</v>
          </cell>
        </row>
      </sheetData>
      <sheetData sheetId="127">
        <row r="3">
          <cell r="B3" t="str">
            <v>Mes</v>
          </cell>
        </row>
      </sheetData>
      <sheetData sheetId="128">
        <row r="9">
          <cell r="E9">
            <v>0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( ALEACION DE ALUMINIO ACCC 120 mm²)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"/>
      <sheetName val="RESUMEN DEL PR"/>
      <sheetName val="PRESUPUESTO"/>
      <sheetName val="METRADO REF"/>
      <sheetName val="EQUIPO MIN"/>
      <sheetName val="RECURSOS"/>
      <sheetName val="5.1 P.a.T"/>
      <sheetName val="4.1 cond"/>
      <sheetName val="3.2 anc"/>
      <sheetName val="3.1 susp"/>
      <sheetName val="2.1.5 E"/>
      <sheetName val="2.1.4 T+3"/>
      <sheetName val="2.1.4 T+0"/>
      <sheetName val="2.1.4 T-3"/>
      <sheetName val="2.1.4 T-6"/>
      <sheetName val="2.1.3 A+3"/>
      <sheetName val="2.1.3 A+0"/>
      <sheetName val="2.1.3 A-3"/>
      <sheetName val="2.1.3 A-6"/>
      <sheetName val="2.1.2 S2+3"/>
      <sheetName val="2.1.2 S2+0"/>
      <sheetName val="2.1.2 S2-3"/>
      <sheetName val="2.1.2 S2-6"/>
      <sheetName val="2.1.1 S+3"/>
      <sheetName val="2.1.1 S1+0"/>
      <sheetName val="2.1.1 S1-3"/>
      <sheetName val="2.1.1 S1-6"/>
      <sheetName val="1.30"/>
      <sheetName val="1.20"/>
      <sheetName val="1.10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A4">
            <v>1</v>
          </cell>
          <cell r="B4" t="str">
            <v>PRIMERO</v>
          </cell>
        </row>
        <row r="5">
          <cell r="A5">
            <v>4701</v>
          </cell>
          <cell r="B5" t="str">
            <v>Capataz</v>
          </cell>
          <cell r="C5" t="str">
            <v>HH</v>
          </cell>
          <cell r="D5">
            <v>12</v>
          </cell>
        </row>
        <row r="6">
          <cell r="A6">
            <v>4702</v>
          </cell>
          <cell r="B6" t="str">
            <v>Operario</v>
          </cell>
          <cell r="C6" t="str">
            <v>HH</v>
          </cell>
          <cell r="D6">
            <v>10.75</v>
          </cell>
        </row>
        <row r="7">
          <cell r="A7">
            <v>4703</v>
          </cell>
          <cell r="B7" t="str">
            <v>Oficial</v>
          </cell>
          <cell r="C7" t="str">
            <v>HH</v>
          </cell>
          <cell r="D7">
            <v>9</v>
          </cell>
        </row>
        <row r="8">
          <cell r="A8">
            <v>4704</v>
          </cell>
          <cell r="B8" t="str">
            <v>Peón</v>
          </cell>
          <cell r="C8" t="str">
            <v>HH</v>
          </cell>
          <cell r="D8">
            <v>8</v>
          </cell>
        </row>
        <row r="9">
          <cell r="A9">
            <v>4705</v>
          </cell>
          <cell r="B9" t="str">
            <v>Liniero</v>
          </cell>
          <cell r="C9" t="str">
            <v>HH</v>
          </cell>
          <cell r="D9">
            <v>10</v>
          </cell>
        </row>
        <row r="10">
          <cell r="A10">
            <v>4706</v>
          </cell>
          <cell r="B10" t="str">
            <v>Topógrafo</v>
          </cell>
          <cell r="C10" t="str">
            <v>HH</v>
          </cell>
          <cell r="D10">
            <v>10.75</v>
          </cell>
        </row>
        <row r="11">
          <cell r="A11">
            <v>4711</v>
          </cell>
          <cell r="B11" t="str">
            <v>Operario liniero 1</v>
          </cell>
          <cell r="C11" t="str">
            <v>HH</v>
          </cell>
          <cell r="D11">
            <v>12</v>
          </cell>
        </row>
        <row r="12">
          <cell r="A12">
            <v>4712</v>
          </cell>
          <cell r="B12" t="str">
            <v>Operario liniero 2</v>
          </cell>
          <cell r="C12" t="str">
            <v>HH</v>
          </cell>
          <cell r="D12">
            <v>10</v>
          </cell>
        </row>
        <row r="13">
          <cell r="A13">
            <v>4713</v>
          </cell>
          <cell r="B13" t="str">
            <v>Ayudante de línea</v>
          </cell>
          <cell r="C13" t="str">
            <v>HH</v>
          </cell>
          <cell r="D13">
            <v>8</v>
          </cell>
        </row>
        <row r="14">
          <cell r="A14">
            <v>4714</v>
          </cell>
          <cell r="B14" t="str">
            <v>Guardian</v>
          </cell>
          <cell r="C14" t="str">
            <v>HH</v>
          </cell>
          <cell r="D14">
            <v>8</v>
          </cell>
        </row>
        <row r="15">
          <cell r="A15">
            <v>3701</v>
          </cell>
          <cell r="B15" t="str">
            <v>Herramientas</v>
          </cell>
          <cell r="C15" t="str">
            <v>%MO</v>
          </cell>
        </row>
        <row r="16">
          <cell r="A16">
            <v>3715</v>
          </cell>
          <cell r="B16" t="str">
            <v>Cable de acero para vientos 20 ml y grapas (20 usos)</v>
          </cell>
          <cell r="C16" t="str">
            <v>jgo</v>
          </cell>
          <cell r="D16">
            <v>5</v>
          </cell>
        </row>
        <row r="17">
          <cell r="A17">
            <v>2101</v>
          </cell>
          <cell r="B17" t="str">
            <v>Cemento Portland tipo I</v>
          </cell>
          <cell r="C17" t="str">
            <v>Bolsa</v>
          </cell>
          <cell r="D17">
            <v>25</v>
          </cell>
        </row>
        <row r="18">
          <cell r="A18">
            <v>2105</v>
          </cell>
          <cell r="B18" t="str">
            <v>Cemento Portland tipo II</v>
          </cell>
          <cell r="C18" t="str">
            <v>Bolsa</v>
          </cell>
          <cell r="D18">
            <v>23</v>
          </cell>
        </row>
        <row r="19">
          <cell r="A19">
            <v>2110</v>
          </cell>
          <cell r="B19" t="str">
            <v xml:space="preserve">Dado de concreto </v>
          </cell>
          <cell r="C19" t="str">
            <v>m3</v>
          </cell>
          <cell r="D19">
            <v>300</v>
          </cell>
        </row>
        <row r="20">
          <cell r="A20">
            <v>201</v>
          </cell>
          <cell r="B20" t="str">
            <v>Clavos p/madera c/cabeza</v>
          </cell>
          <cell r="C20" t="str">
            <v>Kg</v>
          </cell>
          <cell r="D20">
            <v>3.8</v>
          </cell>
        </row>
        <row r="21">
          <cell r="A21">
            <v>202</v>
          </cell>
          <cell r="B21" t="str">
            <v>Alambre negro recocido N° 16</v>
          </cell>
          <cell r="C21" t="str">
            <v>Kg</v>
          </cell>
          <cell r="D21">
            <v>3.8</v>
          </cell>
        </row>
        <row r="22">
          <cell r="A22">
            <v>203</v>
          </cell>
          <cell r="B22" t="str">
            <v>Alambre negro recocido N° 8</v>
          </cell>
          <cell r="C22" t="str">
            <v>Kg</v>
          </cell>
          <cell r="D22">
            <v>3.5</v>
          </cell>
        </row>
        <row r="23">
          <cell r="A23">
            <v>210</v>
          </cell>
          <cell r="B23" t="str">
            <v>Conector barra 5/8"</v>
          </cell>
          <cell r="C23" t="str">
            <v>Und</v>
          </cell>
          <cell r="D23">
            <v>16.03</v>
          </cell>
        </row>
        <row r="24">
          <cell r="A24">
            <v>211</v>
          </cell>
          <cell r="B24" t="str">
            <v>Varilla de cobre de 15mmx2.5 m</v>
          </cell>
          <cell r="C24" t="str">
            <v>Und</v>
          </cell>
          <cell r="D24">
            <v>97.894999999999996</v>
          </cell>
        </row>
        <row r="25">
          <cell r="A25">
            <v>212</v>
          </cell>
          <cell r="B25" t="str">
            <v>Cable de Cobre N°2 AWG</v>
          </cell>
          <cell r="C25" t="str">
            <v>ml</v>
          </cell>
          <cell r="D25">
            <v>18.165000000000003</v>
          </cell>
        </row>
        <row r="26">
          <cell r="A26">
            <v>213</v>
          </cell>
          <cell r="B26" t="str">
            <v>Dosis química Canik-Gel o simil 5 kg</v>
          </cell>
          <cell r="C26" t="str">
            <v>jgo</v>
          </cell>
          <cell r="D26">
            <v>88.97</v>
          </cell>
        </row>
        <row r="27">
          <cell r="A27">
            <v>250</v>
          </cell>
          <cell r="B27" t="str">
            <v>Perfil de acero para anclaje 1.5 m</v>
          </cell>
          <cell r="C27" t="str">
            <v>Und</v>
          </cell>
          <cell r="D27">
            <v>5</v>
          </cell>
        </row>
        <row r="28">
          <cell r="A28">
            <v>401</v>
          </cell>
          <cell r="B28" t="str">
            <v>Arena fina</v>
          </cell>
          <cell r="C28" t="str">
            <v>m3</v>
          </cell>
          <cell r="D28">
            <v>35</v>
          </cell>
        </row>
        <row r="29">
          <cell r="A29">
            <v>402</v>
          </cell>
          <cell r="B29" t="str">
            <v>Arena gruesa</v>
          </cell>
          <cell r="C29" t="str">
            <v>m3</v>
          </cell>
          <cell r="D29">
            <v>35</v>
          </cell>
        </row>
        <row r="30">
          <cell r="A30">
            <v>403</v>
          </cell>
          <cell r="B30" t="str">
            <v>Afirmado</v>
          </cell>
          <cell r="C30" t="str">
            <v>m3</v>
          </cell>
          <cell r="D30">
            <v>35</v>
          </cell>
        </row>
        <row r="31">
          <cell r="A31">
            <v>410</v>
          </cell>
          <cell r="B31" t="str">
            <v>Material de prestamo</v>
          </cell>
          <cell r="C31" t="str">
            <v>m3</v>
          </cell>
          <cell r="D31">
            <v>35</v>
          </cell>
        </row>
        <row r="32">
          <cell r="A32">
            <v>3005</v>
          </cell>
          <cell r="B32" t="str">
            <v>Igol Primer -balde  3 kg</v>
          </cell>
          <cell r="C32" t="str">
            <v>bal</v>
          </cell>
          <cell r="D32">
            <v>59.5</v>
          </cell>
        </row>
        <row r="33">
          <cell r="A33">
            <v>3006</v>
          </cell>
          <cell r="B33" t="str">
            <v>Igol Denso - balde 17 kg</v>
          </cell>
          <cell r="C33" t="str">
            <v>bal</v>
          </cell>
          <cell r="D33">
            <v>238</v>
          </cell>
        </row>
        <row r="34">
          <cell r="A34">
            <v>3007</v>
          </cell>
          <cell r="B34" t="str">
            <v>Disolvente</v>
          </cell>
          <cell r="C34" t="str">
            <v>Gln</v>
          </cell>
          <cell r="D34">
            <v>30</v>
          </cell>
        </row>
        <row r="35">
          <cell r="A35">
            <v>3008</v>
          </cell>
          <cell r="B35" t="str">
            <v>Desmoldante Z-LAC</v>
          </cell>
          <cell r="C35" t="str">
            <v>Gln</v>
          </cell>
          <cell r="D35">
            <v>32</v>
          </cell>
        </row>
        <row r="36">
          <cell r="A36">
            <v>3901</v>
          </cell>
          <cell r="B36" t="str">
            <v>Agua</v>
          </cell>
          <cell r="C36" t="str">
            <v>m3</v>
          </cell>
          <cell r="D36">
            <v>8</v>
          </cell>
        </row>
        <row r="37">
          <cell r="A37">
            <v>3902</v>
          </cell>
          <cell r="B37" t="str">
            <v>Aceite para motor</v>
          </cell>
          <cell r="C37" t="str">
            <v>Gln</v>
          </cell>
          <cell r="D37">
            <v>75</v>
          </cell>
        </row>
        <row r="38">
          <cell r="A38">
            <v>3950</v>
          </cell>
          <cell r="B38" t="str">
            <v>Alquiler de carpa 2x3m</v>
          </cell>
          <cell r="C38" t="str">
            <v>mes</v>
          </cell>
          <cell r="D38">
            <v>100</v>
          </cell>
        </row>
        <row r="39">
          <cell r="A39">
            <v>3951</v>
          </cell>
          <cell r="B39" t="str">
            <v>Alquiler de letrina tipo Foncodes</v>
          </cell>
          <cell r="C39" t="str">
            <v>mes</v>
          </cell>
          <cell r="D39">
            <v>80</v>
          </cell>
        </row>
        <row r="40">
          <cell r="A40">
            <v>3952</v>
          </cell>
          <cell r="B40" t="str">
            <v>Cilindro ( 5 usos)</v>
          </cell>
          <cell r="C40" t="str">
            <v>und</v>
          </cell>
          <cell r="D40">
            <v>20</v>
          </cell>
        </row>
        <row r="41">
          <cell r="A41">
            <v>3953</v>
          </cell>
          <cell r="B41" t="str">
            <v>Cinta señalizadora peligro rollo 100 ml</v>
          </cell>
          <cell r="C41" t="str">
            <v>und</v>
          </cell>
          <cell r="D41">
            <v>65</v>
          </cell>
        </row>
        <row r="42">
          <cell r="A42">
            <v>3960</v>
          </cell>
          <cell r="B42" t="str">
            <v>Brocha de 4"</v>
          </cell>
          <cell r="C42" t="str">
            <v>und</v>
          </cell>
          <cell r="D42">
            <v>9</v>
          </cell>
        </row>
        <row r="43">
          <cell r="A43">
            <v>301</v>
          </cell>
          <cell r="B43" t="str">
            <v>Acero Corrugado</v>
          </cell>
          <cell r="C43" t="str">
            <v>Kg</v>
          </cell>
          <cell r="D43">
            <v>4.2</v>
          </cell>
        </row>
        <row r="44">
          <cell r="A44">
            <v>501</v>
          </cell>
          <cell r="B44" t="str">
            <v>Piedra chancada TM 1/2"</v>
          </cell>
          <cell r="C44" t="str">
            <v>m3</v>
          </cell>
          <cell r="D44">
            <v>60</v>
          </cell>
        </row>
        <row r="45">
          <cell r="A45">
            <v>4800</v>
          </cell>
          <cell r="B45" t="str">
            <v>Trailer para 30 Tn de capacidad</v>
          </cell>
          <cell r="C45" t="str">
            <v>Tn</v>
          </cell>
          <cell r="D45">
            <v>250</v>
          </cell>
        </row>
        <row r="46">
          <cell r="A46">
            <v>4801</v>
          </cell>
          <cell r="B46" t="str">
            <v>Camioneta cabina simple 4x4</v>
          </cell>
          <cell r="C46" t="str">
            <v>HM</v>
          </cell>
          <cell r="D46">
            <v>25</v>
          </cell>
        </row>
        <row r="47">
          <cell r="A47">
            <v>4802</v>
          </cell>
          <cell r="B47" t="str">
            <v>Camioneta doble cabina 4x4</v>
          </cell>
          <cell r="C47" t="str">
            <v>HM</v>
          </cell>
          <cell r="D47">
            <v>30</v>
          </cell>
        </row>
        <row r="48">
          <cell r="A48">
            <v>4803</v>
          </cell>
          <cell r="B48" t="str">
            <v>Unimog</v>
          </cell>
          <cell r="C48" t="str">
            <v>HM</v>
          </cell>
          <cell r="D48">
            <v>120</v>
          </cell>
        </row>
        <row r="49">
          <cell r="A49">
            <v>4804</v>
          </cell>
          <cell r="B49" t="str">
            <v>Camión grua</v>
          </cell>
          <cell r="C49" t="str">
            <v>HM</v>
          </cell>
          <cell r="D49">
            <v>140</v>
          </cell>
        </row>
        <row r="50">
          <cell r="A50">
            <v>4805</v>
          </cell>
          <cell r="B50" t="str">
            <v>Compresora neumatica 76 HP 125-17</v>
          </cell>
          <cell r="C50" t="str">
            <v>HM</v>
          </cell>
          <cell r="D50">
            <v>180</v>
          </cell>
        </row>
        <row r="51">
          <cell r="A51">
            <v>4806</v>
          </cell>
          <cell r="B51" t="str">
            <v>Martillo Neumatico 24 kgs</v>
          </cell>
          <cell r="C51" t="str">
            <v>HM</v>
          </cell>
          <cell r="D51">
            <v>30</v>
          </cell>
        </row>
        <row r="52">
          <cell r="A52">
            <v>4807</v>
          </cell>
          <cell r="B52" t="str">
            <v>Compactadora tipo plancha 7 hp</v>
          </cell>
          <cell r="C52" t="str">
            <v>HM</v>
          </cell>
          <cell r="D52">
            <v>25</v>
          </cell>
        </row>
        <row r="53">
          <cell r="A53">
            <v>4808</v>
          </cell>
          <cell r="B53" t="str">
            <v>Volquete de 6 m3</v>
          </cell>
          <cell r="C53" t="str">
            <v>HM</v>
          </cell>
          <cell r="D53">
            <v>100</v>
          </cell>
        </row>
        <row r="54">
          <cell r="A54">
            <v>4809</v>
          </cell>
          <cell r="B54" t="str">
            <v>vibrador</v>
          </cell>
          <cell r="C54" t="str">
            <v>HM</v>
          </cell>
          <cell r="D54">
            <v>10</v>
          </cell>
        </row>
        <row r="55">
          <cell r="A55">
            <v>4810</v>
          </cell>
          <cell r="B55" t="str">
            <v>Mezcladora de concreto de 11 p3</v>
          </cell>
          <cell r="C55" t="str">
            <v>HM</v>
          </cell>
          <cell r="D55">
            <v>35</v>
          </cell>
        </row>
        <row r="56">
          <cell r="A56">
            <v>4811</v>
          </cell>
          <cell r="B56" t="str">
            <v>Tecle de cadena</v>
          </cell>
          <cell r="C56" t="str">
            <v>HM</v>
          </cell>
          <cell r="D56">
            <v>12</v>
          </cell>
        </row>
        <row r="57">
          <cell r="A57">
            <v>4812</v>
          </cell>
          <cell r="B57" t="str">
            <v>Winche de 1.5 Ton</v>
          </cell>
          <cell r="C57" t="str">
            <v>HM</v>
          </cell>
          <cell r="D57">
            <v>25</v>
          </cell>
        </row>
        <row r="58">
          <cell r="A58">
            <v>4813</v>
          </cell>
          <cell r="B58" t="str">
            <v>Pluma para montaje de torre metálica</v>
          </cell>
          <cell r="C58" t="str">
            <v>HM</v>
          </cell>
          <cell r="D58">
            <v>4</v>
          </cell>
        </row>
        <row r="59">
          <cell r="A59">
            <v>4814</v>
          </cell>
          <cell r="B59" t="str">
            <v>Polea de 3 Ton</v>
          </cell>
          <cell r="C59" t="str">
            <v>HM</v>
          </cell>
          <cell r="D59">
            <v>1.5</v>
          </cell>
        </row>
        <row r="60">
          <cell r="A60">
            <v>4815</v>
          </cell>
          <cell r="B60" t="str">
            <v>Cable de acero de 1/2" x 120m</v>
          </cell>
          <cell r="C60" t="str">
            <v>HM</v>
          </cell>
          <cell r="D60">
            <v>2</v>
          </cell>
        </row>
        <row r="61">
          <cell r="A61">
            <v>4816</v>
          </cell>
          <cell r="B61" t="str">
            <v>Soga de 1/2" x 100 m</v>
          </cell>
          <cell r="C61" t="str">
            <v>dia</v>
          </cell>
          <cell r="D61">
            <v>1.8</v>
          </cell>
        </row>
        <row r="62">
          <cell r="A62">
            <v>4817</v>
          </cell>
          <cell r="B62" t="str">
            <v>Empalmadora de conductores</v>
          </cell>
          <cell r="C62" t="str">
            <v>HM</v>
          </cell>
          <cell r="D62">
            <v>20</v>
          </cell>
        </row>
        <row r="63">
          <cell r="A63">
            <v>4818</v>
          </cell>
          <cell r="B63" t="str">
            <v>Camion plataforma</v>
          </cell>
          <cell r="C63" t="str">
            <v>HM</v>
          </cell>
          <cell r="D63">
            <v>90</v>
          </cell>
        </row>
        <row r="64">
          <cell r="A64">
            <v>4301</v>
          </cell>
          <cell r="B64" t="str">
            <v>Madera tornillo p/encofrado</v>
          </cell>
          <cell r="C64" t="str">
            <v>p2</v>
          </cell>
          <cell r="D64">
            <v>3</v>
          </cell>
        </row>
        <row r="65">
          <cell r="A65">
            <v>4302</v>
          </cell>
          <cell r="B65" t="str">
            <v>Estacas</v>
          </cell>
          <cell r="C65" t="str">
            <v>p2</v>
          </cell>
          <cell r="D65">
            <v>3</v>
          </cell>
        </row>
        <row r="66">
          <cell r="A66">
            <v>4303</v>
          </cell>
          <cell r="B66" t="str">
            <v>Cal</v>
          </cell>
          <cell r="C66" t="str">
            <v>Bolsa</v>
          </cell>
          <cell r="D66">
            <v>4</v>
          </cell>
        </row>
        <row r="67">
          <cell r="A67">
            <v>4315</v>
          </cell>
          <cell r="B67" t="str">
            <v>Triplay de 3/4" ( 5 usos) 1.2x2.4m</v>
          </cell>
          <cell r="C67" t="str">
            <v>pl</v>
          </cell>
          <cell r="D67">
            <v>70</v>
          </cell>
        </row>
        <row r="68">
          <cell r="A68">
            <v>4901</v>
          </cell>
          <cell r="B68" t="str">
            <v>Teodolito</v>
          </cell>
          <cell r="C68" t="str">
            <v>HM</v>
          </cell>
          <cell r="D68">
            <v>10</v>
          </cell>
        </row>
        <row r="69">
          <cell r="A69">
            <v>4902</v>
          </cell>
          <cell r="B69" t="str">
            <v>Nivel topográfoco</v>
          </cell>
          <cell r="C69" t="str">
            <v>HM</v>
          </cell>
          <cell r="D69">
            <v>6</v>
          </cell>
        </row>
        <row r="70">
          <cell r="A70">
            <v>4903</v>
          </cell>
          <cell r="B70" t="str">
            <v>Mira y jalon</v>
          </cell>
          <cell r="C70" t="str">
            <v>HM</v>
          </cell>
          <cell r="D70">
            <v>2</v>
          </cell>
        </row>
        <row r="71">
          <cell r="A71">
            <v>4904</v>
          </cell>
          <cell r="B71" t="str">
            <v>campamento</v>
          </cell>
          <cell r="C71" t="str">
            <v>mes</v>
          </cell>
          <cell r="D71">
            <v>1950</v>
          </cell>
        </row>
        <row r="72">
          <cell r="A72">
            <v>4905</v>
          </cell>
          <cell r="B72" t="str">
            <v>come along mayor a 8000 lbs.</v>
          </cell>
          <cell r="C72" t="str">
            <v>dia</v>
          </cell>
          <cell r="D72">
            <v>7</v>
          </cell>
        </row>
        <row r="73">
          <cell r="A73">
            <v>4906</v>
          </cell>
          <cell r="B73" t="str">
            <v>petroleo</v>
          </cell>
          <cell r="C73" t="str">
            <v>Gl.</v>
          </cell>
          <cell r="D73">
            <v>9.5</v>
          </cell>
        </row>
        <row r="76">
          <cell r="A76">
            <v>9999</v>
          </cell>
          <cell r="B76" t="str">
            <v>ULTIMO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RES-GRAL"/>
      <sheetName val="GG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5">
          <cell r="D15" t="str">
            <v>CRUCETAS  DE MADERA DE PROCEDENCIA NACIONAL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  <cell r="C6" t="str">
            <v>Localidad</v>
          </cell>
          <cell r="D6">
            <v>3</v>
          </cell>
          <cell r="E6">
            <v>569.3900000000001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  <cell r="C9" t="str">
            <v>m3</v>
          </cell>
          <cell r="D9">
            <v>9</v>
          </cell>
          <cell r="E9">
            <v>62.490000000000009</v>
          </cell>
        </row>
        <row r="10">
          <cell r="B10" t="str">
            <v>Excavación en Terreno Tipo II (Rocoso)</v>
          </cell>
          <cell r="C10" t="str">
            <v>m3</v>
          </cell>
          <cell r="D10">
            <v>10</v>
          </cell>
          <cell r="E10">
            <v>204.71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  <cell r="C11" t="str">
            <v>Und</v>
          </cell>
          <cell r="D11">
            <v>13</v>
          </cell>
          <cell r="E11">
            <v>196.71999999999997</v>
          </cell>
        </row>
        <row r="12">
          <cell r="B12" t="str">
            <v xml:space="preserve">Transporte de Poste de 8 m/300 daN de Almacen a Punto de Izaje, en Terreno con Acceso Carrozable </v>
          </cell>
          <cell r="C12" t="str">
            <v>Und</v>
          </cell>
          <cell r="D12">
            <v>11</v>
          </cell>
          <cell r="E12">
            <v>211.57999999999998</v>
          </cell>
        </row>
        <row r="13">
          <cell r="B13" t="str">
            <v xml:space="preserve">Transporte de Poste de 9 m/200 daN de Almacen a Punto de Izaje, en Terreno con Acceso Carrozable </v>
          </cell>
          <cell r="C13" t="str">
            <v>Und</v>
          </cell>
          <cell r="D13">
            <v>10.5</v>
          </cell>
          <cell r="E13">
            <v>220.10000000000002</v>
          </cell>
        </row>
        <row r="14">
          <cell r="B14" t="str">
            <v xml:space="preserve">Transporte de Poste de 9 m/300 daN de Almacen a Punto de Izaje, en Terreno con Acceso Carrozable </v>
          </cell>
          <cell r="C14" t="str">
            <v>Und</v>
          </cell>
          <cell r="D14">
            <v>10.1</v>
          </cell>
          <cell r="E14">
            <v>228.39</v>
          </cell>
        </row>
        <row r="15">
          <cell r="B15" t="str">
            <v xml:space="preserve">Transporte de Poste de 11 m/200 daN de Almacen a Punto de Izaje, en Terreno con Acceso Carrozable </v>
          </cell>
          <cell r="C15" t="str">
            <v>Und</v>
          </cell>
          <cell r="D15">
            <v>10</v>
          </cell>
          <cell r="E15">
            <v>275.86</v>
          </cell>
        </row>
        <row r="16">
          <cell r="B16" t="str">
            <v xml:space="preserve">Transporte de Poste de 11 m/300 daN de Almacen a Punto de Izaje, en Terreno con Acceso Carrozable </v>
          </cell>
          <cell r="C16" t="str">
            <v>Und</v>
          </cell>
          <cell r="D16">
            <v>9.8000000000000007</v>
          </cell>
          <cell r="E16">
            <v>280.85000000000002</v>
          </cell>
        </row>
        <row r="17">
          <cell r="B17" t="str">
            <v>Transporte de Poste de 8 m/200 daN de Almacen a Punto de Izaje, en Terreno Llano sin Acceso Carrozable</v>
          </cell>
          <cell r="C17" t="str">
            <v>Und</v>
          </cell>
          <cell r="D17">
            <v>9.8000000000000007</v>
          </cell>
          <cell r="E17">
            <v>231.28999999999996</v>
          </cell>
        </row>
        <row r="18">
          <cell r="B18" t="str">
            <v>Transporte de Poste de 8 m/300 daN de Almacen a Punto de Izaje, en Terreno Llano sin Acceso Carrozable</v>
          </cell>
          <cell r="C18" t="str">
            <v>Und</v>
          </cell>
          <cell r="D18">
            <v>8.8000000000000007</v>
          </cell>
          <cell r="E18">
            <v>257.81</v>
          </cell>
        </row>
        <row r="19">
          <cell r="B19" t="str">
            <v>Transporte de Poste de 9 m/200 daN de Almacen a Punto de Izaje, en Terreno Llano sin Acceso Carrozable</v>
          </cell>
          <cell r="C19" t="str">
            <v>Und</v>
          </cell>
          <cell r="D19">
            <v>8.6999999999999993</v>
          </cell>
          <cell r="E19">
            <v>260.57</v>
          </cell>
        </row>
        <row r="20">
          <cell r="B20" t="str">
            <v>Transporte de Poste de 9 m/300 daN de Almacen a Punto de Izaje, en Terreno Llano sin Acceso Carrozable</v>
          </cell>
          <cell r="C20" t="str">
            <v>Und</v>
          </cell>
          <cell r="D20">
            <v>7.8</v>
          </cell>
          <cell r="E20">
            <v>0</v>
          </cell>
        </row>
        <row r="21">
          <cell r="B21" t="str">
            <v>Transporte de Poste de 11 m/200 daN de Almacen a Punto de Izaje, en Terreno Llano sin Acceso Carrozable</v>
          </cell>
          <cell r="C21" t="str">
            <v>Und</v>
          </cell>
          <cell r="D21">
            <v>10.4</v>
          </cell>
          <cell r="E21">
            <v>317.36</v>
          </cell>
        </row>
        <row r="22">
          <cell r="B22" t="str">
            <v>Transporte de Poste de 11 m/300 daN de Almacen a Punto de Izaje, en Terreno Llano sin Acceso Carrozable</v>
          </cell>
          <cell r="C22" t="str">
            <v>Und</v>
          </cell>
          <cell r="D22">
            <v>9.3000000000000007</v>
          </cell>
          <cell r="E22">
            <v>354.93</v>
          </cell>
        </row>
        <row r="23">
          <cell r="B23" t="str">
            <v xml:space="preserve">Transporte de Poste de 8 m/200 daN Seccionado de Almacen a Punto de Izaje, en Terreno con Acceso Carrozable </v>
          </cell>
          <cell r="C23" t="str">
            <v>Und</v>
          </cell>
          <cell r="D23">
            <v>13.1</v>
          </cell>
          <cell r="E23">
            <v>177.01</v>
          </cell>
        </row>
        <row r="24">
          <cell r="B24" t="str">
            <v xml:space="preserve">Transporte de Poste de 8 m/300 daN Seccionado de Almacen a Punto de Izaje, en Terreno con Acceso Carrozable </v>
          </cell>
          <cell r="C24" t="str">
            <v>Und</v>
          </cell>
          <cell r="D24">
            <v>11.8</v>
          </cell>
          <cell r="E24">
            <v>196.78</v>
          </cell>
        </row>
        <row r="25">
          <cell r="B25" t="str">
            <v xml:space="preserve">Transporte de Poste de 9 m/200 daN Seccionado de Almacen a Punto de Izaje, en Terreno con Acceso Carrozable </v>
          </cell>
          <cell r="C25" t="str">
            <v>Und</v>
          </cell>
          <cell r="D25">
            <v>11.7</v>
          </cell>
          <cell r="E25">
            <v>197.51</v>
          </cell>
        </row>
        <row r="26">
          <cell r="B26" t="str">
            <v xml:space="preserve">Transporte de Poste de 9 m/300 daN Seccionado de Almacen a Punto de Izaje, en Terreno con Acceso Carrozable </v>
          </cell>
          <cell r="C26" t="str">
            <v>Und</v>
          </cell>
          <cell r="D26">
            <v>10.5</v>
          </cell>
          <cell r="E26">
            <v>220.10000000000002</v>
          </cell>
        </row>
        <row r="27">
          <cell r="B27" t="str">
            <v>Transporte de Poste de 8 m/200 daN Seccionado de Almacen a Punto de Izaje, en Terreno Llano sin Acceso Carrozable</v>
          </cell>
          <cell r="C27" t="str">
            <v>Und</v>
          </cell>
          <cell r="D27">
            <v>8.6</v>
          </cell>
          <cell r="E27">
            <v>263.86</v>
          </cell>
        </row>
        <row r="28">
          <cell r="B28" t="str">
            <v>Transporte de Poste de 8 m/300 daN Seccionado de Almacen a Punto de Izaje, en Terreno Llano sin Acceso Carrozable</v>
          </cell>
          <cell r="C28" t="str">
            <v>Und</v>
          </cell>
          <cell r="D28">
            <v>7.7</v>
          </cell>
          <cell r="E28">
            <v>294.62</v>
          </cell>
        </row>
        <row r="29">
          <cell r="B29" t="str">
            <v>Transporte de Poste de 9 m/200 daN Seccionado de Almacen a Punto de Izaje, en Terreno Llano sin Acceso Carrozable</v>
          </cell>
          <cell r="C29" t="str">
            <v>Und</v>
          </cell>
          <cell r="D29">
            <v>7.6</v>
          </cell>
          <cell r="E29">
            <v>298.51</v>
          </cell>
        </row>
        <row r="30">
          <cell r="B30" t="str">
            <v>Transporte de Poste de 9 m/300 daN Seccionado de Almacen a Punto de Izaje, en Terreno Llano sin Acceso Carrozable</v>
          </cell>
          <cell r="C30" t="str">
            <v>Und</v>
          </cell>
          <cell r="D30">
            <v>6.8</v>
          </cell>
          <cell r="E30">
            <v>333.83000000000004</v>
          </cell>
        </row>
        <row r="31">
          <cell r="B31" t="str">
            <v xml:space="preserve">Transporte de Poste de madera importado de 8 m, Clase 7 de Almacen a Punto de Izaje, en Terreno con Acceso Carrozable </v>
          </cell>
          <cell r="C31" t="str">
            <v>Und</v>
          </cell>
          <cell r="D31">
            <v>18.5</v>
          </cell>
          <cell r="E31">
            <v>108.39000000000001</v>
          </cell>
        </row>
        <row r="32">
          <cell r="B32" t="str">
            <v xml:space="preserve">Transporte de Poste de madera importado de 8 m, Clase 6 de Almacen a Punto de Izaje, en Terreno con Acceso Carrozable </v>
          </cell>
          <cell r="C32" t="str">
            <v>Und</v>
          </cell>
          <cell r="D32">
            <v>16.899999999999999</v>
          </cell>
          <cell r="E32">
            <v>120.47</v>
          </cell>
        </row>
        <row r="33">
          <cell r="B33" t="str">
            <v>Transporte de Poste de madera importado de 8 m, Clase 7 de Almacen a Punto de Izaje, en Terreno Llano sin Acceso Carrozable</v>
          </cell>
          <cell r="C33" t="str">
            <v>Und</v>
          </cell>
          <cell r="D33">
            <v>10.3</v>
          </cell>
          <cell r="E33">
            <v>163</v>
          </cell>
        </row>
        <row r="34">
          <cell r="B34" t="str">
            <v>Transporte de Poste de madera importado de 8 m, Clase 6 de Almacen a Punto de Izaje, en Terreno Llano sin Acceso Carrozable</v>
          </cell>
          <cell r="C34" t="str">
            <v>Und</v>
          </cell>
          <cell r="D34">
            <v>9.3000000000000007</v>
          </cell>
          <cell r="E34">
            <v>180.32999999999998</v>
          </cell>
        </row>
        <row r="35">
          <cell r="B35" t="str">
            <v>Transporte de Poste de madera importado de 8 m, Clase 7 de Almacen a Punto de Izaje, en Terreno Accidentado sin Acceso Carrozable</v>
          </cell>
          <cell r="C35" t="str">
            <v>Und</v>
          </cell>
          <cell r="D35">
            <v>7.8</v>
          </cell>
          <cell r="E35">
            <v>215.25</v>
          </cell>
        </row>
        <row r="36">
          <cell r="B36" t="str">
            <v>Transporte de Poste de madera importado de 8 m, Clase 6 de Almacen a Punto de Izaje, en Terreno Accidentado sin Acceso Carrozable</v>
          </cell>
          <cell r="C36" t="str">
            <v>Und</v>
          </cell>
          <cell r="D36">
            <v>7</v>
          </cell>
          <cell r="E36">
            <v>239.74</v>
          </cell>
        </row>
        <row r="37">
          <cell r="B37" t="str">
            <v>Izaje, Identificación y/o codificación, y Señalización de Poste de 8 m/200 daN (*)</v>
          </cell>
          <cell r="C37" t="str">
            <v>Und</v>
          </cell>
          <cell r="D37">
            <v>22</v>
          </cell>
          <cell r="E37">
            <v>75.83</v>
          </cell>
        </row>
        <row r="38">
          <cell r="B38" t="str">
            <v>Izaje, Identificación y/o codificación, y Señalización de Poste de 8 m/300 daN (*)</v>
          </cell>
          <cell r="C38" t="str">
            <v>Und</v>
          </cell>
          <cell r="D38">
            <v>20</v>
          </cell>
          <cell r="E38">
            <v>84.73</v>
          </cell>
        </row>
        <row r="39">
          <cell r="B39" t="str">
            <v>Izaje, Identificación y/o codificación, y Señalización de Poste de 9 m/200 daN (*)</v>
          </cell>
          <cell r="C39" t="str">
            <v>Und</v>
          </cell>
          <cell r="D39">
            <v>19.7</v>
          </cell>
          <cell r="E39">
            <v>86.02</v>
          </cell>
        </row>
        <row r="40">
          <cell r="B40" t="str">
            <v>Izaje, Identificación y/o codificación, y Señalización de Poste de 9 m/300 daN (*)</v>
          </cell>
          <cell r="C40" t="str">
            <v>Und</v>
          </cell>
          <cell r="D40">
            <v>17.8</v>
          </cell>
          <cell r="E40">
            <v>95.69</v>
          </cell>
        </row>
        <row r="41">
          <cell r="B41" t="str">
            <v>Izaje, Identificación y/o codificación, y Señalización de Poste de 11 m/200 daN (*)</v>
          </cell>
          <cell r="C41" t="str">
            <v>Und</v>
          </cell>
          <cell r="D41">
            <v>23</v>
          </cell>
          <cell r="E41">
            <v>98.640000000000015</v>
          </cell>
        </row>
        <row r="42">
          <cell r="B42" t="str">
            <v>Izaje, Identificación y/o codificación, y Señalización de Poste de madera importado de 8 m, Clase 7</v>
          </cell>
          <cell r="C42" t="str">
            <v>Und</v>
          </cell>
          <cell r="D42">
            <v>28</v>
          </cell>
          <cell r="E42">
            <v>60.180000000000007</v>
          </cell>
        </row>
        <row r="43">
          <cell r="B43" t="str">
            <v>Izaje, Identificación y/o codificación, y Señalización de Poste de madera importado de 8 m, Clase 6</v>
          </cell>
          <cell r="C43" t="str">
            <v>Und</v>
          </cell>
          <cell r="D43">
            <v>26</v>
          </cell>
          <cell r="E43">
            <v>66.039999999999992</v>
          </cell>
        </row>
        <row r="44">
          <cell r="B44" t="str">
            <v>Relleno y Compactación para cimentación de Poste 8m, en Terreno Tipo I (Arcilloso y Conglomerado)</v>
          </cell>
          <cell r="C44" t="str">
            <v>m3</v>
          </cell>
          <cell r="D44">
            <v>9.25</v>
          </cell>
          <cell r="E44">
            <v>83.7</v>
          </cell>
        </row>
        <row r="45">
          <cell r="B45" t="str">
            <v>Relleno y Compactación para cimentación de Poste 8m, en Terreno Tipo II (Rocoso)</v>
          </cell>
          <cell r="C45" t="str">
            <v>m3</v>
          </cell>
          <cell r="D45">
            <v>7.5</v>
          </cell>
          <cell r="E45">
            <v>101.6</v>
          </cell>
        </row>
        <row r="46">
          <cell r="B46" t="str">
            <v>Relleno y Compactación para cimentación de Poste 9m, en Terreno Tipo I (Arcilloso y Conglomerado)</v>
          </cell>
          <cell r="C46" t="str">
            <v>m3</v>
          </cell>
          <cell r="D46">
            <v>8.3000000000000007</v>
          </cell>
          <cell r="E46">
            <v>91.6</v>
          </cell>
        </row>
        <row r="47">
          <cell r="B47" t="str">
            <v>Relleno y Compactación para cimentación de Poste 9m, en Terreno Tipo II (Rocoso)</v>
          </cell>
          <cell r="C47" t="str">
            <v>m3</v>
          </cell>
          <cell r="D47">
            <v>7.2</v>
          </cell>
          <cell r="E47">
            <v>106.1</v>
          </cell>
        </row>
        <row r="48">
          <cell r="B48" t="str">
            <v>Relleno y Compactación para cimentación de Poste 11m, en Terreno Tipo I (Arcilloso y Conglomerado)</v>
          </cell>
          <cell r="C48" t="str">
            <v>m3</v>
          </cell>
          <cell r="D48">
            <v>8.5</v>
          </cell>
          <cell r="E48">
            <v>100.24</v>
          </cell>
        </row>
        <row r="49">
          <cell r="B49" t="str">
            <v>Relleno y Compactación para cimentación de Poste 11m, en Terreno Tipo II (Rocoso)</v>
          </cell>
          <cell r="C49" t="str">
            <v>m3</v>
          </cell>
          <cell r="D49">
            <v>8</v>
          </cell>
          <cell r="E49">
            <v>105.88</v>
          </cell>
        </row>
        <row r="50">
          <cell r="B50" t="str">
            <v>Relleno y Compactación para cimentación de Poste 12m, en Terreno Tipo I (Arcilloso y Conglomerado)</v>
          </cell>
          <cell r="C50" t="str">
            <v>m3</v>
          </cell>
          <cell r="D50">
            <v>7.5</v>
          </cell>
          <cell r="E50">
            <v>111.9</v>
          </cell>
        </row>
        <row r="51">
          <cell r="B51" t="str">
            <v>Relleno y Compactación para cimentación de Poste 12m, en Terreno Tipo II (Rocoso)</v>
          </cell>
          <cell r="C51" t="str">
            <v>m3</v>
          </cell>
          <cell r="D51">
            <v>7</v>
          </cell>
          <cell r="E51">
            <v>118.13999999999999</v>
          </cell>
        </row>
        <row r="52">
          <cell r="B52" t="str">
            <v>Solado para poste de concreto</v>
          </cell>
          <cell r="C52" t="str">
            <v>m3</v>
          </cell>
          <cell r="D52">
            <v>30</v>
          </cell>
          <cell r="E52">
            <v>25.8</v>
          </cell>
        </row>
        <row r="53">
          <cell r="B53" t="str">
            <v>Relleno y compactación para cimentación de poste</v>
          </cell>
          <cell r="C53" t="str">
            <v>m3</v>
          </cell>
          <cell r="D53">
            <v>10</v>
          </cell>
          <cell r="E53">
            <v>137.5</v>
          </cell>
        </row>
        <row r="54">
          <cell r="B54" t="str">
            <v>Cimentación con Concreto Ciclópeo de Poste de 8m en Terreno Tipo I (Arcilloso y Conglomerado)</v>
          </cell>
          <cell r="C54" t="str">
            <v>Und</v>
          </cell>
          <cell r="D54">
            <v>10</v>
          </cell>
          <cell r="E54">
            <v>199.7</v>
          </cell>
        </row>
        <row r="55">
          <cell r="B55" t="str">
            <v>Cimentación con Concreto Ciclópeo de Poste de 8m en Terreno Tipo II (Rocoso)</v>
          </cell>
          <cell r="C55" t="str">
            <v>Und</v>
          </cell>
          <cell r="D55">
            <v>10</v>
          </cell>
          <cell r="E55">
            <v>194.3</v>
          </cell>
        </row>
        <row r="56">
          <cell r="B56" t="str">
            <v>Cimentación con Concreto Ciclópeo de Poste de 8m en Terreno Tipo III (Húmedo)</v>
          </cell>
          <cell r="C56" t="str">
            <v>Und</v>
          </cell>
          <cell r="D56">
            <v>10</v>
          </cell>
          <cell r="E56">
            <v>215</v>
          </cell>
        </row>
        <row r="57">
          <cell r="B57" t="str">
            <v>Cimentación con Concreto Ciclópeo de Poste de 11m en Terreno Tipo I (Arcilloso y Conglomerado)</v>
          </cell>
          <cell r="C57" t="str">
            <v>Und</v>
          </cell>
          <cell r="D57">
            <v>10</v>
          </cell>
          <cell r="E57">
            <v>263.10000000000002</v>
          </cell>
        </row>
        <row r="58">
          <cell r="B58" t="str">
            <v>Cimentación con Concreto Ciclópeo de Poste de 11m en Terreno Tipo II (Rocoso)</v>
          </cell>
          <cell r="C58" t="str">
            <v>Und</v>
          </cell>
          <cell r="D58">
            <v>10</v>
          </cell>
          <cell r="E58">
            <v>252.4</v>
          </cell>
        </row>
        <row r="59">
          <cell r="B59" t="str">
            <v>Cimentación con Concreto Ciclópeo de Poste de 12m en Terreno Tipo I (Arcilloso y Conglomerado)</v>
          </cell>
          <cell r="C59" t="str">
            <v>Und</v>
          </cell>
          <cell r="D59">
            <v>10</v>
          </cell>
          <cell r="E59">
            <v>270.2</v>
          </cell>
        </row>
        <row r="60">
          <cell r="B60" t="str">
            <v>Cimentación con Concreto Ciclópeo de Poste de 12 en Terreno Tipo II (Rocoso)</v>
          </cell>
          <cell r="C60" t="str">
            <v>Und</v>
          </cell>
          <cell r="D60">
            <v>10</v>
          </cell>
          <cell r="E60">
            <v>261.3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  <cell r="C63" t="str">
            <v>m3</v>
          </cell>
          <cell r="D63">
            <v>9</v>
          </cell>
          <cell r="E63">
            <v>62.490000000000009</v>
          </cell>
        </row>
        <row r="64">
          <cell r="B64" t="str">
            <v>Excavación en Terreno Tipo II (Rocoso)</v>
          </cell>
          <cell r="C64" t="str">
            <v>m3</v>
          </cell>
          <cell r="D64">
            <v>10</v>
          </cell>
          <cell r="E64">
            <v>204.71</v>
          </cell>
        </row>
        <row r="65">
          <cell r="B65" t="str">
            <v>Instalación de Retenida Inclinada</v>
          </cell>
          <cell r="C65" t="str">
            <v>Und</v>
          </cell>
          <cell r="D65" t="str">
            <v>Und</v>
          </cell>
          <cell r="E65">
            <v>61.17</v>
          </cell>
        </row>
        <row r="66">
          <cell r="B66" t="str">
            <v>Instalación de Retenida Vertical</v>
          </cell>
          <cell r="C66" t="str">
            <v>Und</v>
          </cell>
          <cell r="D66">
            <v>14</v>
          </cell>
          <cell r="E66">
            <v>67.05</v>
          </cell>
        </row>
        <row r="67">
          <cell r="B67" t="str">
            <v xml:space="preserve">Relleno y Compactación en Terreno Tipo I de Retenida </v>
          </cell>
          <cell r="C67" t="str">
            <v>m3</v>
          </cell>
          <cell r="D67">
            <v>14</v>
          </cell>
          <cell r="E67">
            <v>66.430000000000007</v>
          </cell>
        </row>
        <row r="68">
          <cell r="B68" t="str">
            <v xml:space="preserve">Relleno y Compactación en Terreno Tipo II de Retenida </v>
          </cell>
          <cell r="C68" t="str">
            <v>m3</v>
          </cell>
          <cell r="D68">
            <v>8.8000000000000007</v>
          </cell>
          <cell r="E68">
            <v>73.349999999999994</v>
          </cell>
        </row>
        <row r="69">
          <cell r="B69" t="str">
            <v xml:space="preserve">Relleno y Compactación en Terreno Tipo III de Retenida </v>
          </cell>
          <cell r="C69" t="str">
            <v>m3</v>
          </cell>
          <cell r="D69">
            <v>8</v>
          </cell>
          <cell r="E69">
            <v>96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  <cell r="C72" t="str">
            <v>Jgo.</v>
          </cell>
          <cell r="D72">
            <v>35</v>
          </cell>
          <cell r="E72">
            <v>32.25</v>
          </cell>
        </row>
        <row r="73">
          <cell r="B73" t="str">
            <v>Armado Tipo E1/S, Alineamiento y Angulo - Conductor Autoportante sin Caja de Derivación para Acometida</v>
          </cell>
          <cell r="C73" t="str">
            <v>Jgo.</v>
          </cell>
          <cell r="D73">
            <v>45</v>
          </cell>
          <cell r="E73">
            <v>25.740000000000002</v>
          </cell>
        </row>
        <row r="74">
          <cell r="B74" t="str">
            <v>Armado Tipo E2, Anclaje y Cambio de Sección - Conductor Autoportante con Caja de Derivación para Acometida</v>
          </cell>
          <cell r="C74" t="str">
            <v>Jgo.</v>
          </cell>
          <cell r="D74">
            <v>30</v>
          </cell>
          <cell r="E74">
            <v>35.56</v>
          </cell>
        </row>
        <row r="75">
          <cell r="B75" t="str">
            <v>Armado Tipo E2/S, Anclaje y Cambio de Sección - Conductor Autoportante sin Caja de Derivación para Acometida</v>
          </cell>
          <cell r="C75" t="str">
            <v>Jgo.</v>
          </cell>
          <cell r="D75">
            <v>35</v>
          </cell>
          <cell r="E75">
            <v>32.25</v>
          </cell>
        </row>
        <row r="76">
          <cell r="B76" t="str">
            <v>Armado Tipo E3, Extremo de Línea - Conductor Autoportante con Caja de Derivación para Acometida</v>
          </cell>
          <cell r="C76" t="str">
            <v>Jgo.</v>
          </cell>
          <cell r="D76">
            <v>35</v>
          </cell>
          <cell r="E76">
            <v>32.25</v>
          </cell>
        </row>
        <row r="77">
          <cell r="B77" t="str">
            <v>Armado Tipo E3/S, Extremo de Línea - Conductor Autoportante sin Caja de Derivación para Acometida</v>
          </cell>
          <cell r="C77" t="str">
            <v>Jgo.</v>
          </cell>
          <cell r="D77">
            <v>45</v>
          </cell>
          <cell r="E77">
            <v>25.42</v>
          </cell>
        </row>
        <row r="78">
          <cell r="B78" t="str">
            <v>Armado Tipo E4, Extremo de Línea con Derivación - Conductor Autoportante con Caja de Derivación para Acometida</v>
          </cell>
          <cell r="C78" t="str">
            <v>Jgo.</v>
          </cell>
          <cell r="D78">
            <v>30</v>
          </cell>
          <cell r="E78">
            <v>35.56</v>
          </cell>
        </row>
        <row r="79">
          <cell r="B79" t="str">
            <v>Armado Tipo E4/S, Extremo de Línea con Derivación - Conductor Autoportante sin Caja de Derivación para Acometida</v>
          </cell>
          <cell r="C79" t="str">
            <v>Jgo.</v>
          </cell>
          <cell r="D79">
            <v>35</v>
          </cell>
          <cell r="E79">
            <v>32.25</v>
          </cell>
        </row>
        <row r="80">
          <cell r="B80" t="str">
            <v>Armado Tipo E5, Alineamiento con Derivación - Conductor Autoportante con Caja de Derivación para Acometida</v>
          </cell>
          <cell r="C80" t="str">
            <v>Jgo.</v>
          </cell>
          <cell r="D80">
            <v>20</v>
          </cell>
          <cell r="E80">
            <v>46.190000000000005</v>
          </cell>
        </row>
        <row r="81">
          <cell r="B81" t="str">
            <v>Armado Tipo E5/S, Alineamiento con Derivación - Conductor Autoportante sin Caja de Derivación para Acometida</v>
          </cell>
          <cell r="C81" t="str">
            <v>Jgo.</v>
          </cell>
          <cell r="D81">
            <v>25</v>
          </cell>
          <cell r="E81">
            <v>40.520000000000003</v>
          </cell>
        </row>
        <row r="82">
          <cell r="B82" t="str">
            <v>Armado Tipo E6, Anclaje con Derivación - Conductor Autoportante con Caja de Derivación para Acometida</v>
          </cell>
          <cell r="C82" t="str">
            <v>Jgo.</v>
          </cell>
          <cell r="D82">
            <v>18</v>
          </cell>
          <cell r="E82">
            <v>56.42</v>
          </cell>
        </row>
        <row r="83">
          <cell r="B83" t="str">
            <v>Armado Tipo E6/S, Anclaje con Derivación - Conductor Autoportante sin Caja de Derivación para Acometida</v>
          </cell>
          <cell r="C83" t="str">
            <v>Jgo.</v>
          </cell>
          <cell r="D83">
            <v>21</v>
          </cell>
          <cell r="E83">
            <v>48.52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  <cell r="C86" t="str">
            <v>km</v>
          </cell>
          <cell r="D86">
            <v>1.5</v>
          </cell>
          <cell r="E86">
            <v>1765.7099999999996</v>
          </cell>
        </row>
        <row r="87">
          <cell r="B87" t="str">
            <v>Tendido y Puesta en Flecha de Conductor Autoportante de Aluminio de 3x25+16/25 mm²</v>
          </cell>
          <cell r="C87" t="str">
            <v>km</v>
          </cell>
          <cell r="D87">
            <v>1.7</v>
          </cell>
          <cell r="E87">
            <v>1563.27</v>
          </cell>
        </row>
        <row r="88">
          <cell r="B88" t="str">
            <v>Tendido y Puesta en Flecha de Conductor Autoportante de Aluminio de 3x16+16/25 mm²</v>
          </cell>
          <cell r="C88" t="str">
            <v>km</v>
          </cell>
          <cell r="D88">
            <v>2</v>
          </cell>
          <cell r="E88">
            <v>1333.34</v>
          </cell>
        </row>
        <row r="89">
          <cell r="B89" t="str">
            <v>Tendido y Puesta en Flecha de Conductor Autoportante de Aluminio de 3x35/25 mm²</v>
          </cell>
          <cell r="C89" t="str">
            <v>km</v>
          </cell>
          <cell r="D89">
            <v>1.7</v>
          </cell>
          <cell r="E89">
            <v>1563.27</v>
          </cell>
        </row>
        <row r="90">
          <cell r="B90" t="str">
            <v>Tendido y Puesta en Flecha de Conductor Autoportante de Aluminio de 3x25/25 mm²</v>
          </cell>
          <cell r="C90" t="str">
            <v>km</v>
          </cell>
          <cell r="D90">
            <v>1.9</v>
          </cell>
          <cell r="E90">
            <v>1401.02</v>
          </cell>
        </row>
        <row r="91">
          <cell r="B91" t="str">
            <v>Tendido y Puesta en Flecha de Conductor Autoportante de Aluminio de 3x16/25 mm²</v>
          </cell>
          <cell r="C91" t="str">
            <v>km</v>
          </cell>
          <cell r="D91">
            <v>2.5</v>
          </cell>
          <cell r="E91">
            <v>1073.5899999999999</v>
          </cell>
        </row>
        <row r="92">
          <cell r="B92" t="str">
            <v>Tendido y Puesta en Flecha de Conductor Autoportante de Aluminio de 2x35+16/25 mm²</v>
          </cell>
          <cell r="C92" t="str">
            <v>km</v>
          </cell>
          <cell r="D92">
            <v>1.8</v>
          </cell>
          <cell r="E92">
            <v>1477.3000000000002</v>
          </cell>
        </row>
        <row r="93">
          <cell r="B93" t="str">
            <v>Tendido y Puesta en Flecha de Conductor Autoportante de Aluminio de 2x25+16/25 mm²</v>
          </cell>
          <cell r="C93" t="str">
            <v>km</v>
          </cell>
          <cell r="D93">
            <v>2</v>
          </cell>
          <cell r="E93">
            <v>1333.34</v>
          </cell>
        </row>
        <row r="94">
          <cell r="B94" t="str">
            <v>Tendido y Puesta en Flecha de Conductor Autoportante de Aluminio de 2x16+16/25 mm²</v>
          </cell>
          <cell r="C94" t="str">
            <v>km</v>
          </cell>
          <cell r="D94">
            <v>2.5</v>
          </cell>
          <cell r="E94">
            <v>1073.5899999999999</v>
          </cell>
        </row>
        <row r="95">
          <cell r="B95" t="str">
            <v>Tendido y Puesta en Flecha de Conductor Autoportante de Aluminio de 2x35/25 mm²</v>
          </cell>
          <cell r="C95" t="str">
            <v>km</v>
          </cell>
          <cell r="D95">
            <v>2.2000000000000002</v>
          </cell>
          <cell r="E95">
            <v>1215.4000000000001</v>
          </cell>
        </row>
        <row r="96">
          <cell r="B96" t="str">
            <v>Tendido y Puesta en Flecha de Conductor Autoportante de Aluminio de 2x25/25 mm²</v>
          </cell>
          <cell r="C96" t="str">
            <v>km</v>
          </cell>
          <cell r="D96">
            <v>2.4</v>
          </cell>
          <cell r="E96">
            <v>1116.3600000000001</v>
          </cell>
        </row>
        <row r="97">
          <cell r="B97" t="str">
            <v>Tendido y Puesta en Flecha de Conductor Autoportante de Aluminio de 2x16/25 mm²</v>
          </cell>
          <cell r="C97" t="str">
            <v>km</v>
          </cell>
          <cell r="D97">
            <v>3</v>
          </cell>
          <cell r="E97">
            <v>900.96000000000015</v>
          </cell>
        </row>
        <row r="98">
          <cell r="B98" t="str">
            <v>Tendido y Puesta en Flecha de Conductor Autoportante de Aluminio de 1x16+16/25 mm²</v>
          </cell>
          <cell r="C98" t="str">
            <v>km</v>
          </cell>
          <cell r="D98">
            <v>3</v>
          </cell>
          <cell r="E98">
            <v>900.96000000000015</v>
          </cell>
        </row>
        <row r="99">
          <cell r="B99" t="str">
            <v>Tendido y Puesta en Flecha de Conductor Autoportante de Aluminio de 1x16/25 mm²</v>
          </cell>
          <cell r="C99" t="str">
            <v>km</v>
          </cell>
          <cell r="D99">
            <v>3.1</v>
          </cell>
          <cell r="E99">
            <v>873.32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  <cell r="C102" t="str">
            <v>Und</v>
          </cell>
          <cell r="D102">
            <v>25</v>
          </cell>
          <cell r="E102">
            <v>31.92</v>
          </cell>
        </row>
        <row r="103">
          <cell r="B103" t="str">
            <v>Relleno y Compactación de Puesta a Tierra con Material Adecuado</v>
          </cell>
          <cell r="C103" t="str">
            <v>m3</v>
          </cell>
          <cell r="D103">
            <v>12</v>
          </cell>
          <cell r="E103">
            <v>71.099999999999994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  <cell r="C106" t="str">
            <v>Und</v>
          </cell>
          <cell r="D106">
            <v>25</v>
          </cell>
          <cell r="E106">
            <v>33.760000000000005</v>
          </cell>
        </row>
        <row r="107">
          <cell r="B107" t="str">
            <v>Instalación de Luminaria, Lámpara y Accesorios</v>
          </cell>
          <cell r="C107" t="str">
            <v>Und</v>
          </cell>
          <cell r="D107">
            <v>18</v>
          </cell>
          <cell r="E107">
            <v>60.510000000000005</v>
          </cell>
        </row>
        <row r="108">
          <cell r="B108" t="str">
            <v>Instalación de Celula Fotoélectrica</v>
          </cell>
          <cell r="C108" t="str">
            <v>Und</v>
          </cell>
          <cell r="D108">
            <v>60</v>
          </cell>
          <cell r="E108">
            <v>18.84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  <cell r="C111" t="str">
            <v>Und</v>
          </cell>
          <cell r="D111">
            <v>20</v>
          </cell>
          <cell r="E111">
            <v>55.070000000000007</v>
          </cell>
        </row>
        <row r="112">
          <cell r="B112" t="str">
            <v>Conexión de Acometidas Domiciliarias, Configuración: Larga en Murete (no incluye medidor de energía activa)</v>
          </cell>
          <cell r="C112" t="str">
            <v>Und</v>
          </cell>
          <cell r="D112">
            <v>17</v>
          </cell>
          <cell r="E112">
            <v>63.769999999999996</v>
          </cell>
        </row>
        <row r="113">
          <cell r="B113" t="str">
            <v>Conexión de Acometidas Domiciliarias, Configuración: Corta (no incluye medidor de energía activa)</v>
          </cell>
          <cell r="C113" t="str">
            <v>Und</v>
          </cell>
          <cell r="D113">
            <v>18</v>
          </cell>
          <cell r="E113">
            <v>61.290000000000006</v>
          </cell>
        </row>
        <row r="114">
          <cell r="B114" t="str">
            <v>Conexión de Acometidas Domiciliarias, Configuración: Larga (no incluye medidor de energía activa)</v>
          </cell>
          <cell r="C114" t="str">
            <v>Und</v>
          </cell>
          <cell r="D114">
            <v>15</v>
          </cell>
          <cell r="E114">
            <v>74.16</v>
          </cell>
        </row>
        <row r="115">
          <cell r="B115" t="str">
            <v>Instalación de Medidor Monofásico de Energia Activa y Caja Portamedidor (incluye conexión a cable de acometida)</v>
          </cell>
          <cell r="C115" t="str">
            <v>Und</v>
          </cell>
          <cell r="D115">
            <v>25</v>
          </cell>
          <cell r="E115">
            <v>19.79</v>
          </cell>
        </row>
        <row r="116">
          <cell r="B116" t="str">
            <v>Contraste de Medidor Monofásico de Energía Activa - Electrónico</v>
          </cell>
          <cell r="C116" t="str">
            <v>Und</v>
          </cell>
          <cell r="D116">
            <v>1</v>
          </cell>
          <cell r="E116">
            <v>25.48</v>
          </cell>
        </row>
        <row r="117">
          <cell r="B117" t="str">
            <v>Murete de Concreto de 1,65m de altura libre y 0,30m de profundidad. F'c=100 kg/cm², incluye transporte</v>
          </cell>
          <cell r="C117" t="str">
            <v>Und</v>
          </cell>
          <cell r="D117">
            <v>5</v>
          </cell>
          <cell r="E117">
            <v>307.73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  <cell r="C120" t="str">
            <v>Und</v>
          </cell>
          <cell r="D120">
            <v>24</v>
          </cell>
          <cell r="E120">
            <v>70.550000000000011</v>
          </cell>
        </row>
        <row r="121">
          <cell r="B121" t="str">
            <v>Desmontaje de Conductor Unifilar (Incluye Transporte Hacia almacen de Propietario)</v>
          </cell>
          <cell r="C121" t="str">
            <v>km</v>
          </cell>
          <cell r="D121">
            <v>3.5</v>
          </cell>
          <cell r="E121">
            <v>776.51</v>
          </cell>
        </row>
        <row r="122">
          <cell r="B122" t="str">
            <v>Desmontaje de Medidor de Energia y Conexión Domiciliaria (Incluye Transporte Hacia almacen de Propietario)</v>
          </cell>
          <cell r="C122" t="str">
            <v>Und</v>
          </cell>
          <cell r="D122">
            <v>27</v>
          </cell>
          <cell r="E122">
            <v>19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  <cell r="C125" t="str">
            <v>Localidad</v>
          </cell>
          <cell r="D125">
            <v>2</v>
          </cell>
          <cell r="E125">
            <v>885.2600000000001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  <cell r="C126" t="str">
            <v>Global</v>
          </cell>
          <cell r="D126">
            <v>1</v>
          </cell>
          <cell r="E126">
            <v>221.78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  <cell r="C129" t="str">
            <v>Und</v>
          </cell>
          <cell r="D129">
            <v>16</v>
          </cell>
          <cell r="E129">
            <v>265.72000000000003</v>
          </cell>
        </row>
        <row r="130">
          <cell r="B130" t="str">
            <v xml:space="preserve">Transporte de Poste de madera importado de 30 pies, Clase 7, de Almacen a Punto de Izaje en Zona de Difícil Acceso </v>
          </cell>
          <cell r="C130" t="str">
            <v>Und</v>
          </cell>
          <cell r="D130">
            <v>9.1</v>
          </cell>
          <cell r="E130">
            <v>498.12</v>
          </cell>
        </row>
        <row r="131">
          <cell r="B131" t="str">
            <v>Izaje, Identificación y/o codificación, y Señalización de Poste de madera de 30 pies, Clase 7</v>
          </cell>
          <cell r="C131" t="str">
            <v>Und</v>
          </cell>
          <cell r="D131">
            <v>26</v>
          </cell>
          <cell r="E131">
            <v>66.039999999999992</v>
          </cell>
        </row>
        <row r="132">
          <cell r="B132" t="str">
            <v>Relleno y Compactación para cimentación de Poste 30 pies, en Terreno Tipo I (Arcilloso y Conglomerado)</v>
          </cell>
          <cell r="C132" t="str">
            <v>m3</v>
          </cell>
          <cell r="D132">
            <v>8.3000000000000007</v>
          </cell>
          <cell r="E132">
            <v>85.1</v>
          </cell>
        </row>
        <row r="133">
          <cell r="B133" t="str">
            <v>Relleno y Compactación para cimentación de Poste 30 pies, en Terreno Tipo II (Rocoso)</v>
          </cell>
          <cell r="C133" t="str">
            <v>m3</v>
          </cell>
          <cell r="D133">
            <v>7.2</v>
          </cell>
          <cell r="E133">
            <v>99.6</v>
          </cell>
        </row>
        <row r="134">
          <cell r="B134" t="str">
            <v>Desmontaje de Armados (Incluye Transporte Hacia almacen de Propietario)</v>
          </cell>
          <cell r="C134" t="str">
            <v>Jgo.</v>
          </cell>
          <cell r="D134">
            <v>38</v>
          </cell>
          <cell r="E134">
            <v>41.569999999999993</v>
          </cell>
        </row>
        <row r="135">
          <cell r="B135" t="str">
            <v>Desmontaje de Retenida y Accesorios (Incluye Transporte Hacia almacen de Propietario)</v>
          </cell>
          <cell r="C135" t="str">
            <v>Jgo.</v>
          </cell>
          <cell r="D135">
            <v>19</v>
          </cell>
          <cell r="E135">
            <v>81.06</v>
          </cell>
        </row>
        <row r="136">
          <cell r="B136" t="str">
            <v xml:space="preserve">Transporte de Poste de 30 pies, Clase 7, de Almacen a Punto de Izaje, en Terreno con Acceso Carrozable </v>
          </cell>
          <cell r="C136" t="str">
            <v>Und</v>
          </cell>
          <cell r="D136">
            <v>16</v>
          </cell>
          <cell r="E136">
            <v>265.72000000000003</v>
          </cell>
        </row>
        <row r="137">
          <cell r="B137" t="str">
            <v>Transporte de Poste de 30 pies, Clase 7, de Almacen a Punto de Izaje,  en Terreno Accidentado sin Acceso Carrozable</v>
          </cell>
          <cell r="C137" t="str">
            <v>Und</v>
          </cell>
          <cell r="D137">
            <v>9.1</v>
          </cell>
          <cell r="E137">
            <v>498.12</v>
          </cell>
        </row>
        <row r="138">
          <cell r="B138" t="str">
            <v>Eliminación de Material Excedente en Terreno Tipo I (Arcilloso y Conglomerado)</v>
          </cell>
          <cell r="C138" t="str">
            <v>m3</v>
          </cell>
          <cell r="D138">
            <v>4</v>
          </cell>
          <cell r="E138">
            <v>35.24</v>
          </cell>
        </row>
        <row r="139">
          <cell r="B139" t="str">
            <v>Eliminación de Material Excedente en Terreno Tipo II (Rocoso)</v>
          </cell>
          <cell r="C139" t="str">
            <v>m3</v>
          </cell>
          <cell r="D139">
            <v>3</v>
          </cell>
          <cell r="E139">
            <v>47.04</v>
          </cell>
        </row>
        <row r="140">
          <cell r="B140" t="str">
            <v>Traslado de Tierra de Préstamo para Puesta a Tierra</v>
          </cell>
          <cell r="C140" t="str">
            <v>m3</v>
          </cell>
          <cell r="D140">
            <v>4</v>
          </cell>
          <cell r="E140">
            <v>35.24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  <cell r="C141" t="str">
            <v>Tn</v>
          </cell>
          <cell r="D141">
            <v>10</v>
          </cell>
          <cell r="E141">
            <v>1156.5999999999999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  <cell r="C142" t="str">
            <v>Tn</v>
          </cell>
          <cell r="D142">
            <v>5</v>
          </cell>
          <cell r="E142">
            <v>279.62</v>
          </cell>
        </row>
        <row r="143">
          <cell r="B143" t="str">
            <v>Transporte de Bloque de Concreto de 0,40 x 0,40 x 0,15 m, de Almacen a Punto de Instalaciòn en Terreno con Acceso Carrozable</v>
          </cell>
          <cell r="C143" t="str">
            <v>Und</v>
          </cell>
          <cell r="D143">
            <v>30</v>
          </cell>
          <cell r="E143">
            <v>48.08</v>
          </cell>
        </row>
        <row r="144">
          <cell r="B144" t="str">
            <v>Transporte de Bloque de Concreto de 0,40 x 0,40 x 0,15 m, de Almacen a Punto de Instalaciòn en Terreno sin Acceso Carrozable</v>
          </cell>
          <cell r="C144" t="str">
            <v>Und</v>
          </cell>
          <cell r="D144">
            <v>15</v>
          </cell>
          <cell r="E144">
            <v>74.25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  <cell r="C145" t="str">
            <v>und</v>
          </cell>
          <cell r="D145">
            <v>15</v>
          </cell>
          <cell r="E145">
            <v>74.25</v>
          </cell>
        </row>
        <row r="146">
          <cell r="B146" t="str">
            <v>Transporte de Conductor Autoportante de Aluminio, de Almacen a Punto de Izaje en Terreno con Acceso Carrozable</v>
          </cell>
          <cell r="C146" t="str">
            <v>km</v>
          </cell>
          <cell r="D146">
            <v>10</v>
          </cell>
          <cell r="E146">
            <v>111.29</v>
          </cell>
        </row>
        <row r="147">
          <cell r="B147" t="str">
            <v>Transporte de Conductor Autoportante de Aluminio, de Almacen a Punto de Izaje en Terreno sin Acceso Carrozable</v>
          </cell>
          <cell r="C147" t="str">
            <v>km</v>
          </cell>
          <cell r="D147">
            <v>11.2</v>
          </cell>
          <cell r="E147">
            <v>102.85</v>
          </cell>
        </row>
        <row r="148">
          <cell r="B148" t="str">
            <v>Transporte de Poste de madera importado de 30 pies, Clase 7 de Almacen a Punto de Izaje, en Terreno Llano sin Acceso Carrozable</v>
          </cell>
          <cell r="C148" t="str">
            <v>Und</v>
          </cell>
          <cell r="D148">
            <v>11</v>
          </cell>
          <cell r="E148">
            <v>386.20000000000005</v>
          </cell>
        </row>
        <row r="149">
          <cell r="B149" t="str">
            <v>Tendido y Puesta en Flecha de Conductor Autoportante de Aluminio 2x25+16+ NA25 mm²</v>
          </cell>
          <cell r="C149" t="str">
            <v>km</v>
          </cell>
          <cell r="D149">
            <v>2</v>
          </cell>
          <cell r="E149">
            <v>1333.34</v>
          </cell>
        </row>
        <row r="150">
          <cell r="B150" t="str">
            <v>Tendido y Puesta en Flecha de Conductor Autoportante de Aluminio 2x25+ NA25 mm²</v>
          </cell>
          <cell r="C150" t="str">
            <v>km</v>
          </cell>
          <cell r="D150">
            <v>2.4</v>
          </cell>
          <cell r="E150">
            <v>1116.3600000000001</v>
          </cell>
        </row>
        <row r="151">
          <cell r="B151" t="str">
            <v>Tendido y Puesta en Flecha de Conductor Autoportante de Aluminio 2x16+16+ NA25 mm²</v>
          </cell>
          <cell r="C151" t="str">
            <v>km</v>
          </cell>
          <cell r="D151">
            <v>2.5</v>
          </cell>
          <cell r="E151">
            <v>1073.5899999999999</v>
          </cell>
        </row>
        <row r="152">
          <cell r="B152" t="str">
            <v>Tendido y Puesta en Flecha de Conductor Autoportante de Aluminio 2x16+ NA25 mm²</v>
          </cell>
          <cell r="C152" t="str">
            <v>km</v>
          </cell>
          <cell r="D152">
            <v>3</v>
          </cell>
          <cell r="E152">
            <v>900.96000000000015</v>
          </cell>
        </row>
        <row r="153">
          <cell r="B153" t="str">
            <v>Tendido y Puesta en Flecha de Conductor Autoportante de Aluminio 1x16+16+ NA25 mm²</v>
          </cell>
          <cell r="C153" t="str">
            <v>km</v>
          </cell>
          <cell r="D153">
            <v>3</v>
          </cell>
          <cell r="E153">
            <v>900.96000000000015</v>
          </cell>
        </row>
        <row r="154">
          <cell r="B154" t="str">
            <v>Tendido y Puesta en Flecha de Conductor Autoportante de Aluminio 1x16+ NA25 mm²</v>
          </cell>
          <cell r="C154" t="str">
            <v>km</v>
          </cell>
          <cell r="D154">
            <v>3.1</v>
          </cell>
          <cell r="E154">
            <v>873.32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  <cell r="C155" t="str">
            <v>Und</v>
          </cell>
          <cell r="D155">
            <v>15.5</v>
          </cell>
          <cell r="E155">
            <v>149.82</v>
          </cell>
        </row>
        <row r="156">
          <cell r="B156" t="str">
            <v>Izaje, Identificación y/o codificación, y Señalización de Poste de madera importada de 11 m, Clase 6 (*)</v>
          </cell>
          <cell r="C156" t="str">
            <v>Und</v>
          </cell>
          <cell r="D156">
            <v>28</v>
          </cell>
          <cell r="E156">
            <v>80.510000000000005</v>
          </cell>
        </row>
        <row r="157">
          <cell r="B157" t="str">
            <v>Excavación en Terreno Tipo III (Humedo)</v>
          </cell>
          <cell r="C157" t="str">
            <v>m3</v>
          </cell>
          <cell r="D157">
            <v>6</v>
          </cell>
          <cell r="E157">
            <v>167.78</v>
          </cell>
        </row>
        <row r="158">
          <cell r="B158" t="str">
            <v>Transporte de agregado desde cantera a punto de acopio</v>
          </cell>
          <cell r="C158" t="str">
            <v>m3</v>
          </cell>
          <cell r="D158">
            <v>15</v>
          </cell>
          <cell r="E158">
            <v>204.67000000000002</v>
          </cell>
        </row>
        <row r="159">
          <cell r="B159" t="str">
            <v>Verificacion y Replanteo de Redes Secundarias Existentes</v>
          </cell>
          <cell r="C159" t="str">
            <v>Localidad</v>
          </cell>
          <cell r="D159">
            <v>3.5</v>
          </cell>
          <cell r="E159">
            <v>332.48</v>
          </cell>
        </row>
        <row r="160">
          <cell r="B160" t="str">
            <v>Cimentación con Concreto Ciclópeo de Poste de 9m en Terreno Tipo I (Arcilloso y Conglomerado)</v>
          </cell>
          <cell r="C160" t="str">
            <v>Und</v>
          </cell>
          <cell r="D160">
            <v>10</v>
          </cell>
          <cell r="E160">
            <v>199.7</v>
          </cell>
        </row>
      </sheetData>
      <sheetData sheetId="31"/>
      <sheetData sheetId="32"/>
      <sheetData sheetId="33">
        <row r="5">
          <cell r="B5" t="str">
            <v>Mano de Obra</v>
          </cell>
        </row>
      </sheetData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SUMEN"/>
      <sheetName val="FLETETERR"/>
      <sheetName val="RECURSOS"/>
      <sheetName val="1.2.1 RENDIMIENTO"/>
      <sheetName val="#¡REF"/>
      <sheetName val="1"/>
      <sheetName val="LIQ_tECSUR"/>
      <sheetName val="RelInsumos"/>
    </sheetNames>
    <sheetDataSet>
      <sheetData sheetId="0" refreshError="1">
        <row r="1">
          <cell r="F1" t="str">
            <v>Pag. 1 / 1</v>
          </cell>
        </row>
        <row r="3">
          <cell r="A3" t="str">
            <v>PROYECTO: NUEVA  SALA  DE  CELDAS  EN  10 kV - TUMBES</v>
          </cell>
          <cell r="F3" t="str">
            <v>FECHA: Diciembre del 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TUMBES1"/>
      <sheetName val="RESTUMBES1"/>
      <sheetName val="PRECABVACA"/>
      <sheetName val="RESCABVACA"/>
      <sheetName val="PRENAUT"/>
      <sheetName val="RESNAUT"/>
      <sheetName val="PRELACRUZ"/>
      <sheetName val="RESLACRUZ"/>
      <sheetName val="PREZORR"/>
      <sheetName val="RESZORR"/>
      <sheetName val="FT"/>
      <sheetName val="BASEJH"/>
      <sheetName val="Hoja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RP"/>
      <sheetName val="Resumen comparativo"/>
      <sheetName val="RESUMEN"/>
    </sheetNames>
    <sheetDataSet>
      <sheetData sheetId="0" refreshError="1"/>
      <sheetData sheetId="1" refreshError="1">
        <row r="17">
          <cell r="B17" t="str">
            <v>poste</v>
          </cell>
          <cell r="C17" t="str">
            <v>poste</v>
          </cell>
          <cell r="D17" t="str">
            <v>PS1-0</v>
          </cell>
          <cell r="E17" t="str">
            <v>PS1-3</v>
          </cell>
          <cell r="F17" t="str">
            <v>PA1-0</v>
          </cell>
          <cell r="G17" t="str">
            <v>PA2-0</v>
          </cell>
          <cell r="H17" t="str">
            <v>PA3-0</v>
          </cell>
          <cell r="I17" t="str">
            <v>PR3-0</v>
          </cell>
          <cell r="J17" t="str">
            <v>PTV-0</v>
          </cell>
          <cell r="K17" t="str">
            <v>TS-0</v>
          </cell>
          <cell r="L17" t="str">
            <v>DS-0</v>
          </cell>
          <cell r="M17" t="str">
            <v>PSVE-0</v>
          </cell>
          <cell r="N17" t="str">
            <v>PA1VE-0</v>
          </cell>
          <cell r="O17" t="str">
            <v>SMM-1P</v>
          </cell>
          <cell r="P17" t="str">
            <v>SMM-2P</v>
          </cell>
          <cell r="Q17" t="str">
            <v>STB-3B</v>
          </cell>
          <cell r="R17" t="str">
            <v>PSVE-3</v>
          </cell>
          <cell r="S17" t="str">
            <v>X</v>
          </cell>
          <cell r="T17" t="str">
            <v xml:space="preserve">X </v>
          </cell>
          <cell r="U17" t="str">
            <v>5KVA</v>
          </cell>
          <cell r="V17" t="str">
            <v>10KVA</v>
          </cell>
          <cell r="W17" t="str">
            <v>15KVA</v>
          </cell>
          <cell r="X17" t="str">
            <v>25KVA</v>
          </cell>
          <cell r="Y17" t="str">
            <v>75KVA</v>
          </cell>
          <cell r="Z17" t="str">
            <v>RI</v>
          </cell>
          <cell r="AA17" t="str">
            <v>RV</v>
          </cell>
          <cell r="AB17" t="str">
            <v>PAT-1</v>
          </cell>
          <cell r="AC17" t="str">
            <v>PAT-3</v>
          </cell>
          <cell r="AD17" t="str">
            <v>Long. RP</v>
          </cell>
          <cell r="AE17" t="str">
            <v>Cond</v>
          </cell>
        </row>
        <row r="18">
          <cell r="B18" t="str">
            <v>12m/C6</v>
          </cell>
          <cell r="C18" t="str">
            <v>12m/C-5</v>
          </cell>
        </row>
        <row r="19">
          <cell r="A19">
            <v>1</v>
          </cell>
          <cell r="B19">
            <v>1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39</v>
          </cell>
          <cell r="AE19">
            <v>40.950000000000003</v>
          </cell>
        </row>
        <row r="23">
          <cell r="B23">
            <v>0</v>
          </cell>
          <cell r="C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B24">
            <v>1</v>
          </cell>
          <cell r="C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36</v>
          </cell>
          <cell r="AE24">
            <v>37.800000000000004</v>
          </cell>
        </row>
        <row r="25">
          <cell r="B25">
            <v>0</v>
          </cell>
          <cell r="C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3</v>
          </cell>
          <cell r="AE25">
            <v>3.1500000000000004</v>
          </cell>
        </row>
        <row r="26">
          <cell r="B26">
            <v>0</v>
          </cell>
          <cell r="C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>
            <v>0</v>
          </cell>
          <cell r="C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B28">
            <v>0</v>
          </cell>
          <cell r="C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0</v>
          </cell>
          <cell r="C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B31">
            <v>0</v>
          </cell>
          <cell r="C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7">
          <cell r="B37" t="str">
            <v>poste</v>
          </cell>
          <cell r="C37" t="str">
            <v>poste</v>
          </cell>
          <cell r="D37" t="str">
            <v>PS1-0</v>
          </cell>
          <cell r="E37" t="str">
            <v>PS1-0</v>
          </cell>
          <cell r="F37" t="str">
            <v>PA1-0</v>
          </cell>
          <cell r="G37" t="str">
            <v>PA2-0</v>
          </cell>
          <cell r="H37" t="str">
            <v>PA3-0</v>
          </cell>
          <cell r="I37" t="str">
            <v>PR3-0</v>
          </cell>
          <cell r="J37" t="str">
            <v>PTV-0</v>
          </cell>
          <cell r="K37" t="str">
            <v>TS-0</v>
          </cell>
          <cell r="L37" t="str">
            <v>DS-0</v>
          </cell>
          <cell r="M37" t="str">
            <v>PSVE-0</v>
          </cell>
          <cell r="N37" t="str">
            <v>PA1VE-0</v>
          </cell>
          <cell r="O37" t="str">
            <v>SMM-1P</v>
          </cell>
          <cell r="P37" t="str">
            <v>SMM-2P</v>
          </cell>
          <cell r="Q37" t="str">
            <v>STB-3B</v>
          </cell>
          <cell r="R37" t="str">
            <v>PSVE-3</v>
          </cell>
          <cell r="S37" t="str">
            <v>PSVE-3</v>
          </cell>
          <cell r="T37" t="str">
            <v>PSVE-3</v>
          </cell>
          <cell r="U37" t="str">
            <v>5KVA</v>
          </cell>
          <cell r="V37" t="str">
            <v>10KVA</v>
          </cell>
          <cell r="W37" t="str">
            <v>15KVA</v>
          </cell>
          <cell r="X37" t="str">
            <v>25KVA</v>
          </cell>
          <cell r="Y37" t="str">
            <v>75KVA</v>
          </cell>
          <cell r="Z37" t="str">
            <v>RI</v>
          </cell>
          <cell r="AA37" t="str">
            <v>RV</v>
          </cell>
          <cell r="AB37" t="str">
            <v>PAT-1</v>
          </cell>
          <cell r="AC37" t="str">
            <v>PAT-3</v>
          </cell>
          <cell r="AD37" t="str">
            <v>Long. RP</v>
          </cell>
          <cell r="AE37" t="str">
            <v>Cond</v>
          </cell>
        </row>
        <row r="38">
          <cell r="B38" t="str">
            <v>12m/C6</v>
          </cell>
          <cell r="C38" t="str">
            <v>12m/C-5</v>
          </cell>
        </row>
        <row r="39">
          <cell r="A39">
            <v>2</v>
          </cell>
          <cell r="B39">
            <v>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1</v>
          </cell>
          <cell r="AA39">
            <v>2</v>
          </cell>
          <cell r="AB39">
            <v>0</v>
          </cell>
          <cell r="AC39">
            <v>1</v>
          </cell>
          <cell r="AD39">
            <v>396</v>
          </cell>
          <cell r="AE39">
            <v>415.8</v>
          </cell>
        </row>
        <row r="43">
          <cell r="B43">
            <v>0</v>
          </cell>
          <cell r="C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1</v>
          </cell>
          <cell r="C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283</v>
          </cell>
          <cell r="AE44">
            <v>297.15000000000003</v>
          </cell>
        </row>
        <row r="45">
          <cell r="B45">
            <v>1</v>
          </cell>
          <cell r="C45">
            <v>0</v>
          </cell>
          <cell r="Z45">
            <v>1</v>
          </cell>
          <cell r="AA45">
            <v>1</v>
          </cell>
          <cell r="AB45">
            <v>0</v>
          </cell>
          <cell r="AC45">
            <v>0</v>
          </cell>
          <cell r="AD45">
            <v>110</v>
          </cell>
          <cell r="AE45">
            <v>115.5</v>
          </cell>
        </row>
        <row r="46">
          <cell r="B46">
            <v>0</v>
          </cell>
          <cell r="C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3</v>
          </cell>
          <cell r="AE46">
            <v>3.1500000000000004</v>
          </cell>
        </row>
        <row r="47">
          <cell r="B47">
            <v>0</v>
          </cell>
          <cell r="C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B48">
            <v>0</v>
          </cell>
          <cell r="C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>
            <v>0</v>
          </cell>
          <cell r="C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0</v>
          </cell>
          <cell r="C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7">
          <cell r="B57" t="str">
            <v>poste</v>
          </cell>
          <cell r="C57" t="str">
            <v>poste</v>
          </cell>
          <cell r="D57" t="str">
            <v>PS1-0</v>
          </cell>
          <cell r="E57" t="str">
            <v>PS1-0</v>
          </cell>
          <cell r="F57" t="str">
            <v>PA1-0</v>
          </cell>
          <cell r="G57" t="str">
            <v>PA2-0</v>
          </cell>
          <cell r="H57" t="str">
            <v>PA3-0</v>
          </cell>
          <cell r="I57" t="str">
            <v>PR3-0</v>
          </cell>
          <cell r="J57" t="str">
            <v>PTV-0</v>
          </cell>
          <cell r="K57" t="str">
            <v>TS-0</v>
          </cell>
          <cell r="L57" t="str">
            <v>DS-0</v>
          </cell>
          <cell r="M57" t="str">
            <v>PSVE-0</v>
          </cell>
          <cell r="N57" t="str">
            <v>PA1VE-0</v>
          </cell>
          <cell r="O57" t="str">
            <v>SMM-1P</v>
          </cell>
          <cell r="P57" t="str">
            <v>SMM-2P</v>
          </cell>
          <cell r="Q57" t="str">
            <v>STB-3B</v>
          </cell>
          <cell r="R57" t="str">
            <v>PSVE-3</v>
          </cell>
          <cell r="S57" t="str">
            <v>PSVE-3</v>
          </cell>
          <cell r="T57" t="str">
            <v>PSVE-3</v>
          </cell>
          <cell r="U57" t="str">
            <v>5KVA</v>
          </cell>
          <cell r="V57" t="str">
            <v>10KVA</v>
          </cell>
          <cell r="W57" t="str">
            <v>15KVA</v>
          </cell>
          <cell r="X57" t="str">
            <v>25KVA</v>
          </cell>
          <cell r="Y57" t="str">
            <v>75KVA</v>
          </cell>
          <cell r="Z57" t="str">
            <v>RI</v>
          </cell>
          <cell r="AA57" t="str">
            <v>RV</v>
          </cell>
          <cell r="AB57" t="str">
            <v>PAT-1</v>
          </cell>
          <cell r="AC57" t="str">
            <v>PAT-3</v>
          </cell>
          <cell r="AD57" t="str">
            <v>Long. RP</v>
          </cell>
          <cell r="AE57" t="str">
            <v>Cond</v>
          </cell>
        </row>
        <row r="58">
          <cell r="B58" t="str">
            <v>12m/C6</v>
          </cell>
          <cell r="C58" t="str">
            <v>12m/C-5</v>
          </cell>
        </row>
        <row r="59">
          <cell r="A59">
            <v>3</v>
          </cell>
          <cell r="B59">
            <v>3</v>
          </cell>
          <cell r="C59">
            <v>0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199.2</v>
          </cell>
          <cell r="AE59">
            <v>209.16000000000003</v>
          </cell>
        </row>
        <row r="63">
          <cell r="B63">
            <v>0</v>
          </cell>
          <cell r="C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1</v>
          </cell>
          <cell r="C64">
            <v>0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73</v>
          </cell>
          <cell r="AE64">
            <v>76.650000000000006</v>
          </cell>
        </row>
        <row r="65">
          <cell r="B65">
            <v>1</v>
          </cell>
          <cell r="C65">
            <v>0</v>
          </cell>
          <cell r="Z65">
            <v>0</v>
          </cell>
          <cell r="AA65">
            <v>0</v>
          </cell>
          <cell r="AB65">
            <v>1</v>
          </cell>
          <cell r="AC65">
            <v>0</v>
          </cell>
          <cell r="AD65">
            <v>75.2</v>
          </cell>
          <cell r="AE65">
            <v>78.960000000000008</v>
          </cell>
        </row>
        <row r="66">
          <cell r="B66">
            <v>1</v>
          </cell>
          <cell r="C66">
            <v>0</v>
          </cell>
          <cell r="Z66">
            <v>0</v>
          </cell>
          <cell r="AA66">
            <v>1</v>
          </cell>
          <cell r="AB66">
            <v>0</v>
          </cell>
          <cell r="AC66">
            <v>0</v>
          </cell>
          <cell r="AD66">
            <v>48</v>
          </cell>
          <cell r="AE66">
            <v>50.400000000000006</v>
          </cell>
        </row>
        <row r="67">
          <cell r="B67">
            <v>0</v>
          </cell>
          <cell r="C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</v>
          </cell>
          <cell r="AD67">
            <v>3</v>
          </cell>
          <cell r="AE67">
            <v>3.1500000000000004</v>
          </cell>
        </row>
        <row r="68">
          <cell r="B68">
            <v>0</v>
          </cell>
          <cell r="C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B69">
            <v>0</v>
          </cell>
          <cell r="C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B70">
            <v>0</v>
          </cell>
          <cell r="C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B71">
            <v>0</v>
          </cell>
          <cell r="C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7">
          <cell r="B77" t="str">
            <v>poste</v>
          </cell>
          <cell r="C77" t="str">
            <v>poste</v>
          </cell>
          <cell r="D77" t="str">
            <v>PS1-0</v>
          </cell>
          <cell r="E77" t="str">
            <v>PS1-3L</v>
          </cell>
          <cell r="F77" t="str">
            <v>PA1-0</v>
          </cell>
          <cell r="G77" t="str">
            <v>PA2-0</v>
          </cell>
          <cell r="H77" t="str">
            <v>PA3-0</v>
          </cell>
          <cell r="I77" t="str">
            <v>PR3-0</v>
          </cell>
          <cell r="J77" t="str">
            <v>PTV-0</v>
          </cell>
          <cell r="K77" t="str">
            <v>TS-0</v>
          </cell>
          <cell r="L77" t="str">
            <v>DS-0</v>
          </cell>
          <cell r="M77" t="str">
            <v>PSVE-0</v>
          </cell>
          <cell r="N77" t="str">
            <v>PA1VE-0</v>
          </cell>
          <cell r="O77" t="str">
            <v>SMM-1P</v>
          </cell>
          <cell r="P77" t="str">
            <v>SMM-2P</v>
          </cell>
          <cell r="Q77" t="str">
            <v>STB-3B</v>
          </cell>
          <cell r="R77" t="str">
            <v>PSVE-3</v>
          </cell>
          <cell r="S77" t="str">
            <v>PSVE-3</v>
          </cell>
          <cell r="T77" t="str">
            <v>PSVE-3</v>
          </cell>
          <cell r="U77" t="str">
            <v>5KVA</v>
          </cell>
          <cell r="V77" t="str">
            <v>10KVA</v>
          </cell>
          <cell r="W77" t="str">
            <v>15KVA</v>
          </cell>
          <cell r="X77" t="str">
            <v>25KVA</v>
          </cell>
          <cell r="Y77" t="str">
            <v>75KVA</v>
          </cell>
          <cell r="Z77" t="str">
            <v>RI</v>
          </cell>
          <cell r="AA77" t="str">
            <v>RV</v>
          </cell>
          <cell r="AB77" t="str">
            <v>PAT-1</v>
          </cell>
          <cell r="AC77" t="str">
            <v>PAT-3</v>
          </cell>
          <cell r="AD77" t="str">
            <v>Long. RP</v>
          </cell>
          <cell r="AE77" t="str">
            <v>Cond</v>
          </cell>
        </row>
        <row r="78">
          <cell r="B78" t="str">
            <v>12m/C6</v>
          </cell>
          <cell r="C78" t="str">
            <v>12m/C-5</v>
          </cell>
        </row>
        <row r="79">
          <cell r="A79">
            <v>4</v>
          </cell>
          <cell r="B79">
            <v>7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</v>
          </cell>
          <cell r="H79">
            <v>0</v>
          </cell>
          <cell r="I79">
            <v>0</v>
          </cell>
          <cell r="J79">
            <v>1</v>
          </cell>
          <cell r="K79">
            <v>3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0</v>
          </cell>
          <cell r="W79">
            <v>0</v>
          </cell>
          <cell r="X79">
            <v>1</v>
          </cell>
          <cell r="Y79">
            <v>0</v>
          </cell>
          <cell r="Z79">
            <v>3</v>
          </cell>
          <cell r="AA79">
            <v>3</v>
          </cell>
          <cell r="AB79">
            <v>5</v>
          </cell>
          <cell r="AC79">
            <v>2</v>
          </cell>
          <cell r="AD79">
            <v>407.1</v>
          </cell>
          <cell r="AE79">
            <v>427.45500000000004</v>
          </cell>
        </row>
        <row r="83">
          <cell r="B83">
            <v>0</v>
          </cell>
          <cell r="C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B84">
            <v>1</v>
          </cell>
          <cell r="C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28.3</v>
          </cell>
          <cell r="AE84">
            <v>29.715000000000003</v>
          </cell>
        </row>
        <row r="85">
          <cell r="B85">
            <v>1</v>
          </cell>
          <cell r="C85">
            <v>0</v>
          </cell>
          <cell r="Z85">
            <v>1</v>
          </cell>
          <cell r="AA85">
            <v>0</v>
          </cell>
          <cell r="AB85">
            <v>1</v>
          </cell>
          <cell r="AC85">
            <v>0</v>
          </cell>
          <cell r="AD85">
            <v>66</v>
          </cell>
          <cell r="AE85">
            <v>69.3</v>
          </cell>
        </row>
        <row r="86">
          <cell r="B86">
            <v>1</v>
          </cell>
          <cell r="C86">
            <v>0</v>
          </cell>
          <cell r="Z86">
            <v>0</v>
          </cell>
          <cell r="AA86">
            <v>1</v>
          </cell>
          <cell r="AB86">
            <v>1</v>
          </cell>
          <cell r="AC86">
            <v>0</v>
          </cell>
          <cell r="AD86">
            <v>59.8</v>
          </cell>
          <cell r="AE86">
            <v>62.79</v>
          </cell>
        </row>
        <row r="87">
          <cell r="B87">
            <v>1</v>
          </cell>
          <cell r="C87">
            <v>0</v>
          </cell>
          <cell r="Z87">
            <v>0</v>
          </cell>
          <cell r="AA87">
            <v>1</v>
          </cell>
          <cell r="AB87">
            <v>0</v>
          </cell>
          <cell r="AC87">
            <v>1</v>
          </cell>
          <cell r="AD87">
            <v>45</v>
          </cell>
          <cell r="AE87">
            <v>47.25</v>
          </cell>
        </row>
        <row r="88">
          <cell r="B88">
            <v>1</v>
          </cell>
          <cell r="C88">
            <v>0</v>
          </cell>
          <cell r="Z88">
            <v>0</v>
          </cell>
          <cell r="AA88">
            <v>0</v>
          </cell>
          <cell r="AB88">
            <v>1</v>
          </cell>
          <cell r="AC88">
            <v>0</v>
          </cell>
          <cell r="AD88">
            <v>52</v>
          </cell>
          <cell r="AE88">
            <v>54.6</v>
          </cell>
        </row>
        <row r="89">
          <cell r="B89">
            <v>1</v>
          </cell>
          <cell r="C89">
            <v>0</v>
          </cell>
          <cell r="Z89">
            <v>0</v>
          </cell>
          <cell r="AA89">
            <v>1</v>
          </cell>
          <cell r="AB89">
            <v>1</v>
          </cell>
          <cell r="AC89">
            <v>0</v>
          </cell>
          <cell r="AD89">
            <v>15</v>
          </cell>
          <cell r="AE89">
            <v>15.75</v>
          </cell>
        </row>
        <row r="90">
          <cell r="B90">
            <v>1</v>
          </cell>
          <cell r="C90">
            <v>0</v>
          </cell>
          <cell r="Z90">
            <v>1</v>
          </cell>
          <cell r="AA90">
            <v>0</v>
          </cell>
          <cell r="AB90">
            <v>1</v>
          </cell>
          <cell r="AC90">
            <v>0</v>
          </cell>
          <cell r="AD90">
            <v>138</v>
          </cell>
          <cell r="AE90">
            <v>144.9</v>
          </cell>
        </row>
        <row r="91">
          <cell r="B91">
            <v>0</v>
          </cell>
          <cell r="C91">
            <v>0</v>
          </cell>
          <cell r="Z91">
            <v>1</v>
          </cell>
          <cell r="AA91">
            <v>0</v>
          </cell>
          <cell r="AB91">
            <v>0</v>
          </cell>
          <cell r="AC91">
            <v>1</v>
          </cell>
          <cell r="AD91">
            <v>3</v>
          </cell>
          <cell r="AE91">
            <v>3.1500000000000004</v>
          </cell>
        </row>
        <row r="97">
          <cell r="B97" t="str">
            <v>poste</v>
          </cell>
          <cell r="C97" t="str">
            <v>poste</v>
          </cell>
          <cell r="D97" t="str">
            <v>PS1-0</v>
          </cell>
          <cell r="E97" t="str">
            <v>PS1-3</v>
          </cell>
          <cell r="F97" t="str">
            <v>PA1-0</v>
          </cell>
          <cell r="G97" t="str">
            <v>PA2-0</v>
          </cell>
          <cell r="H97" t="str">
            <v>PA3-0</v>
          </cell>
          <cell r="I97" t="str">
            <v>PR3-0</v>
          </cell>
          <cell r="J97" t="str">
            <v>PTV-0</v>
          </cell>
          <cell r="K97" t="str">
            <v>TS-0</v>
          </cell>
          <cell r="L97" t="str">
            <v>DS-0</v>
          </cell>
          <cell r="M97" t="str">
            <v>PSVE-0</v>
          </cell>
          <cell r="N97" t="str">
            <v>PA1VE-0</v>
          </cell>
          <cell r="O97" t="str">
            <v>SMM-1P</v>
          </cell>
          <cell r="P97" t="str">
            <v>SMM-2P</v>
          </cell>
          <cell r="Q97" t="str">
            <v>STB-3B</v>
          </cell>
          <cell r="R97" t="str">
            <v>PSVE-3</v>
          </cell>
          <cell r="S97" t="str">
            <v>PSVE-3</v>
          </cell>
          <cell r="T97" t="str">
            <v>PSVE-3</v>
          </cell>
          <cell r="U97" t="str">
            <v>5KVA</v>
          </cell>
          <cell r="V97" t="str">
            <v>10KVA</v>
          </cell>
          <cell r="W97" t="str">
            <v>15KVA</v>
          </cell>
          <cell r="X97" t="str">
            <v>25KVA</v>
          </cell>
          <cell r="Y97" t="str">
            <v>75KVA</v>
          </cell>
          <cell r="Z97" t="str">
            <v>RI</v>
          </cell>
          <cell r="AA97" t="str">
            <v>RV</v>
          </cell>
          <cell r="AB97" t="str">
            <v>PAT-1</v>
          </cell>
          <cell r="AC97" t="str">
            <v>PAT-3</v>
          </cell>
          <cell r="AD97" t="str">
            <v>Long. RP</v>
          </cell>
          <cell r="AE97" t="str">
            <v>Cond</v>
          </cell>
        </row>
        <row r="98">
          <cell r="B98" t="str">
            <v>12m/C6</v>
          </cell>
          <cell r="C98" t="str">
            <v>12m/C-5</v>
          </cell>
        </row>
        <row r="99">
          <cell r="A99">
            <v>5</v>
          </cell>
          <cell r="B99">
            <v>6</v>
          </cell>
          <cell r="C99">
            <v>0</v>
          </cell>
          <cell r="D99">
            <v>0</v>
          </cell>
          <cell r="E99">
            <v>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2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2</v>
          </cell>
          <cell r="AB99">
            <v>4</v>
          </cell>
          <cell r="AC99">
            <v>1</v>
          </cell>
          <cell r="AD99">
            <v>189</v>
          </cell>
          <cell r="AE99">
            <v>595.35000000000014</v>
          </cell>
        </row>
        <row r="103">
          <cell r="B103">
            <v>0</v>
          </cell>
          <cell r="C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B104">
            <v>1</v>
          </cell>
          <cell r="C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25</v>
          </cell>
          <cell r="AE104">
            <v>78.75</v>
          </cell>
        </row>
        <row r="105">
          <cell r="B105">
            <v>1</v>
          </cell>
          <cell r="C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0</v>
          </cell>
          <cell r="AD105">
            <v>50</v>
          </cell>
          <cell r="AE105">
            <v>157.5</v>
          </cell>
        </row>
        <row r="106">
          <cell r="B106">
            <v>1</v>
          </cell>
          <cell r="C106">
            <v>0</v>
          </cell>
          <cell r="Z106">
            <v>0</v>
          </cell>
          <cell r="AA106">
            <v>1</v>
          </cell>
          <cell r="AB106">
            <v>1</v>
          </cell>
          <cell r="AC106">
            <v>0</v>
          </cell>
          <cell r="AD106">
            <v>49</v>
          </cell>
          <cell r="AE106">
            <v>154.35000000000002</v>
          </cell>
        </row>
        <row r="107">
          <cell r="B107">
            <v>1</v>
          </cell>
          <cell r="C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47</v>
          </cell>
          <cell r="AE107">
            <v>148.05000000000001</v>
          </cell>
        </row>
        <row r="108">
          <cell r="B108">
            <v>2</v>
          </cell>
          <cell r="C108">
            <v>0</v>
          </cell>
          <cell r="Z108">
            <v>0</v>
          </cell>
          <cell r="AA108">
            <v>1</v>
          </cell>
          <cell r="AB108">
            <v>1</v>
          </cell>
          <cell r="AC108">
            <v>0</v>
          </cell>
          <cell r="AD108">
            <v>15</v>
          </cell>
          <cell r="AE108">
            <v>47.25</v>
          </cell>
        </row>
        <row r="109">
          <cell r="B109">
            <v>0</v>
          </cell>
          <cell r="C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3</v>
          </cell>
          <cell r="AE109">
            <v>9.4500000000000011</v>
          </cell>
        </row>
        <row r="110">
          <cell r="B110">
            <v>0</v>
          </cell>
          <cell r="C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B111">
            <v>0</v>
          </cell>
          <cell r="C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7">
          <cell r="B117" t="str">
            <v>poste</v>
          </cell>
          <cell r="C117" t="str">
            <v>poste</v>
          </cell>
          <cell r="D117" t="str">
            <v>PS1-0</v>
          </cell>
          <cell r="E117" t="str">
            <v>PS1-3L</v>
          </cell>
          <cell r="F117" t="str">
            <v>PA1-0</v>
          </cell>
          <cell r="G117" t="str">
            <v>PA2-0</v>
          </cell>
          <cell r="H117" t="str">
            <v>PA3-0</v>
          </cell>
          <cell r="I117" t="str">
            <v>PR3-0</v>
          </cell>
          <cell r="J117" t="str">
            <v>PTV-0</v>
          </cell>
          <cell r="K117" t="str">
            <v>TS-0</v>
          </cell>
          <cell r="L117" t="str">
            <v>DS-0</v>
          </cell>
          <cell r="M117" t="str">
            <v>PSVE-0</v>
          </cell>
          <cell r="N117" t="str">
            <v>PA1VE-0</v>
          </cell>
          <cell r="O117" t="str">
            <v>SMM-1P</v>
          </cell>
          <cell r="P117" t="str">
            <v>SMM-2P</v>
          </cell>
          <cell r="Q117" t="str">
            <v>STB-3B</v>
          </cell>
          <cell r="R117" t="str">
            <v>PSVE-3</v>
          </cell>
          <cell r="S117" t="str">
            <v>PSVE-3</v>
          </cell>
          <cell r="T117" t="str">
            <v>PSVE-3</v>
          </cell>
          <cell r="U117" t="str">
            <v>5KVA</v>
          </cell>
          <cell r="V117" t="str">
            <v>10KVA</v>
          </cell>
          <cell r="W117" t="str">
            <v>15KVA</v>
          </cell>
          <cell r="X117" t="str">
            <v>25KVA</v>
          </cell>
          <cell r="Y117" t="str">
            <v>75KVA</v>
          </cell>
          <cell r="Z117" t="str">
            <v>RI</v>
          </cell>
          <cell r="AA117" t="str">
            <v>RV</v>
          </cell>
          <cell r="AB117" t="str">
            <v>PAT-1</v>
          </cell>
          <cell r="AC117" t="str">
            <v>PAT-3</v>
          </cell>
          <cell r="AD117" t="str">
            <v>Long. RP</v>
          </cell>
          <cell r="AE117" t="str">
            <v>Cond</v>
          </cell>
        </row>
        <row r="118">
          <cell r="B118" t="str">
            <v>12m/C6</v>
          </cell>
          <cell r="C118" t="str">
            <v>12m/C-5</v>
          </cell>
        </row>
        <row r="119">
          <cell r="A119">
            <v>6</v>
          </cell>
          <cell r="B119">
            <v>2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</v>
          </cell>
          <cell r="K119">
            <v>1</v>
          </cell>
          <cell r="L119">
            <v>1</v>
          </cell>
          <cell r="M119">
            <v>0</v>
          </cell>
          <cell r="N119">
            <v>0</v>
          </cell>
          <cell r="O119">
            <v>1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119.1</v>
          </cell>
          <cell r="AE119">
            <v>125.05500000000001</v>
          </cell>
        </row>
        <row r="123">
          <cell r="B123">
            <v>0</v>
          </cell>
          <cell r="C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B124">
            <v>1</v>
          </cell>
          <cell r="C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25</v>
          </cell>
          <cell r="AE124">
            <v>26.25</v>
          </cell>
        </row>
        <row r="125">
          <cell r="B125">
            <v>1</v>
          </cell>
          <cell r="C125">
            <v>0</v>
          </cell>
          <cell r="Z125">
            <v>1</v>
          </cell>
          <cell r="AA125">
            <v>0</v>
          </cell>
          <cell r="AB125">
            <v>1</v>
          </cell>
          <cell r="AC125">
            <v>0</v>
          </cell>
          <cell r="AD125">
            <v>91.1</v>
          </cell>
          <cell r="AE125">
            <v>95.655000000000001</v>
          </cell>
        </row>
        <row r="126">
          <cell r="B126">
            <v>0</v>
          </cell>
          <cell r="C126">
            <v>0</v>
          </cell>
          <cell r="Z126">
            <v>0</v>
          </cell>
          <cell r="AA126">
            <v>1</v>
          </cell>
          <cell r="AB126">
            <v>0</v>
          </cell>
          <cell r="AC126">
            <v>1</v>
          </cell>
          <cell r="AD126">
            <v>3</v>
          </cell>
          <cell r="AE126">
            <v>3.1500000000000004</v>
          </cell>
        </row>
        <row r="127">
          <cell r="B127">
            <v>0</v>
          </cell>
          <cell r="C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B128">
            <v>0</v>
          </cell>
          <cell r="C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B129">
            <v>0</v>
          </cell>
          <cell r="C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B130">
            <v>0</v>
          </cell>
          <cell r="C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B131">
            <v>0</v>
          </cell>
          <cell r="C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7">
          <cell r="B137" t="str">
            <v>poste</v>
          </cell>
          <cell r="C137" t="str">
            <v>poste</v>
          </cell>
          <cell r="D137" t="str">
            <v>PS1-0</v>
          </cell>
          <cell r="E137" t="str">
            <v>PS1-0</v>
          </cell>
          <cell r="F137" t="str">
            <v>PA1-0</v>
          </cell>
          <cell r="G137" t="str">
            <v>PA2-0</v>
          </cell>
          <cell r="H137" t="str">
            <v>PA3-0</v>
          </cell>
          <cell r="I137" t="str">
            <v>PR3-0</v>
          </cell>
          <cell r="J137" t="str">
            <v>PTV-0</v>
          </cell>
          <cell r="K137" t="str">
            <v>TS-0</v>
          </cell>
          <cell r="L137" t="str">
            <v>DS-0</v>
          </cell>
          <cell r="M137" t="str">
            <v>PSVE-0</v>
          </cell>
          <cell r="N137" t="str">
            <v>PA1VE-0</v>
          </cell>
          <cell r="O137" t="str">
            <v>SMM-1P</v>
          </cell>
          <cell r="P137" t="str">
            <v>SMM-2P</v>
          </cell>
          <cell r="Q137" t="str">
            <v>STB-3B</v>
          </cell>
          <cell r="R137" t="str">
            <v>PSVE-3</v>
          </cell>
          <cell r="S137" t="str">
            <v>PSVE-3</v>
          </cell>
          <cell r="T137" t="str">
            <v>PSVE-3</v>
          </cell>
          <cell r="U137" t="str">
            <v>5KVA</v>
          </cell>
          <cell r="V137" t="str">
            <v>10KVA</v>
          </cell>
          <cell r="W137" t="str">
            <v>15KVA</v>
          </cell>
          <cell r="X137" t="str">
            <v>25KVA</v>
          </cell>
          <cell r="Y137" t="str">
            <v>75KVA</v>
          </cell>
          <cell r="Z137" t="str">
            <v>RI</v>
          </cell>
          <cell r="AA137" t="str">
            <v>RV</v>
          </cell>
          <cell r="AB137" t="str">
            <v>PAT-1</v>
          </cell>
          <cell r="AC137" t="str">
            <v>PAT-3</v>
          </cell>
          <cell r="AD137" t="str">
            <v>Long. RP</v>
          </cell>
          <cell r="AE137" t="str">
            <v>Cond</v>
          </cell>
        </row>
        <row r="138">
          <cell r="B138" t="str">
            <v>12m/C6</v>
          </cell>
          <cell r="C138" t="str">
            <v>12m/C-5</v>
          </cell>
        </row>
        <row r="139">
          <cell r="A139">
            <v>7</v>
          </cell>
          <cell r="B139">
            <v>1</v>
          </cell>
          <cell r="C139">
            <v>0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</v>
          </cell>
          <cell r="AD139">
            <v>35.5</v>
          </cell>
          <cell r="AE139">
            <v>37.274999999999999</v>
          </cell>
        </row>
        <row r="143">
          <cell r="B143">
            <v>0</v>
          </cell>
          <cell r="C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B144">
            <v>1</v>
          </cell>
          <cell r="C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32.5</v>
          </cell>
          <cell r="AE144">
            <v>34.125</v>
          </cell>
        </row>
        <row r="145">
          <cell r="B145">
            <v>0</v>
          </cell>
          <cell r="C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</v>
          </cell>
          <cell r="AD145">
            <v>3</v>
          </cell>
          <cell r="AE145">
            <v>3.1500000000000004</v>
          </cell>
        </row>
        <row r="146">
          <cell r="B146">
            <v>0</v>
          </cell>
          <cell r="C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B147">
            <v>0</v>
          </cell>
          <cell r="C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B148">
            <v>0</v>
          </cell>
          <cell r="C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B149">
            <v>0</v>
          </cell>
          <cell r="C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B150">
            <v>0</v>
          </cell>
          <cell r="C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B151">
            <v>0</v>
          </cell>
          <cell r="C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7">
          <cell r="B157" t="str">
            <v>poste</v>
          </cell>
          <cell r="C157" t="str">
            <v>poste</v>
          </cell>
          <cell r="D157" t="str">
            <v>PS1-0</v>
          </cell>
          <cell r="E157" t="str">
            <v>PS1-0</v>
          </cell>
          <cell r="F157" t="str">
            <v>PA1-0</v>
          </cell>
          <cell r="G157" t="str">
            <v>PA2-0</v>
          </cell>
          <cell r="H157" t="str">
            <v>PA3-0</v>
          </cell>
          <cell r="I157" t="str">
            <v>PR3-0</v>
          </cell>
          <cell r="J157" t="str">
            <v>PTV-0</v>
          </cell>
          <cell r="K157" t="str">
            <v>TS-0</v>
          </cell>
          <cell r="L157" t="str">
            <v>DS-0</v>
          </cell>
          <cell r="M157" t="str">
            <v>PSVE-0</v>
          </cell>
          <cell r="N157" t="str">
            <v>PA1VE-0</v>
          </cell>
          <cell r="O157" t="str">
            <v>SMM-1P</v>
          </cell>
          <cell r="P157" t="str">
            <v>SMM-2P</v>
          </cell>
          <cell r="Q157" t="str">
            <v>STB-3B</v>
          </cell>
          <cell r="R157" t="str">
            <v>PSVE-3</v>
          </cell>
          <cell r="S157" t="str">
            <v>PSVE-3</v>
          </cell>
          <cell r="T157" t="str">
            <v>PSVE-3</v>
          </cell>
          <cell r="U157" t="str">
            <v>5KVA</v>
          </cell>
          <cell r="V157" t="str">
            <v>10KVA</v>
          </cell>
          <cell r="W157" t="str">
            <v>15KVA</v>
          </cell>
          <cell r="X157" t="str">
            <v>25KVA</v>
          </cell>
          <cell r="Y157" t="str">
            <v>75KVA</v>
          </cell>
          <cell r="Z157" t="str">
            <v>RI</v>
          </cell>
          <cell r="AA157" t="str">
            <v>RV</v>
          </cell>
          <cell r="AB157" t="str">
            <v>PAT-1</v>
          </cell>
          <cell r="AC157" t="str">
            <v>PAT-3</v>
          </cell>
          <cell r="AD157" t="str">
            <v>Long. RP</v>
          </cell>
          <cell r="AE157" t="str">
            <v>Cond</v>
          </cell>
        </row>
        <row r="158">
          <cell r="B158" t="str">
            <v>12m/C6</v>
          </cell>
          <cell r="C158" t="str">
            <v>12m/C-5</v>
          </cell>
        </row>
        <row r="159">
          <cell r="A159">
            <v>8</v>
          </cell>
          <cell r="B159">
            <v>1</v>
          </cell>
          <cell r="C159">
            <v>0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  <cell r="AD159">
            <v>40.299999999999997</v>
          </cell>
          <cell r="AE159">
            <v>42.314999999999998</v>
          </cell>
        </row>
        <row r="163">
          <cell r="B163">
            <v>0</v>
          </cell>
          <cell r="C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B164">
            <v>1</v>
          </cell>
          <cell r="C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37.299999999999997</v>
          </cell>
          <cell r="AE164">
            <v>39.164999999999999</v>
          </cell>
        </row>
        <row r="165">
          <cell r="B165">
            <v>0</v>
          </cell>
          <cell r="C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</v>
          </cell>
          <cell r="AD165">
            <v>3</v>
          </cell>
          <cell r="AE165">
            <v>3.1500000000000004</v>
          </cell>
        </row>
        <row r="166">
          <cell r="B166">
            <v>0</v>
          </cell>
          <cell r="C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B167">
            <v>0</v>
          </cell>
          <cell r="C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B168">
            <v>0</v>
          </cell>
          <cell r="C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B169">
            <v>0</v>
          </cell>
          <cell r="C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B170">
            <v>0</v>
          </cell>
          <cell r="C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B171">
            <v>0</v>
          </cell>
          <cell r="C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7">
          <cell r="B177" t="str">
            <v>poste</v>
          </cell>
          <cell r="C177" t="str">
            <v>poste</v>
          </cell>
          <cell r="D177" t="str">
            <v>PS1-0</v>
          </cell>
          <cell r="E177" t="str">
            <v>PS1-0</v>
          </cell>
          <cell r="F177" t="str">
            <v>PA1-0</v>
          </cell>
          <cell r="G177" t="str">
            <v>PA2-0</v>
          </cell>
          <cell r="H177" t="str">
            <v>PA3-0</v>
          </cell>
          <cell r="I177" t="str">
            <v>PR3-0</v>
          </cell>
          <cell r="J177" t="str">
            <v>PTV-0</v>
          </cell>
          <cell r="K177" t="str">
            <v>TS-0</v>
          </cell>
          <cell r="L177" t="str">
            <v>DS-0</v>
          </cell>
          <cell r="M177" t="str">
            <v>PSVE-0</v>
          </cell>
          <cell r="N177" t="str">
            <v>PA1VE-0</v>
          </cell>
          <cell r="O177" t="str">
            <v>SMM-1P</v>
          </cell>
          <cell r="P177" t="str">
            <v>SMM-2P</v>
          </cell>
          <cell r="Q177" t="str">
            <v>STB-3B</v>
          </cell>
          <cell r="R177" t="str">
            <v>PSVE-3</v>
          </cell>
          <cell r="S177" t="str">
            <v>PSVE-3</v>
          </cell>
          <cell r="T177" t="str">
            <v>PSVE-3</v>
          </cell>
          <cell r="U177" t="str">
            <v>5KVA</v>
          </cell>
          <cell r="V177" t="str">
            <v>10KVA</v>
          </cell>
          <cell r="W177" t="str">
            <v>15KVA</v>
          </cell>
          <cell r="X177" t="str">
            <v>25KVA</v>
          </cell>
          <cell r="Y177" t="str">
            <v>75KVA</v>
          </cell>
          <cell r="Z177" t="str">
            <v>RI</v>
          </cell>
          <cell r="AA177" t="str">
            <v>RV</v>
          </cell>
          <cell r="AB177" t="str">
            <v>PAT-1</v>
          </cell>
          <cell r="AC177" t="str">
            <v>PAT-3</v>
          </cell>
          <cell r="AD177" t="str">
            <v>Long. RP</v>
          </cell>
          <cell r="AE177" t="str">
            <v>Cond</v>
          </cell>
        </row>
        <row r="178">
          <cell r="B178" t="str">
            <v>12m/C6</v>
          </cell>
          <cell r="C178" t="str">
            <v>12m/C-5</v>
          </cell>
        </row>
        <row r="179">
          <cell r="A179">
            <v>9</v>
          </cell>
          <cell r="B179">
            <v>4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</v>
          </cell>
          <cell r="K179">
            <v>1</v>
          </cell>
          <cell r="L179">
            <v>1</v>
          </cell>
          <cell r="M179">
            <v>2</v>
          </cell>
          <cell r="N179">
            <v>0</v>
          </cell>
          <cell r="O179">
            <v>1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1</v>
          </cell>
          <cell r="X179">
            <v>0</v>
          </cell>
          <cell r="Y179">
            <v>0</v>
          </cell>
          <cell r="Z179">
            <v>2</v>
          </cell>
          <cell r="AA179">
            <v>0</v>
          </cell>
          <cell r="AB179">
            <v>3</v>
          </cell>
          <cell r="AC179">
            <v>1</v>
          </cell>
          <cell r="AD179">
            <v>273.5</v>
          </cell>
          <cell r="AE179">
            <v>287.17499999999995</v>
          </cell>
        </row>
        <row r="183">
          <cell r="B183">
            <v>0</v>
          </cell>
          <cell r="C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B184">
            <v>1</v>
          </cell>
          <cell r="C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15</v>
          </cell>
          <cell r="AE184">
            <v>15.75</v>
          </cell>
        </row>
        <row r="185">
          <cell r="B185">
            <v>1</v>
          </cell>
          <cell r="C185">
            <v>0</v>
          </cell>
          <cell r="Z185">
            <v>1</v>
          </cell>
          <cell r="AA185">
            <v>0</v>
          </cell>
          <cell r="AB185">
            <v>1</v>
          </cell>
          <cell r="AC185">
            <v>0</v>
          </cell>
          <cell r="AD185">
            <v>76</v>
          </cell>
          <cell r="AE185">
            <v>79.8</v>
          </cell>
        </row>
        <row r="186">
          <cell r="B186">
            <v>1</v>
          </cell>
          <cell r="C186">
            <v>0</v>
          </cell>
          <cell r="Z186">
            <v>0</v>
          </cell>
          <cell r="AA186">
            <v>0</v>
          </cell>
          <cell r="AB186">
            <v>1</v>
          </cell>
          <cell r="AC186">
            <v>0</v>
          </cell>
          <cell r="AD186">
            <v>92</v>
          </cell>
          <cell r="AE186">
            <v>96.600000000000009</v>
          </cell>
        </row>
        <row r="187">
          <cell r="B187">
            <v>1</v>
          </cell>
          <cell r="C187">
            <v>0</v>
          </cell>
          <cell r="Z187">
            <v>0</v>
          </cell>
          <cell r="AA187">
            <v>0</v>
          </cell>
          <cell r="AB187">
            <v>1</v>
          </cell>
          <cell r="AC187">
            <v>0</v>
          </cell>
          <cell r="AD187">
            <v>87.5</v>
          </cell>
          <cell r="AE187">
            <v>91.875</v>
          </cell>
        </row>
        <row r="188">
          <cell r="B188">
            <v>0</v>
          </cell>
          <cell r="C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1</v>
          </cell>
          <cell r="AD188">
            <v>3</v>
          </cell>
          <cell r="AE188">
            <v>3.1500000000000004</v>
          </cell>
        </row>
        <row r="189">
          <cell r="B189">
            <v>0</v>
          </cell>
          <cell r="C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B190">
            <v>0</v>
          </cell>
          <cell r="C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B191">
            <v>0</v>
          </cell>
          <cell r="C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7">
          <cell r="B197" t="str">
            <v>poste</v>
          </cell>
          <cell r="C197" t="str">
            <v>poste</v>
          </cell>
          <cell r="D197" t="str">
            <v>PS1-0</v>
          </cell>
          <cell r="E197" t="str">
            <v>PS1-0</v>
          </cell>
          <cell r="F197" t="str">
            <v>PA1-0</v>
          </cell>
          <cell r="G197" t="str">
            <v>PA2-0</v>
          </cell>
          <cell r="H197" t="str">
            <v>PA3-0</v>
          </cell>
          <cell r="I197" t="str">
            <v>PR3-0</v>
          </cell>
          <cell r="J197" t="str">
            <v>PTV-0</v>
          </cell>
          <cell r="K197" t="str">
            <v>TS-0</v>
          </cell>
          <cell r="L197" t="str">
            <v>DS-0</v>
          </cell>
          <cell r="M197" t="str">
            <v>PSVE-0</v>
          </cell>
          <cell r="N197" t="str">
            <v>PA1VE-0</v>
          </cell>
          <cell r="O197" t="str">
            <v>SMM-1P</v>
          </cell>
          <cell r="P197" t="str">
            <v>SMM-2P</v>
          </cell>
          <cell r="Q197" t="str">
            <v>STB-3B</v>
          </cell>
          <cell r="R197" t="str">
            <v>PSVE-3</v>
          </cell>
          <cell r="S197" t="str">
            <v>PSVE-3</v>
          </cell>
          <cell r="T197" t="str">
            <v>PSVE-3</v>
          </cell>
          <cell r="U197" t="str">
            <v>5KVA</v>
          </cell>
          <cell r="V197" t="str">
            <v>10KVA</v>
          </cell>
          <cell r="W197" t="str">
            <v>15KVA</v>
          </cell>
          <cell r="X197" t="str">
            <v>25KVA</v>
          </cell>
          <cell r="Y197" t="str">
            <v>75KVA</v>
          </cell>
          <cell r="Z197" t="str">
            <v>RI</v>
          </cell>
          <cell r="AA197" t="str">
            <v>RV</v>
          </cell>
          <cell r="AB197" t="str">
            <v>PAT-1</v>
          </cell>
          <cell r="AC197" t="str">
            <v>PAT-3</v>
          </cell>
          <cell r="AD197" t="str">
            <v>Long. RP</v>
          </cell>
          <cell r="AE197" t="str">
            <v>Cond</v>
          </cell>
        </row>
        <row r="198">
          <cell r="B198" t="str">
            <v>12m/C6</v>
          </cell>
          <cell r="C198" t="str">
            <v>12m/C-5</v>
          </cell>
        </row>
        <row r="199">
          <cell r="A199">
            <v>10</v>
          </cell>
          <cell r="B199">
            <v>3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251</v>
          </cell>
          <cell r="AE199">
            <v>263.54999999999995</v>
          </cell>
        </row>
        <row r="203">
          <cell r="B203">
            <v>0</v>
          </cell>
          <cell r="C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B204">
            <v>1</v>
          </cell>
          <cell r="C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13</v>
          </cell>
          <cell r="AE204">
            <v>13.65</v>
          </cell>
        </row>
        <row r="205">
          <cell r="B205">
            <v>1</v>
          </cell>
          <cell r="C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160</v>
          </cell>
          <cell r="AE205">
            <v>168</v>
          </cell>
        </row>
        <row r="206">
          <cell r="B206">
            <v>1</v>
          </cell>
          <cell r="C206">
            <v>0</v>
          </cell>
          <cell r="Z206">
            <v>0</v>
          </cell>
          <cell r="AA206">
            <v>0</v>
          </cell>
          <cell r="AB206">
            <v>1</v>
          </cell>
          <cell r="AC206">
            <v>0</v>
          </cell>
          <cell r="AD206">
            <v>75</v>
          </cell>
          <cell r="AE206">
            <v>78.75</v>
          </cell>
        </row>
        <row r="207">
          <cell r="B207">
            <v>0</v>
          </cell>
          <cell r="C207">
            <v>0</v>
          </cell>
          <cell r="Z207">
            <v>0</v>
          </cell>
          <cell r="AA207">
            <v>1</v>
          </cell>
          <cell r="AB207">
            <v>0</v>
          </cell>
          <cell r="AC207">
            <v>1</v>
          </cell>
          <cell r="AD207">
            <v>3</v>
          </cell>
          <cell r="AE207">
            <v>3.1500000000000004</v>
          </cell>
        </row>
        <row r="208">
          <cell r="B208">
            <v>0</v>
          </cell>
          <cell r="C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B209">
            <v>0</v>
          </cell>
          <cell r="C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B210">
            <v>0</v>
          </cell>
          <cell r="C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B211">
            <v>0</v>
          </cell>
          <cell r="C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7">
          <cell r="B217" t="str">
            <v>poste</v>
          </cell>
          <cell r="C217" t="str">
            <v>poste</v>
          </cell>
          <cell r="D217" t="str">
            <v>PS1-0</v>
          </cell>
          <cell r="E217" t="str">
            <v>PS1-0</v>
          </cell>
          <cell r="F217" t="str">
            <v>PA1-0</v>
          </cell>
          <cell r="G217" t="str">
            <v>PA2-0</v>
          </cell>
          <cell r="H217" t="str">
            <v>PA3-0</v>
          </cell>
          <cell r="I217" t="str">
            <v>PR3-0</v>
          </cell>
          <cell r="J217" t="str">
            <v>PTV-0</v>
          </cell>
          <cell r="K217" t="str">
            <v>TS-0</v>
          </cell>
          <cell r="L217" t="str">
            <v>DS-0</v>
          </cell>
          <cell r="M217" t="str">
            <v>PSVE-0</v>
          </cell>
          <cell r="N217" t="str">
            <v>PA1VE-0</v>
          </cell>
          <cell r="O217" t="str">
            <v>SMM-1P</v>
          </cell>
          <cell r="P217" t="str">
            <v>SMM-2P</v>
          </cell>
          <cell r="Q217" t="str">
            <v>STB-3B</v>
          </cell>
          <cell r="R217" t="str">
            <v>PSVE-3</v>
          </cell>
          <cell r="S217" t="str">
            <v>PSVE-3</v>
          </cell>
          <cell r="T217" t="str">
            <v>PSVE-3</v>
          </cell>
          <cell r="U217" t="str">
            <v>5KVA</v>
          </cell>
          <cell r="V217" t="str">
            <v>10KVA</v>
          </cell>
          <cell r="W217" t="str">
            <v>15KVA</v>
          </cell>
          <cell r="X217" t="str">
            <v>25KVA</v>
          </cell>
          <cell r="Y217" t="str">
            <v>75KVA</v>
          </cell>
          <cell r="Z217" t="str">
            <v>RI</v>
          </cell>
          <cell r="AA217" t="str">
            <v>RV</v>
          </cell>
          <cell r="AB217" t="str">
            <v>PAT-1</v>
          </cell>
          <cell r="AC217" t="str">
            <v>PAT-3</v>
          </cell>
          <cell r="AD217" t="str">
            <v>Long. RP</v>
          </cell>
          <cell r="AE217" t="str">
            <v>Cond</v>
          </cell>
        </row>
        <row r="218">
          <cell r="B218" t="str">
            <v>12m/C6</v>
          </cell>
          <cell r="C218" t="str">
            <v>12m/C-5</v>
          </cell>
        </row>
        <row r="219">
          <cell r="A219">
            <v>11</v>
          </cell>
          <cell r="B219">
            <v>1</v>
          </cell>
          <cell r="C219">
            <v>0</v>
          </cell>
          <cell r="D219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  <cell r="M219">
            <v>0</v>
          </cell>
          <cell r="N219">
            <v>0</v>
          </cell>
          <cell r="O219">
            <v>1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1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1</v>
          </cell>
          <cell r="AD219">
            <v>66</v>
          </cell>
          <cell r="AE219">
            <v>69.300000000000011</v>
          </cell>
        </row>
        <row r="223">
          <cell r="B223">
            <v>0</v>
          </cell>
          <cell r="C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B224">
            <v>1</v>
          </cell>
          <cell r="C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63</v>
          </cell>
          <cell r="AE224">
            <v>66.150000000000006</v>
          </cell>
        </row>
        <row r="225">
          <cell r="B225">
            <v>0</v>
          </cell>
          <cell r="C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1</v>
          </cell>
          <cell r="AD225">
            <v>3</v>
          </cell>
          <cell r="AE225">
            <v>3.1500000000000004</v>
          </cell>
        </row>
        <row r="226">
          <cell r="B226">
            <v>0</v>
          </cell>
          <cell r="C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B227">
            <v>0</v>
          </cell>
          <cell r="C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B228">
            <v>0</v>
          </cell>
          <cell r="C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B229">
            <v>0</v>
          </cell>
          <cell r="C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B230">
            <v>0</v>
          </cell>
          <cell r="C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B231">
            <v>0</v>
          </cell>
          <cell r="C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7">
          <cell r="B237" t="str">
            <v>poste</v>
          </cell>
          <cell r="C237" t="str">
            <v>poste</v>
          </cell>
          <cell r="D237" t="str">
            <v>PS1-0</v>
          </cell>
          <cell r="E237" t="str">
            <v>PS1-0</v>
          </cell>
          <cell r="F237" t="str">
            <v>PA1-0</v>
          </cell>
          <cell r="G237" t="str">
            <v>PA2-0</v>
          </cell>
          <cell r="H237" t="str">
            <v>PA3-0</v>
          </cell>
          <cell r="I237" t="str">
            <v>PR3-0</v>
          </cell>
          <cell r="J237" t="str">
            <v>PTV-0</v>
          </cell>
          <cell r="K237" t="str">
            <v>TS-0</v>
          </cell>
          <cell r="L237" t="str">
            <v>DS-0</v>
          </cell>
          <cell r="M237" t="str">
            <v>PSVE-0</v>
          </cell>
          <cell r="N237" t="str">
            <v>PA1VE-0</v>
          </cell>
          <cell r="O237" t="str">
            <v>SMM-1P</v>
          </cell>
          <cell r="P237" t="str">
            <v>SMM-2P</v>
          </cell>
          <cell r="Q237" t="str">
            <v>STB-3B</v>
          </cell>
          <cell r="R237" t="str">
            <v>PSVE-3</v>
          </cell>
          <cell r="S237" t="str">
            <v>PSVE-3</v>
          </cell>
          <cell r="T237" t="str">
            <v>PSVE-3</v>
          </cell>
          <cell r="U237" t="str">
            <v>5KVA</v>
          </cell>
          <cell r="V237" t="str">
            <v>10KVA</v>
          </cell>
          <cell r="W237" t="str">
            <v>15KVA</v>
          </cell>
          <cell r="X237" t="str">
            <v>25KVA</v>
          </cell>
          <cell r="Y237" t="str">
            <v>75KVA</v>
          </cell>
          <cell r="Z237" t="str">
            <v>RI</v>
          </cell>
          <cell r="AA237" t="str">
            <v>RV</v>
          </cell>
          <cell r="AB237" t="str">
            <v>PAT-1</v>
          </cell>
          <cell r="AC237" t="str">
            <v>PAT-3</v>
          </cell>
          <cell r="AD237" t="str">
            <v>Long. RP</v>
          </cell>
          <cell r="AE237" t="str">
            <v>Cond</v>
          </cell>
        </row>
        <row r="238">
          <cell r="B238" t="str">
            <v>12m/C6</v>
          </cell>
          <cell r="C238" t="str">
            <v>12m/C-5</v>
          </cell>
        </row>
        <row r="239">
          <cell r="A239">
            <v>12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1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1</v>
          </cell>
          <cell r="AD239">
            <v>3</v>
          </cell>
          <cell r="AE239">
            <v>3.1500000000000004</v>
          </cell>
        </row>
        <row r="243">
          <cell r="B243">
            <v>0</v>
          </cell>
          <cell r="C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B244">
            <v>0</v>
          </cell>
          <cell r="C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</v>
          </cell>
          <cell r="AD244">
            <v>3</v>
          </cell>
          <cell r="AE244">
            <v>3.1500000000000004</v>
          </cell>
        </row>
        <row r="245">
          <cell r="B245">
            <v>0</v>
          </cell>
          <cell r="C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B246">
            <v>0</v>
          </cell>
          <cell r="C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B247">
            <v>0</v>
          </cell>
          <cell r="C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B248">
            <v>0</v>
          </cell>
          <cell r="C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B249">
            <v>0</v>
          </cell>
          <cell r="C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B250">
            <v>0</v>
          </cell>
          <cell r="C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B251">
            <v>0</v>
          </cell>
          <cell r="C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7">
          <cell r="B257" t="str">
            <v>poste</v>
          </cell>
          <cell r="C257" t="str">
            <v>poste</v>
          </cell>
          <cell r="D257" t="str">
            <v>PS1-0</v>
          </cell>
          <cell r="E257" t="str">
            <v>PS1-0</v>
          </cell>
          <cell r="F257" t="str">
            <v>PA1-0</v>
          </cell>
          <cell r="G257" t="str">
            <v>PA2-0</v>
          </cell>
          <cell r="H257" t="str">
            <v>PA3-0</v>
          </cell>
          <cell r="I257" t="str">
            <v>PR3-0</v>
          </cell>
          <cell r="J257" t="str">
            <v>PTV-0</v>
          </cell>
          <cell r="K257" t="str">
            <v>TS-0</v>
          </cell>
          <cell r="L257" t="str">
            <v>DS-0</v>
          </cell>
          <cell r="M257" t="str">
            <v>PSVE-0</v>
          </cell>
          <cell r="N257" t="str">
            <v>PA1VE-0</v>
          </cell>
          <cell r="O257" t="str">
            <v>SMM-1P</v>
          </cell>
          <cell r="P257" t="str">
            <v>SMM-2P</v>
          </cell>
          <cell r="Q257" t="str">
            <v>STB-3B</v>
          </cell>
          <cell r="R257" t="str">
            <v>PSVE-3</v>
          </cell>
          <cell r="S257" t="str">
            <v>PSVE-3</v>
          </cell>
          <cell r="T257" t="str">
            <v>PSVE-3</v>
          </cell>
          <cell r="U257" t="str">
            <v>5KVA</v>
          </cell>
          <cell r="V257" t="str">
            <v>10KVA</v>
          </cell>
          <cell r="W257" t="str">
            <v>15KVA</v>
          </cell>
          <cell r="X257" t="str">
            <v>25KVA</v>
          </cell>
          <cell r="Y257" t="str">
            <v>75KVA</v>
          </cell>
          <cell r="Z257" t="str">
            <v>RI</v>
          </cell>
          <cell r="AA257" t="str">
            <v>RV</v>
          </cell>
          <cell r="AB257" t="str">
            <v>PAT-1</v>
          </cell>
          <cell r="AC257" t="str">
            <v>PAT-3</v>
          </cell>
          <cell r="AD257" t="str">
            <v>Long. RP</v>
          </cell>
          <cell r="AE257" t="str">
            <v>Cond</v>
          </cell>
        </row>
        <row r="258">
          <cell r="B258" t="str">
            <v>12m/C6</v>
          </cell>
          <cell r="C258" t="str">
            <v>12m/C-5</v>
          </cell>
        </row>
        <row r="259">
          <cell r="A259">
            <v>13</v>
          </cell>
          <cell r="B259">
            <v>2</v>
          </cell>
          <cell r="C259">
            <v>0</v>
          </cell>
          <cell r="D259">
            <v>0</v>
          </cell>
          <cell r="E259">
            <v>0</v>
          </cell>
          <cell r="F259">
            <v>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1</v>
          </cell>
          <cell r="AD259">
            <v>72.400000000000006</v>
          </cell>
          <cell r="AE259">
            <v>76.02000000000001</v>
          </cell>
        </row>
        <row r="263">
          <cell r="B263">
            <v>0</v>
          </cell>
          <cell r="C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B264">
            <v>1</v>
          </cell>
          <cell r="C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24.4</v>
          </cell>
          <cell r="AE264">
            <v>25.62</v>
          </cell>
        </row>
        <row r="265">
          <cell r="B265">
            <v>1</v>
          </cell>
          <cell r="C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45</v>
          </cell>
          <cell r="AE265">
            <v>47.25</v>
          </cell>
        </row>
        <row r="266">
          <cell r="B266">
            <v>0</v>
          </cell>
          <cell r="C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</v>
          </cell>
          <cell r="AD266">
            <v>3</v>
          </cell>
          <cell r="AE266">
            <v>3.1500000000000004</v>
          </cell>
        </row>
        <row r="267">
          <cell r="B267">
            <v>0</v>
          </cell>
          <cell r="C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B268">
            <v>0</v>
          </cell>
          <cell r="C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B269">
            <v>0</v>
          </cell>
          <cell r="C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B270">
            <v>0</v>
          </cell>
          <cell r="C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B271">
            <v>0</v>
          </cell>
          <cell r="C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7">
          <cell r="B277" t="str">
            <v>poste</v>
          </cell>
          <cell r="C277" t="str">
            <v>poste</v>
          </cell>
          <cell r="D277" t="str">
            <v>PS1-0</v>
          </cell>
          <cell r="E277" t="str">
            <v>PS1-0</v>
          </cell>
          <cell r="F277" t="str">
            <v>PA1-0</v>
          </cell>
          <cell r="G277" t="str">
            <v>PA2-0</v>
          </cell>
          <cell r="H277" t="str">
            <v>PA3-0</v>
          </cell>
          <cell r="I277" t="str">
            <v>PR3-0</v>
          </cell>
          <cell r="J277" t="str">
            <v>PTV-0</v>
          </cell>
          <cell r="K277" t="str">
            <v>TS-0</v>
          </cell>
          <cell r="L277" t="str">
            <v>DS-0</v>
          </cell>
          <cell r="M277" t="str">
            <v>PSVE-0</v>
          </cell>
          <cell r="N277" t="str">
            <v>PA1VE-0</v>
          </cell>
          <cell r="O277" t="str">
            <v>SMM-1P</v>
          </cell>
          <cell r="P277" t="str">
            <v>SMM-2P</v>
          </cell>
          <cell r="Q277" t="str">
            <v>STB-3B</v>
          </cell>
          <cell r="R277" t="str">
            <v>PSVE-3</v>
          </cell>
          <cell r="S277" t="str">
            <v>PSVE-3</v>
          </cell>
          <cell r="T277" t="str">
            <v>PSVE-3</v>
          </cell>
          <cell r="U277" t="str">
            <v>5KVA</v>
          </cell>
          <cell r="V277" t="str">
            <v>10KVA</v>
          </cell>
          <cell r="W277" t="str">
            <v>15KVA</v>
          </cell>
          <cell r="X277" t="str">
            <v>25KVA</v>
          </cell>
          <cell r="Y277" t="str">
            <v>75KVA</v>
          </cell>
          <cell r="Z277" t="str">
            <v>RI</v>
          </cell>
          <cell r="AA277" t="str">
            <v>RV</v>
          </cell>
          <cell r="AB277" t="str">
            <v>PAT-1</v>
          </cell>
          <cell r="AC277" t="str">
            <v>PAT-3</v>
          </cell>
          <cell r="AD277" t="str">
            <v>Long. RP</v>
          </cell>
          <cell r="AE277" t="str">
            <v>Cond</v>
          </cell>
        </row>
        <row r="278">
          <cell r="B278" t="str">
            <v>12m/C6</v>
          </cell>
          <cell r="C278" t="str">
            <v>12m/C-5</v>
          </cell>
        </row>
        <row r="279">
          <cell r="A279">
            <v>14</v>
          </cell>
          <cell r="B279">
            <v>1</v>
          </cell>
          <cell r="C279">
            <v>0</v>
          </cell>
          <cell r="D279">
            <v>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</v>
          </cell>
          <cell r="AD279">
            <v>57</v>
          </cell>
          <cell r="AE279">
            <v>59.85</v>
          </cell>
        </row>
        <row r="283">
          <cell r="B283">
            <v>0</v>
          </cell>
          <cell r="C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B284">
            <v>1</v>
          </cell>
          <cell r="C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54</v>
          </cell>
          <cell r="AE284">
            <v>56.7</v>
          </cell>
        </row>
        <row r="285">
          <cell r="B285">
            <v>0</v>
          </cell>
          <cell r="C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</v>
          </cell>
          <cell r="AD285">
            <v>3</v>
          </cell>
          <cell r="AE285">
            <v>3.1500000000000004</v>
          </cell>
        </row>
        <row r="286">
          <cell r="B286">
            <v>0</v>
          </cell>
          <cell r="C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B287">
            <v>0</v>
          </cell>
          <cell r="C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B288">
            <v>0</v>
          </cell>
          <cell r="C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B289">
            <v>0</v>
          </cell>
          <cell r="C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B290">
            <v>0</v>
          </cell>
          <cell r="C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B291">
            <v>0</v>
          </cell>
          <cell r="C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7">
          <cell r="B297" t="str">
            <v>poste</v>
          </cell>
          <cell r="C297" t="str">
            <v>poste</v>
          </cell>
          <cell r="D297" t="str">
            <v>PS1-0</v>
          </cell>
          <cell r="E297" t="str">
            <v>PS1-0</v>
          </cell>
          <cell r="F297" t="str">
            <v>PA1-0</v>
          </cell>
          <cell r="G297" t="str">
            <v>PA2-0</v>
          </cell>
          <cell r="H297" t="str">
            <v>PA3-0</v>
          </cell>
          <cell r="I297" t="str">
            <v>PR3-0</v>
          </cell>
          <cell r="J297" t="str">
            <v>PTV-0</v>
          </cell>
          <cell r="K297" t="str">
            <v>TS-0</v>
          </cell>
          <cell r="L297" t="str">
            <v>DS-0</v>
          </cell>
          <cell r="M297" t="str">
            <v>PSVE-0</v>
          </cell>
          <cell r="N297" t="str">
            <v>PA1VE-0</v>
          </cell>
          <cell r="O297" t="str">
            <v>SMM-1P</v>
          </cell>
          <cell r="P297" t="str">
            <v>SMM-2P</v>
          </cell>
          <cell r="Q297" t="str">
            <v>STB-3B</v>
          </cell>
          <cell r="R297" t="str">
            <v>PSVE-3</v>
          </cell>
          <cell r="S297" t="str">
            <v>PSVE-3</v>
          </cell>
          <cell r="T297" t="str">
            <v>PSVE-3</v>
          </cell>
          <cell r="U297" t="str">
            <v>5KVA</v>
          </cell>
          <cell r="V297" t="str">
            <v>10KVA</v>
          </cell>
          <cell r="W297" t="str">
            <v>15KVA</v>
          </cell>
          <cell r="X297" t="str">
            <v>25KVA</v>
          </cell>
          <cell r="Y297" t="str">
            <v>75KVA</v>
          </cell>
          <cell r="Z297" t="str">
            <v>RI</v>
          </cell>
          <cell r="AA297" t="str">
            <v>RV</v>
          </cell>
          <cell r="AB297" t="str">
            <v>PAT-1</v>
          </cell>
          <cell r="AC297" t="str">
            <v>PAT-3</v>
          </cell>
          <cell r="AD297" t="str">
            <v>Long. RP</v>
          </cell>
          <cell r="AE297" t="str">
            <v>Cond</v>
          </cell>
        </row>
        <row r="298">
          <cell r="B298" t="str">
            <v>12m/C6</v>
          </cell>
          <cell r="C298" t="str">
            <v>12m/C-5</v>
          </cell>
        </row>
        <row r="299">
          <cell r="A299">
            <v>15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1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1</v>
          </cell>
          <cell r="AD299">
            <v>3</v>
          </cell>
          <cell r="AE299">
            <v>3.1500000000000004</v>
          </cell>
        </row>
        <row r="303">
          <cell r="B303">
            <v>0</v>
          </cell>
          <cell r="C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B304">
            <v>0</v>
          </cell>
          <cell r="C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</v>
          </cell>
          <cell r="AD304">
            <v>3</v>
          </cell>
          <cell r="AE304">
            <v>3.1500000000000004</v>
          </cell>
        </row>
        <row r="305">
          <cell r="B305">
            <v>0</v>
          </cell>
          <cell r="C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B306">
            <v>0</v>
          </cell>
          <cell r="C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B307">
            <v>0</v>
          </cell>
          <cell r="C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B308">
            <v>0</v>
          </cell>
          <cell r="C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B309">
            <v>0</v>
          </cell>
          <cell r="C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B310">
            <v>0</v>
          </cell>
          <cell r="C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B311">
            <v>0</v>
          </cell>
          <cell r="C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7">
          <cell r="B317" t="str">
            <v>poste</v>
          </cell>
          <cell r="C317" t="str">
            <v>poste</v>
          </cell>
          <cell r="D317" t="str">
            <v>PS1-0</v>
          </cell>
          <cell r="E317" t="str">
            <v>PS1-0</v>
          </cell>
          <cell r="F317" t="str">
            <v>PA1-0</v>
          </cell>
          <cell r="G317" t="str">
            <v>PA2-0</v>
          </cell>
          <cell r="H317" t="str">
            <v>PA3-0</v>
          </cell>
          <cell r="I317" t="str">
            <v>PR3-0</v>
          </cell>
          <cell r="J317" t="str">
            <v>PTV-0</v>
          </cell>
          <cell r="K317" t="str">
            <v>TS-0</v>
          </cell>
          <cell r="L317" t="str">
            <v>DS-0</v>
          </cell>
          <cell r="M317" t="str">
            <v>PSVE-0</v>
          </cell>
          <cell r="N317" t="str">
            <v>PA1VE-0</v>
          </cell>
          <cell r="O317" t="str">
            <v>SMM-1P</v>
          </cell>
          <cell r="P317" t="str">
            <v>SMM-2P</v>
          </cell>
          <cell r="Q317" t="str">
            <v>STB-3B</v>
          </cell>
          <cell r="R317" t="str">
            <v>PSVE-3</v>
          </cell>
          <cell r="S317" t="str">
            <v>PSVE-3</v>
          </cell>
          <cell r="T317" t="str">
            <v>PSVE-3</v>
          </cell>
          <cell r="U317" t="str">
            <v>5KVA</v>
          </cell>
          <cell r="V317" t="str">
            <v>10KVA</v>
          </cell>
          <cell r="W317" t="str">
            <v>15KVA</v>
          </cell>
          <cell r="X317" t="str">
            <v>25KVA</v>
          </cell>
          <cell r="Y317" t="str">
            <v>75KVA</v>
          </cell>
          <cell r="Z317" t="str">
            <v>RI</v>
          </cell>
          <cell r="AA317" t="str">
            <v>RV</v>
          </cell>
          <cell r="AB317" t="str">
            <v>PAT-1</v>
          </cell>
          <cell r="AC317" t="str">
            <v>PAT-3</v>
          </cell>
          <cell r="AD317" t="str">
            <v>Long. RP</v>
          </cell>
          <cell r="AE317" t="str">
            <v>Cond</v>
          </cell>
        </row>
        <row r="318">
          <cell r="B318" t="str">
            <v>12m/C6</v>
          </cell>
          <cell r="C318" t="str">
            <v>12m/C-5</v>
          </cell>
        </row>
        <row r="319">
          <cell r="A319">
            <v>16</v>
          </cell>
          <cell r="B319">
            <v>5</v>
          </cell>
          <cell r="C319">
            <v>0</v>
          </cell>
          <cell r="D319">
            <v>1</v>
          </cell>
          <cell r="E319">
            <v>0</v>
          </cell>
          <cell r="F319">
            <v>1</v>
          </cell>
          <cell r="G319">
            <v>1</v>
          </cell>
          <cell r="H319">
            <v>1</v>
          </cell>
          <cell r="I319">
            <v>0</v>
          </cell>
          <cell r="J319">
            <v>1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1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1</v>
          </cell>
          <cell r="X319">
            <v>0</v>
          </cell>
          <cell r="Y319">
            <v>0</v>
          </cell>
          <cell r="Z319">
            <v>6</v>
          </cell>
          <cell r="AA319">
            <v>0</v>
          </cell>
          <cell r="AB319">
            <v>3</v>
          </cell>
          <cell r="AC319">
            <v>1</v>
          </cell>
          <cell r="AD319">
            <v>466.29999999999995</v>
          </cell>
          <cell r="AE319">
            <v>489.61500000000001</v>
          </cell>
        </row>
        <row r="323">
          <cell r="B323">
            <v>0</v>
          </cell>
          <cell r="C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B324">
            <v>1</v>
          </cell>
          <cell r="C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60</v>
          </cell>
          <cell r="AE324">
            <v>63</v>
          </cell>
        </row>
        <row r="325">
          <cell r="B325">
            <v>1</v>
          </cell>
          <cell r="C325">
            <v>0</v>
          </cell>
          <cell r="Z325">
            <v>1</v>
          </cell>
          <cell r="AA325">
            <v>0</v>
          </cell>
          <cell r="AB325">
            <v>1</v>
          </cell>
          <cell r="AC325">
            <v>0</v>
          </cell>
          <cell r="AD325">
            <v>89.9</v>
          </cell>
          <cell r="AE325">
            <v>94.39500000000001</v>
          </cell>
        </row>
        <row r="326">
          <cell r="B326">
            <v>1</v>
          </cell>
          <cell r="C326">
            <v>0</v>
          </cell>
          <cell r="Z326">
            <v>0</v>
          </cell>
          <cell r="AA326">
            <v>0</v>
          </cell>
          <cell r="AB326">
            <v>1</v>
          </cell>
          <cell r="AC326">
            <v>0</v>
          </cell>
          <cell r="AD326">
            <v>131</v>
          </cell>
          <cell r="AE326">
            <v>137.55000000000001</v>
          </cell>
        </row>
        <row r="327">
          <cell r="B327">
            <v>1</v>
          </cell>
          <cell r="C327">
            <v>0</v>
          </cell>
          <cell r="Z327">
            <v>1</v>
          </cell>
          <cell r="AA327">
            <v>0</v>
          </cell>
          <cell r="AB327">
            <v>1</v>
          </cell>
          <cell r="AC327">
            <v>0</v>
          </cell>
          <cell r="AD327">
            <v>100</v>
          </cell>
          <cell r="AE327">
            <v>105</v>
          </cell>
        </row>
        <row r="328">
          <cell r="B328">
            <v>1</v>
          </cell>
          <cell r="C328">
            <v>0</v>
          </cell>
          <cell r="Z328">
            <v>2</v>
          </cell>
          <cell r="AA328">
            <v>0</v>
          </cell>
          <cell r="AB328">
            <v>0</v>
          </cell>
          <cell r="AC328">
            <v>0</v>
          </cell>
          <cell r="AD328">
            <v>82.4</v>
          </cell>
          <cell r="AE328">
            <v>86.52000000000001</v>
          </cell>
        </row>
        <row r="329">
          <cell r="B329">
            <v>0</v>
          </cell>
          <cell r="C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1</v>
          </cell>
          <cell r="AD329">
            <v>3</v>
          </cell>
          <cell r="AE329">
            <v>3.1500000000000004</v>
          </cell>
        </row>
        <row r="330">
          <cell r="B330">
            <v>0</v>
          </cell>
          <cell r="C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B331">
            <v>0</v>
          </cell>
          <cell r="C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7">
          <cell r="B337" t="str">
            <v>poste</v>
          </cell>
          <cell r="C337" t="str">
            <v>poste</v>
          </cell>
          <cell r="D337" t="str">
            <v>PS1-0</v>
          </cell>
          <cell r="E337" t="str">
            <v>PS1-0</v>
          </cell>
          <cell r="F337" t="str">
            <v>PA1-0</v>
          </cell>
          <cell r="G337" t="str">
            <v>PA2-0</v>
          </cell>
          <cell r="H337" t="str">
            <v>PA3-0</v>
          </cell>
          <cell r="I337" t="str">
            <v>PR3-0</v>
          </cell>
          <cell r="J337" t="str">
            <v>PTV-0</v>
          </cell>
          <cell r="K337" t="str">
            <v>TS-0</v>
          </cell>
          <cell r="L337" t="str">
            <v>DS-0</v>
          </cell>
          <cell r="M337" t="str">
            <v>PSVE-0</v>
          </cell>
          <cell r="N337" t="str">
            <v>PA1VE-0</v>
          </cell>
          <cell r="O337" t="str">
            <v>SMM-1P</v>
          </cell>
          <cell r="P337" t="str">
            <v>SMM-2P</v>
          </cell>
          <cell r="Q337" t="str">
            <v>STB-3B</v>
          </cell>
          <cell r="R337" t="str">
            <v>PSVE-3</v>
          </cell>
          <cell r="S337" t="str">
            <v>PSVE-3</v>
          </cell>
          <cell r="T337" t="str">
            <v>PSVE-3</v>
          </cell>
          <cell r="U337" t="str">
            <v>5KVA</v>
          </cell>
          <cell r="V337" t="str">
            <v>10KVA</v>
          </cell>
          <cell r="W337" t="str">
            <v>15KVA</v>
          </cell>
          <cell r="X337" t="str">
            <v>25KVA</v>
          </cell>
          <cell r="Y337" t="str">
            <v>75KVA</v>
          </cell>
          <cell r="Z337" t="str">
            <v>RI</v>
          </cell>
          <cell r="AA337" t="str">
            <v>RV</v>
          </cell>
          <cell r="AB337" t="str">
            <v>PAT-1</v>
          </cell>
          <cell r="AC337" t="str">
            <v>PAT-3</v>
          </cell>
          <cell r="AD337" t="str">
            <v>Long. RP</v>
          </cell>
          <cell r="AE337" t="str">
            <v>Cond</v>
          </cell>
        </row>
        <row r="338">
          <cell r="B338" t="str">
            <v>12m/C6</v>
          </cell>
          <cell r="C338" t="str">
            <v>12m/C-5</v>
          </cell>
        </row>
        <row r="339">
          <cell r="A339">
            <v>17</v>
          </cell>
          <cell r="B339">
            <v>5</v>
          </cell>
          <cell r="C339">
            <v>0</v>
          </cell>
          <cell r="D339">
            <v>0</v>
          </cell>
          <cell r="E339">
            <v>0</v>
          </cell>
          <cell r="F339">
            <v>2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2</v>
          </cell>
          <cell r="L339">
            <v>0</v>
          </cell>
          <cell r="M339">
            <v>0</v>
          </cell>
          <cell r="N339">
            <v>0</v>
          </cell>
          <cell r="O339">
            <v>1</v>
          </cell>
          <cell r="P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5</v>
          </cell>
          <cell r="AA339">
            <v>1</v>
          </cell>
          <cell r="AB339">
            <v>2</v>
          </cell>
          <cell r="AC339">
            <v>2</v>
          </cell>
          <cell r="AD339">
            <v>430</v>
          </cell>
          <cell r="AE339">
            <v>451.5</v>
          </cell>
        </row>
        <row r="343">
          <cell r="B343">
            <v>0</v>
          </cell>
          <cell r="C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B344">
            <v>1</v>
          </cell>
          <cell r="C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52.5</v>
          </cell>
          <cell r="AE344">
            <v>55.125</v>
          </cell>
        </row>
        <row r="345">
          <cell r="B345">
            <v>1</v>
          </cell>
          <cell r="C345">
            <v>0</v>
          </cell>
          <cell r="Z345">
            <v>0</v>
          </cell>
          <cell r="AA345">
            <v>1</v>
          </cell>
          <cell r="AB345">
            <v>0</v>
          </cell>
          <cell r="AC345">
            <v>1</v>
          </cell>
          <cell r="AD345">
            <v>52.5</v>
          </cell>
          <cell r="AE345">
            <v>55.125</v>
          </cell>
        </row>
        <row r="346">
          <cell r="B346">
            <v>1</v>
          </cell>
          <cell r="C346">
            <v>0</v>
          </cell>
          <cell r="Z346">
            <v>1</v>
          </cell>
          <cell r="AA346">
            <v>0</v>
          </cell>
          <cell r="AB346">
            <v>1</v>
          </cell>
          <cell r="AC346">
            <v>0</v>
          </cell>
          <cell r="AD346">
            <v>34</v>
          </cell>
          <cell r="AE346">
            <v>35.700000000000003</v>
          </cell>
        </row>
        <row r="347">
          <cell r="B347">
            <v>1</v>
          </cell>
          <cell r="C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200</v>
          </cell>
          <cell r="AE347">
            <v>210</v>
          </cell>
        </row>
        <row r="348">
          <cell r="B348">
            <v>1</v>
          </cell>
          <cell r="C348">
            <v>0</v>
          </cell>
          <cell r="Z348">
            <v>1</v>
          </cell>
          <cell r="AA348">
            <v>0</v>
          </cell>
          <cell r="AB348">
            <v>1</v>
          </cell>
          <cell r="AC348">
            <v>0</v>
          </cell>
          <cell r="AD348">
            <v>88</v>
          </cell>
          <cell r="AE348">
            <v>92.4</v>
          </cell>
        </row>
        <row r="349">
          <cell r="B349">
            <v>0</v>
          </cell>
          <cell r="C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1</v>
          </cell>
          <cell r="AD349">
            <v>3</v>
          </cell>
          <cell r="AE349">
            <v>3.1500000000000004</v>
          </cell>
        </row>
        <row r="350">
          <cell r="B350">
            <v>0</v>
          </cell>
          <cell r="C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B351">
            <v>0</v>
          </cell>
          <cell r="C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7">
          <cell r="B357" t="str">
            <v>poste</v>
          </cell>
          <cell r="C357" t="str">
            <v>poste</v>
          </cell>
          <cell r="D357" t="str">
            <v>PS1-0</v>
          </cell>
          <cell r="E357" t="str">
            <v>PS1-0</v>
          </cell>
          <cell r="F357" t="str">
            <v>PA1-0</v>
          </cell>
          <cell r="G357" t="str">
            <v>PA2-0</v>
          </cell>
          <cell r="H357" t="str">
            <v>PA3-0</v>
          </cell>
          <cell r="I357" t="str">
            <v>PR3-0</v>
          </cell>
          <cell r="J357" t="str">
            <v>PTV-0</v>
          </cell>
          <cell r="K357" t="str">
            <v>TS-0</v>
          </cell>
          <cell r="L357" t="str">
            <v>DS-0</v>
          </cell>
          <cell r="M357" t="str">
            <v>PSVE-0</v>
          </cell>
          <cell r="N357" t="str">
            <v>PA1VE-0</v>
          </cell>
          <cell r="O357" t="str">
            <v>SMM-1P</v>
          </cell>
          <cell r="P357" t="str">
            <v>SMM-2P</v>
          </cell>
          <cell r="Q357" t="str">
            <v>STB-3B</v>
          </cell>
          <cell r="R357" t="str">
            <v>PSVE-3</v>
          </cell>
          <cell r="S357" t="str">
            <v>PSVE-3</v>
          </cell>
          <cell r="T357" t="str">
            <v>PSVE-3</v>
          </cell>
          <cell r="U357" t="str">
            <v>5KVA</v>
          </cell>
          <cell r="V357" t="str">
            <v>10KVA</v>
          </cell>
          <cell r="W357" t="str">
            <v>15KVA</v>
          </cell>
          <cell r="X357" t="str">
            <v>25KVA</v>
          </cell>
          <cell r="Y357" t="str">
            <v>75KVA</v>
          </cell>
          <cell r="Z357" t="str">
            <v>RI</v>
          </cell>
          <cell r="AA357" t="str">
            <v>RV</v>
          </cell>
          <cell r="AB357" t="str">
            <v>PAT-1</v>
          </cell>
          <cell r="AC357" t="str">
            <v>PAT-3</v>
          </cell>
          <cell r="AD357" t="str">
            <v>Long. RP</v>
          </cell>
          <cell r="AE357" t="str">
            <v>Cond</v>
          </cell>
        </row>
        <row r="358">
          <cell r="B358" t="str">
            <v>12m/C6</v>
          </cell>
          <cell r="C358" t="str">
            <v>12m/C-5</v>
          </cell>
        </row>
        <row r="359">
          <cell r="A359">
            <v>18</v>
          </cell>
          <cell r="B359">
            <v>1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1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1</v>
          </cell>
          <cell r="Y359">
            <v>0</v>
          </cell>
          <cell r="Z359">
            <v>2</v>
          </cell>
          <cell r="AA359">
            <v>0</v>
          </cell>
          <cell r="AB359">
            <v>0</v>
          </cell>
          <cell r="AC359">
            <v>1</v>
          </cell>
          <cell r="AD359">
            <v>127</v>
          </cell>
          <cell r="AE359">
            <v>133.35000000000002</v>
          </cell>
        </row>
        <row r="363">
          <cell r="B363">
            <v>0</v>
          </cell>
          <cell r="C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B364">
            <v>1</v>
          </cell>
          <cell r="C364">
            <v>0</v>
          </cell>
          <cell r="Z364">
            <v>1</v>
          </cell>
          <cell r="AA364">
            <v>0</v>
          </cell>
          <cell r="AB364">
            <v>0</v>
          </cell>
          <cell r="AC364">
            <v>0</v>
          </cell>
          <cell r="AD364">
            <v>124</v>
          </cell>
          <cell r="AE364">
            <v>130.20000000000002</v>
          </cell>
        </row>
        <row r="365">
          <cell r="B365">
            <v>0</v>
          </cell>
          <cell r="C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1</v>
          </cell>
          <cell r="AD365">
            <v>3</v>
          </cell>
          <cell r="AE365">
            <v>3.1500000000000004</v>
          </cell>
        </row>
        <row r="366">
          <cell r="B366">
            <v>0</v>
          </cell>
          <cell r="C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B367">
            <v>0</v>
          </cell>
          <cell r="C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B368">
            <v>0</v>
          </cell>
          <cell r="C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B369">
            <v>0</v>
          </cell>
          <cell r="C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B370">
            <v>0</v>
          </cell>
          <cell r="C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B371">
            <v>0</v>
          </cell>
          <cell r="C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7">
          <cell r="B377" t="str">
            <v>poste</v>
          </cell>
          <cell r="C377" t="str">
            <v>poste</v>
          </cell>
          <cell r="D377" t="str">
            <v>PS1-0</v>
          </cell>
          <cell r="E377" t="str">
            <v>PS1-0</v>
          </cell>
          <cell r="F377" t="str">
            <v>PA1-0</v>
          </cell>
          <cell r="G377" t="str">
            <v>PA2-0</v>
          </cell>
          <cell r="H377" t="str">
            <v>PA3-0</v>
          </cell>
          <cell r="I377" t="str">
            <v>PR3-0</v>
          </cell>
          <cell r="J377" t="str">
            <v>PTV-0</v>
          </cell>
          <cell r="K377" t="str">
            <v>TS-0</v>
          </cell>
          <cell r="L377" t="str">
            <v>DS-0</v>
          </cell>
          <cell r="M377" t="str">
            <v>PSVE-0</v>
          </cell>
          <cell r="N377" t="str">
            <v>PA1VE-0</v>
          </cell>
          <cell r="O377" t="str">
            <v>SMM-1P</v>
          </cell>
          <cell r="P377" t="str">
            <v>SMM-2P</v>
          </cell>
          <cell r="Q377" t="str">
            <v>STB-3B</v>
          </cell>
          <cell r="R377" t="str">
            <v>PSVE-3</v>
          </cell>
          <cell r="S377" t="str">
            <v>PSVE-3</v>
          </cell>
          <cell r="T377" t="str">
            <v>PSVE-3</v>
          </cell>
          <cell r="U377" t="str">
            <v>5KVA</v>
          </cell>
          <cell r="V377" t="str">
            <v>10KVA</v>
          </cell>
          <cell r="W377" t="str">
            <v>15KVA</v>
          </cell>
          <cell r="X377" t="str">
            <v>25KVA</v>
          </cell>
          <cell r="Y377" t="str">
            <v>75KVA</v>
          </cell>
          <cell r="Z377" t="str">
            <v>RI</v>
          </cell>
          <cell r="AA377" t="str">
            <v>RV</v>
          </cell>
          <cell r="AB377" t="str">
            <v>PAT-1</v>
          </cell>
          <cell r="AC377" t="str">
            <v>PAT-3</v>
          </cell>
          <cell r="AD377" t="str">
            <v>Long. RP</v>
          </cell>
          <cell r="AE377" t="str">
            <v>Cond</v>
          </cell>
        </row>
        <row r="378">
          <cell r="B378" t="str">
            <v>12m/C6</v>
          </cell>
          <cell r="C378" t="str">
            <v>12m/C-5</v>
          </cell>
        </row>
        <row r="379">
          <cell r="A379">
            <v>19</v>
          </cell>
          <cell r="B379">
            <v>1</v>
          </cell>
          <cell r="C379">
            <v>0</v>
          </cell>
          <cell r="D379">
            <v>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1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</v>
          </cell>
          <cell r="AD379">
            <v>29</v>
          </cell>
          <cell r="AE379">
            <v>30.450000000000003</v>
          </cell>
        </row>
        <row r="383">
          <cell r="B383">
            <v>0</v>
          </cell>
          <cell r="C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B384">
            <v>1</v>
          </cell>
          <cell r="C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26</v>
          </cell>
          <cell r="AE384">
            <v>27.3</v>
          </cell>
        </row>
        <row r="385">
          <cell r="B385">
            <v>0</v>
          </cell>
          <cell r="C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</v>
          </cell>
          <cell r="AD385">
            <v>3</v>
          </cell>
          <cell r="AE385">
            <v>3.1500000000000004</v>
          </cell>
        </row>
        <row r="386">
          <cell r="B386">
            <v>0</v>
          </cell>
          <cell r="C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B387">
            <v>0</v>
          </cell>
          <cell r="C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B388">
            <v>0</v>
          </cell>
          <cell r="C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B389">
            <v>0</v>
          </cell>
          <cell r="C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B390">
            <v>0</v>
          </cell>
          <cell r="C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B391">
            <v>0</v>
          </cell>
          <cell r="C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7">
          <cell r="B397" t="str">
            <v>poste</v>
          </cell>
          <cell r="C397" t="str">
            <v>poste</v>
          </cell>
          <cell r="D397" t="str">
            <v>PS1-0</v>
          </cell>
          <cell r="E397" t="str">
            <v>PS1-0</v>
          </cell>
          <cell r="F397" t="str">
            <v>PA1-0</v>
          </cell>
          <cell r="G397" t="str">
            <v>PA2-0</v>
          </cell>
          <cell r="H397" t="str">
            <v>PA3-0</v>
          </cell>
          <cell r="I397" t="str">
            <v>PR3-0</v>
          </cell>
          <cell r="J397" t="str">
            <v>PTV-0</v>
          </cell>
          <cell r="K397" t="str">
            <v>TS-0</v>
          </cell>
          <cell r="L397" t="str">
            <v>DS-0</v>
          </cell>
          <cell r="M397" t="str">
            <v>PSVE-0</v>
          </cell>
          <cell r="N397" t="str">
            <v>PA1VE-0</v>
          </cell>
          <cell r="O397" t="str">
            <v>SMM-1P</v>
          </cell>
          <cell r="P397" t="str">
            <v>SMM-2P</v>
          </cell>
          <cell r="Q397" t="str">
            <v>STB-3B</v>
          </cell>
          <cell r="R397" t="str">
            <v>PSVE-3</v>
          </cell>
          <cell r="S397" t="str">
            <v>PSVE-3</v>
          </cell>
          <cell r="T397" t="str">
            <v>PSVE-3</v>
          </cell>
          <cell r="U397" t="str">
            <v>5KVA</v>
          </cell>
          <cell r="V397" t="str">
            <v>10KVA</v>
          </cell>
          <cell r="W397" t="str">
            <v>15KVA</v>
          </cell>
          <cell r="X397" t="str">
            <v>25KVA</v>
          </cell>
          <cell r="Y397" t="str">
            <v>75KVA</v>
          </cell>
          <cell r="Z397" t="str">
            <v>RI</v>
          </cell>
          <cell r="AA397" t="str">
            <v>RV</v>
          </cell>
          <cell r="AB397" t="str">
            <v>PAT-1</v>
          </cell>
          <cell r="AC397" t="str">
            <v>PAT-3</v>
          </cell>
          <cell r="AD397" t="str">
            <v>Long. RP</v>
          </cell>
          <cell r="AE397" t="str">
            <v>Cond</v>
          </cell>
        </row>
        <row r="398">
          <cell r="B398" t="str">
            <v>12m/C6</v>
          </cell>
          <cell r="C398" t="str">
            <v>12m/C-5</v>
          </cell>
        </row>
        <row r="399">
          <cell r="A399">
            <v>20</v>
          </cell>
          <cell r="B399">
            <v>5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</v>
          </cell>
          <cell r="K399">
            <v>1</v>
          </cell>
          <cell r="L399">
            <v>1</v>
          </cell>
          <cell r="M399">
            <v>2</v>
          </cell>
          <cell r="N399">
            <v>0</v>
          </cell>
          <cell r="O399">
            <v>2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1</v>
          </cell>
          <cell r="V399">
            <v>1</v>
          </cell>
          <cell r="W399">
            <v>0</v>
          </cell>
          <cell r="X399">
            <v>0</v>
          </cell>
          <cell r="Y399">
            <v>0</v>
          </cell>
          <cell r="Z399">
            <v>4</v>
          </cell>
          <cell r="AA399">
            <v>0</v>
          </cell>
          <cell r="AB399">
            <v>3</v>
          </cell>
          <cell r="AC399">
            <v>2</v>
          </cell>
          <cell r="AD399">
            <v>427</v>
          </cell>
          <cell r="AE399">
            <v>448.34999999999997</v>
          </cell>
        </row>
        <row r="403">
          <cell r="B403">
            <v>0</v>
          </cell>
          <cell r="C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B404">
            <v>1</v>
          </cell>
          <cell r="C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31</v>
          </cell>
          <cell r="AE404">
            <v>32.550000000000004</v>
          </cell>
        </row>
        <row r="405">
          <cell r="B405">
            <v>1</v>
          </cell>
          <cell r="C405">
            <v>0</v>
          </cell>
          <cell r="Z405">
            <v>1</v>
          </cell>
          <cell r="AA405">
            <v>0</v>
          </cell>
          <cell r="AB405">
            <v>0</v>
          </cell>
          <cell r="AC405">
            <v>0</v>
          </cell>
          <cell r="AD405">
            <v>100</v>
          </cell>
          <cell r="AE405">
            <v>105</v>
          </cell>
        </row>
        <row r="406">
          <cell r="B406">
            <v>1</v>
          </cell>
          <cell r="C406">
            <v>0</v>
          </cell>
          <cell r="Z406">
            <v>0</v>
          </cell>
          <cell r="AA406">
            <v>0</v>
          </cell>
          <cell r="AB406">
            <v>1</v>
          </cell>
          <cell r="AC406">
            <v>0</v>
          </cell>
          <cell r="AD406">
            <v>100</v>
          </cell>
          <cell r="AE406">
            <v>105</v>
          </cell>
        </row>
        <row r="407">
          <cell r="B407">
            <v>1</v>
          </cell>
          <cell r="C407">
            <v>0</v>
          </cell>
          <cell r="Z407">
            <v>0</v>
          </cell>
          <cell r="AA407">
            <v>0</v>
          </cell>
          <cell r="AB407">
            <v>1</v>
          </cell>
          <cell r="AC407">
            <v>0</v>
          </cell>
          <cell r="AD407">
            <v>115</v>
          </cell>
          <cell r="AE407">
            <v>120.75</v>
          </cell>
        </row>
        <row r="408">
          <cell r="B408">
            <v>1</v>
          </cell>
          <cell r="C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1</v>
          </cell>
          <cell r="AD408">
            <v>3</v>
          </cell>
          <cell r="AE408">
            <v>3.1500000000000004</v>
          </cell>
        </row>
        <row r="409">
          <cell r="B409">
            <v>0</v>
          </cell>
          <cell r="C409">
            <v>0</v>
          </cell>
          <cell r="Z409">
            <v>1</v>
          </cell>
          <cell r="AA409">
            <v>0</v>
          </cell>
          <cell r="AB409">
            <v>1</v>
          </cell>
          <cell r="AC409">
            <v>0</v>
          </cell>
          <cell r="AD409">
            <v>75</v>
          </cell>
          <cell r="AE409">
            <v>78.75</v>
          </cell>
        </row>
        <row r="410">
          <cell r="B410">
            <v>0</v>
          </cell>
          <cell r="C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1</v>
          </cell>
          <cell r="AD410">
            <v>3</v>
          </cell>
          <cell r="AE410">
            <v>3.1500000000000004</v>
          </cell>
        </row>
        <row r="411">
          <cell r="B411">
            <v>0</v>
          </cell>
          <cell r="C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7">
          <cell r="B417" t="str">
            <v>poste</v>
          </cell>
          <cell r="C417" t="str">
            <v>poste</v>
          </cell>
          <cell r="D417" t="str">
            <v>PS1-0</v>
          </cell>
          <cell r="E417" t="str">
            <v>PS1-0</v>
          </cell>
          <cell r="F417" t="str">
            <v>PA1-0</v>
          </cell>
          <cell r="G417" t="str">
            <v>PA2-0</v>
          </cell>
          <cell r="H417" t="str">
            <v>PA3-0</v>
          </cell>
          <cell r="I417" t="str">
            <v>PR3-0</v>
          </cell>
          <cell r="J417" t="str">
            <v>PTV-0</v>
          </cell>
          <cell r="K417" t="str">
            <v>TS-0</v>
          </cell>
          <cell r="L417" t="str">
            <v>DS-0</v>
          </cell>
          <cell r="M417" t="str">
            <v>PSVE-0</v>
          </cell>
          <cell r="N417" t="str">
            <v>PA1VE-0</v>
          </cell>
          <cell r="O417" t="str">
            <v>SMM-1P</v>
          </cell>
          <cell r="P417" t="str">
            <v>SMM-2P</v>
          </cell>
          <cell r="Q417" t="str">
            <v>STB-3B</v>
          </cell>
          <cell r="R417" t="str">
            <v>PSVE-3</v>
          </cell>
          <cell r="S417" t="str">
            <v>PSVE-3</v>
          </cell>
          <cell r="T417" t="str">
            <v>PSVE-3</v>
          </cell>
          <cell r="U417" t="str">
            <v>5KVA</v>
          </cell>
          <cell r="V417" t="str">
            <v>10KVA</v>
          </cell>
          <cell r="W417" t="str">
            <v>15KVA</v>
          </cell>
          <cell r="X417" t="str">
            <v>25KVA</v>
          </cell>
          <cell r="Y417" t="str">
            <v>75KVA</v>
          </cell>
          <cell r="Z417" t="str">
            <v>RI</v>
          </cell>
          <cell r="AA417" t="str">
            <v>RV</v>
          </cell>
          <cell r="AB417" t="str">
            <v>PAT-1</v>
          </cell>
          <cell r="AC417" t="str">
            <v>PAT-3</v>
          </cell>
          <cell r="AD417" t="str">
            <v>Long. RP</v>
          </cell>
          <cell r="AE417" t="str">
            <v>Cond</v>
          </cell>
        </row>
        <row r="418">
          <cell r="B418" t="str">
            <v>12m/C6</v>
          </cell>
          <cell r="C418" t="str">
            <v>12m/C-5</v>
          </cell>
        </row>
        <row r="419">
          <cell r="A419">
            <v>21</v>
          </cell>
          <cell r="B419">
            <v>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2</v>
          </cell>
          <cell r="L419">
            <v>0</v>
          </cell>
          <cell r="M419">
            <v>3</v>
          </cell>
          <cell r="N419">
            <v>0</v>
          </cell>
          <cell r="O419">
            <v>1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1</v>
          </cell>
          <cell r="Y419">
            <v>0</v>
          </cell>
          <cell r="Z419">
            <v>1</v>
          </cell>
          <cell r="AA419">
            <v>1</v>
          </cell>
          <cell r="AB419">
            <v>4</v>
          </cell>
          <cell r="AC419">
            <v>1</v>
          </cell>
          <cell r="AD419">
            <v>237</v>
          </cell>
          <cell r="AE419">
            <v>248.85</v>
          </cell>
        </row>
        <row r="423">
          <cell r="B423">
            <v>0</v>
          </cell>
          <cell r="C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B424">
            <v>1</v>
          </cell>
          <cell r="C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32</v>
          </cell>
          <cell r="AE424">
            <v>33.6</v>
          </cell>
        </row>
        <row r="425">
          <cell r="B425">
            <v>1</v>
          </cell>
          <cell r="C425">
            <v>0</v>
          </cell>
          <cell r="Z425">
            <v>1</v>
          </cell>
          <cell r="AA425">
            <v>0</v>
          </cell>
          <cell r="AB425">
            <v>1</v>
          </cell>
          <cell r="AC425">
            <v>0</v>
          </cell>
          <cell r="AD425">
            <v>83</v>
          </cell>
          <cell r="AE425">
            <v>87.15</v>
          </cell>
        </row>
        <row r="426">
          <cell r="B426">
            <v>1</v>
          </cell>
          <cell r="C426">
            <v>0</v>
          </cell>
          <cell r="Z426">
            <v>0</v>
          </cell>
          <cell r="AA426">
            <v>0</v>
          </cell>
          <cell r="AB426">
            <v>1</v>
          </cell>
          <cell r="AC426">
            <v>0</v>
          </cell>
          <cell r="AD426">
            <v>50</v>
          </cell>
          <cell r="AE426">
            <v>52.5</v>
          </cell>
        </row>
        <row r="427">
          <cell r="B427">
            <v>1</v>
          </cell>
          <cell r="C427">
            <v>0</v>
          </cell>
          <cell r="Z427">
            <v>0</v>
          </cell>
          <cell r="AA427">
            <v>1</v>
          </cell>
          <cell r="AB427">
            <v>1</v>
          </cell>
          <cell r="AC427">
            <v>0</v>
          </cell>
          <cell r="AD427">
            <v>47</v>
          </cell>
          <cell r="AE427">
            <v>49.35</v>
          </cell>
        </row>
        <row r="428">
          <cell r="B428">
            <v>1</v>
          </cell>
          <cell r="C428">
            <v>0</v>
          </cell>
          <cell r="Z428">
            <v>0</v>
          </cell>
          <cell r="AA428">
            <v>0</v>
          </cell>
          <cell r="AB428">
            <v>1</v>
          </cell>
          <cell r="AC428">
            <v>0</v>
          </cell>
          <cell r="AD428">
            <v>22</v>
          </cell>
          <cell r="AE428">
            <v>23.1</v>
          </cell>
        </row>
        <row r="429">
          <cell r="B429">
            <v>0</v>
          </cell>
          <cell r="C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</v>
          </cell>
          <cell r="AD429">
            <v>3</v>
          </cell>
          <cell r="AE429">
            <v>3.1500000000000004</v>
          </cell>
        </row>
        <row r="430">
          <cell r="B430">
            <v>0</v>
          </cell>
          <cell r="C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B431">
            <v>0</v>
          </cell>
          <cell r="C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7">
          <cell r="B437" t="str">
            <v>poste</v>
          </cell>
          <cell r="C437" t="str">
            <v>poste</v>
          </cell>
          <cell r="D437" t="str">
            <v>PS1-0</v>
          </cell>
          <cell r="E437" t="str">
            <v>PS1-0</v>
          </cell>
          <cell r="F437" t="str">
            <v>PA1-0</v>
          </cell>
          <cell r="G437" t="str">
            <v>PA2-0</v>
          </cell>
          <cell r="H437" t="str">
            <v>PA3-0</v>
          </cell>
          <cell r="I437" t="str">
            <v>PR3-0</v>
          </cell>
          <cell r="J437" t="str">
            <v>PTV-0</v>
          </cell>
          <cell r="K437" t="str">
            <v>TS-0</v>
          </cell>
          <cell r="L437" t="str">
            <v>DS-0</v>
          </cell>
          <cell r="M437" t="str">
            <v>PSVE-0</v>
          </cell>
          <cell r="N437" t="str">
            <v>PA1VE-0</v>
          </cell>
          <cell r="O437" t="str">
            <v>SMM-1P</v>
          </cell>
          <cell r="P437" t="str">
            <v>SMM-2P</v>
          </cell>
          <cell r="Q437" t="str">
            <v>STB-3B</v>
          </cell>
          <cell r="R437" t="str">
            <v>PSVE-3</v>
          </cell>
          <cell r="S437" t="str">
            <v>PSVE-3</v>
          </cell>
          <cell r="T437" t="str">
            <v>PSVE-3</v>
          </cell>
          <cell r="U437" t="str">
            <v>5KVA</v>
          </cell>
          <cell r="V437" t="str">
            <v>10KVA</v>
          </cell>
          <cell r="W437" t="str">
            <v>15KVA</v>
          </cell>
          <cell r="X437" t="str">
            <v>25KVA</v>
          </cell>
          <cell r="Y437" t="str">
            <v>75KVA</v>
          </cell>
          <cell r="Z437" t="str">
            <v>RI</v>
          </cell>
          <cell r="AA437" t="str">
            <v>RV</v>
          </cell>
          <cell r="AB437" t="str">
            <v>PAT-1</v>
          </cell>
          <cell r="AC437" t="str">
            <v>PAT-3</v>
          </cell>
          <cell r="AD437" t="str">
            <v>Long. RP</v>
          </cell>
          <cell r="AE437" t="str">
            <v>Cond</v>
          </cell>
        </row>
        <row r="438">
          <cell r="B438" t="str">
            <v>12m/C6</v>
          </cell>
          <cell r="C438" t="str">
            <v>12m/C-5</v>
          </cell>
        </row>
        <row r="439">
          <cell r="A439">
            <v>22</v>
          </cell>
          <cell r="B439">
            <v>3</v>
          </cell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1</v>
          </cell>
          <cell r="L439">
            <v>0</v>
          </cell>
          <cell r="M439">
            <v>1</v>
          </cell>
          <cell r="N439">
            <v>0</v>
          </cell>
          <cell r="O439">
            <v>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1</v>
          </cell>
          <cell r="Y439">
            <v>0</v>
          </cell>
          <cell r="Z439">
            <v>1</v>
          </cell>
          <cell r="AA439">
            <v>1</v>
          </cell>
          <cell r="AB439">
            <v>2</v>
          </cell>
          <cell r="AC439">
            <v>1</v>
          </cell>
          <cell r="AD439">
            <v>181</v>
          </cell>
          <cell r="AE439">
            <v>190.05000000000004</v>
          </cell>
        </row>
        <row r="443">
          <cell r="B443">
            <v>0</v>
          </cell>
          <cell r="C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B444">
            <v>1</v>
          </cell>
          <cell r="C444">
            <v>0</v>
          </cell>
          <cell r="Z444">
            <v>1</v>
          </cell>
          <cell r="AA444">
            <v>0</v>
          </cell>
          <cell r="AB444">
            <v>0</v>
          </cell>
          <cell r="AC444">
            <v>0</v>
          </cell>
          <cell r="AD444">
            <v>60</v>
          </cell>
          <cell r="AE444">
            <v>63</v>
          </cell>
        </row>
        <row r="445">
          <cell r="B445">
            <v>1</v>
          </cell>
          <cell r="C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62</v>
          </cell>
          <cell r="AE445">
            <v>65.100000000000009</v>
          </cell>
        </row>
        <row r="446">
          <cell r="B446">
            <v>1</v>
          </cell>
          <cell r="C446">
            <v>0</v>
          </cell>
          <cell r="Z446">
            <v>0</v>
          </cell>
          <cell r="AA446">
            <v>1</v>
          </cell>
          <cell r="AB446">
            <v>1</v>
          </cell>
          <cell r="AC446">
            <v>0</v>
          </cell>
          <cell r="AD446">
            <v>56</v>
          </cell>
          <cell r="AE446">
            <v>58.800000000000004</v>
          </cell>
        </row>
        <row r="447">
          <cell r="B447">
            <v>0</v>
          </cell>
          <cell r="C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</v>
          </cell>
          <cell r="AD447">
            <v>3</v>
          </cell>
          <cell r="AE447">
            <v>3.1500000000000004</v>
          </cell>
        </row>
        <row r="448">
          <cell r="B448">
            <v>0</v>
          </cell>
          <cell r="C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B449">
            <v>0</v>
          </cell>
          <cell r="C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B450">
            <v>0</v>
          </cell>
          <cell r="C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</row>
        <row r="451">
          <cell r="B451">
            <v>0</v>
          </cell>
          <cell r="C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7">
          <cell r="B457" t="str">
            <v>poste</v>
          </cell>
          <cell r="C457" t="str">
            <v>poste</v>
          </cell>
          <cell r="D457" t="str">
            <v>PS1-0</v>
          </cell>
          <cell r="E457" t="str">
            <v>PS1-0</v>
          </cell>
          <cell r="F457" t="str">
            <v>PA1-0</v>
          </cell>
          <cell r="G457" t="str">
            <v>PA2-0</v>
          </cell>
          <cell r="H457" t="str">
            <v>PA3-0</v>
          </cell>
          <cell r="I457" t="str">
            <v>PR3-0</v>
          </cell>
          <cell r="J457" t="str">
            <v>PTV-0</v>
          </cell>
          <cell r="K457" t="str">
            <v>TS-0</v>
          </cell>
          <cell r="L457" t="str">
            <v>DS-0</v>
          </cell>
          <cell r="M457" t="str">
            <v>PSVE-0</v>
          </cell>
          <cell r="N457" t="str">
            <v>PA1VE-0</v>
          </cell>
          <cell r="O457" t="str">
            <v>SMM-1P</v>
          </cell>
          <cell r="P457" t="str">
            <v>SMM-2P</v>
          </cell>
          <cell r="Q457" t="str">
            <v>STB-3B</v>
          </cell>
          <cell r="R457" t="str">
            <v>PSVE-3</v>
          </cell>
          <cell r="S457" t="str">
            <v>PSVE-3</v>
          </cell>
          <cell r="T457" t="str">
            <v>PSVE-3</v>
          </cell>
          <cell r="U457" t="str">
            <v>5KVA</v>
          </cell>
          <cell r="V457" t="str">
            <v>10KVA</v>
          </cell>
          <cell r="W457" t="str">
            <v>15KVA</v>
          </cell>
          <cell r="X457" t="str">
            <v>25KVA</v>
          </cell>
          <cell r="Y457" t="str">
            <v>75KVA</v>
          </cell>
          <cell r="Z457" t="str">
            <v>RI</v>
          </cell>
          <cell r="AA457" t="str">
            <v>RV</v>
          </cell>
          <cell r="AB457" t="str">
            <v>PAT-1</v>
          </cell>
          <cell r="AC457" t="str">
            <v>PAT-3</v>
          </cell>
          <cell r="AD457" t="str">
            <v>Long. RP</v>
          </cell>
          <cell r="AE457" t="str">
            <v>Cond</v>
          </cell>
        </row>
        <row r="458">
          <cell r="B458" t="str">
            <v>12m/C6</v>
          </cell>
          <cell r="C458" t="str">
            <v>12m/C-5</v>
          </cell>
        </row>
        <row r="459">
          <cell r="A459">
            <v>23</v>
          </cell>
          <cell r="B459">
            <v>1</v>
          </cell>
          <cell r="C459">
            <v>0</v>
          </cell>
          <cell r="D459">
            <v>1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</v>
          </cell>
          <cell r="M459">
            <v>0</v>
          </cell>
          <cell r="N459">
            <v>0</v>
          </cell>
          <cell r="O459">
            <v>1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</v>
          </cell>
          <cell r="AD459">
            <v>57</v>
          </cell>
          <cell r="AE459">
            <v>59.85</v>
          </cell>
        </row>
        <row r="463">
          <cell r="B463">
            <v>0</v>
          </cell>
          <cell r="C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B464">
            <v>1</v>
          </cell>
          <cell r="C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54</v>
          </cell>
          <cell r="AE464">
            <v>56.7</v>
          </cell>
        </row>
        <row r="465">
          <cell r="B465">
            <v>0</v>
          </cell>
          <cell r="C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</v>
          </cell>
          <cell r="AD465">
            <v>3</v>
          </cell>
          <cell r="AE465">
            <v>3.1500000000000004</v>
          </cell>
        </row>
        <row r="466">
          <cell r="B466">
            <v>0</v>
          </cell>
          <cell r="C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B467">
            <v>0</v>
          </cell>
          <cell r="C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B468">
            <v>0</v>
          </cell>
          <cell r="C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B469">
            <v>0</v>
          </cell>
          <cell r="C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B470">
            <v>0</v>
          </cell>
          <cell r="C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B471">
            <v>0</v>
          </cell>
          <cell r="C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7">
          <cell r="B477" t="str">
            <v>poste</v>
          </cell>
          <cell r="C477" t="str">
            <v>poste</v>
          </cell>
          <cell r="D477" t="str">
            <v>PS1-0</v>
          </cell>
          <cell r="E477" t="str">
            <v>PS1-0</v>
          </cell>
          <cell r="F477" t="str">
            <v>PA1-0</v>
          </cell>
          <cell r="G477" t="str">
            <v>PA2-0</v>
          </cell>
          <cell r="H477" t="str">
            <v>PA3-0</v>
          </cell>
          <cell r="I477" t="str">
            <v>PR3-0</v>
          </cell>
          <cell r="J477" t="str">
            <v>PTV-0</v>
          </cell>
          <cell r="K477" t="str">
            <v>TS-0</v>
          </cell>
          <cell r="L477" t="str">
            <v>DS-0</v>
          </cell>
          <cell r="M477" t="str">
            <v>PSVE-0</v>
          </cell>
          <cell r="N477" t="str">
            <v>PA1VE-0</v>
          </cell>
          <cell r="O477" t="str">
            <v>SMM-1P</v>
          </cell>
          <cell r="P477" t="str">
            <v>SMM-2P</v>
          </cell>
          <cell r="Q477" t="str">
            <v>STB-3B</v>
          </cell>
          <cell r="R477" t="str">
            <v>PSVE-3</v>
          </cell>
          <cell r="S477" t="str">
            <v>PSVE-3</v>
          </cell>
          <cell r="T477" t="str">
            <v>PSVE-3</v>
          </cell>
          <cell r="U477" t="str">
            <v>5KVA</v>
          </cell>
          <cell r="V477" t="str">
            <v>10KVA</v>
          </cell>
          <cell r="W477" t="str">
            <v>15KVA</v>
          </cell>
          <cell r="X477" t="str">
            <v>25KVA</v>
          </cell>
          <cell r="Y477" t="str">
            <v>75KVA</v>
          </cell>
          <cell r="Z477" t="str">
            <v>RI</v>
          </cell>
          <cell r="AA477" t="str">
            <v>RV</v>
          </cell>
          <cell r="AB477" t="str">
            <v>PAT-1</v>
          </cell>
          <cell r="AC477" t="str">
            <v>PAT-3</v>
          </cell>
          <cell r="AD477" t="str">
            <v>Long. RP</v>
          </cell>
          <cell r="AE477" t="str">
            <v>Cond</v>
          </cell>
        </row>
        <row r="478">
          <cell r="B478" t="str">
            <v>12m/C6</v>
          </cell>
          <cell r="C478" t="str">
            <v>12m/C-5</v>
          </cell>
        </row>
        <row r="479">
          <cell r="A479">
            <v>24</v>
          </cell>
          <cell r="B479">
            <v>1</v>
          </cell>
          <cell r="C479">
            <v>0</v>
          </cell>
          <cell r="D479">
            <v>1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</v>
          </cell>
          <cell r="M479">
            <v>0</v>
          </cell>
          <cell r="N479">
            <v>0</v>
          </cell>
          <cell r="O479">
            <v>1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1</v>
          </cell>
          <cell r="AD479">
            <v>69.7</v>
          </cell>
          <cell r="AE479">
            <v>73.185000000000016</v>
          </cell>
        </row>
        <row r="483">
          <cell r="B483">
            <v>0</v>
          </cell>
          <cell r="C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B484">
            <v>1</v>
          </cell>
          <cell r="C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66.7</v>
          </cell>
          <cell r="AE484">
            <v>70.035000000000011</v>
          </cell>
        </row>
        <row r="485">
          <cell r="B485">
            <v>0</v>
          </cell>
          <cell r="C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</v>
          </cell>
          <cell r="AD485">
            <v>3</v>
          </cell>
          <cell r="AE485">
            <v>3.1500000000000004</v>
          </cell>
        </row>
        <row r="486">
          <cell r="B486">
            <v>0</v>
          </cell>
          <cell r="C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B487">
            <v>0</v>
          </cell>
          <cell r="C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B488">
            <v>0</v>
          </cell>
          <cell r="C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B489">
            <v>0</v>
          </cell>
          <cell r="C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B490">
            <v>0</v>
          </cell>
          <cell r="C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B491">
            <v>0</v>
          </cell>
          <cell r="C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7">
          <cell r="B497" t="str">
            <v>poste</v>
          </cell>
          <cell r="C497" t="str">
            <v>poste</v>
          </cell>
          <cell r="D497" t="str">
            <v>PS1-0</v>
          </cell>
          <cell r="E497" t="str">
            <v>PS1-0</v>
          </cell>
          <cell r="F497" t="str">
            <v>PA1-0</v>
          </cell>
          <cell r="G497" t="str">
            <v>PA2-0</v>
          </cell>
          <cell r="H497" t="str">
            <v>PA3-0</v>
          </cell>
          <cell r="I497" t="str">
            <v>PR3-0</v>
          </cell>
          <cell r="J497" t="str">
            <v>PTV-0</v>
          </cell>
          <cell r="K497" t="str">
            <v>TS-0</v>
          </cell>
          <cell r="L497" t="str">
            <v>DS-0</v>
          </cell>
          <cell r="M497" t="str">
            <v>PSVE-0</v>
          </cell>
          <cell r="N497" t="str">
            <v>PA1VE-0</v>
          </cell>
          <cell r="O497" t="str">
            <v>SMM-1P</v>
          </cell>
          <cell r="P497" t="str">
            <v>SMM-2P</v>
          </cell>
          <cell r="Q497" t="str">
            <v>STB-3B</v>
          </cell>
          <cell r="R497" t="str">
            <v>PSVE-3</v>
          </cell>
          <cell r="S497" t="str">
            <v>PSVE-3</v>
          </cell>
          <cell r="T497" t="str">
            <v>PSVE-3</v>
          </cell>
          <cell r="U497" t="str">
            <v>5KVA</v>
          </cell>
          <cell r="V497" t="str">
            <v>10KVA</v>
          </cell>
          <cell r="W497" t="str">
            <v>15KVA</v>
          </cell>
          <cell r="X497" t="str">
            <v>25KVA</v>
          </cell>
          <cell r="Y497" t="str">
            <v>75KVA</v>
          </cell>
          <cell r="Z497" t="str">
            <v>RI</v>
          </cell>
          <cell r="AA497" t="str">
            <v>RV</v>
          </cell>
          <cell r="AB497" t="str">
            <v>PAT-1</v>
          </cell>
          <cell r="AC497" t="str">
            <v>PAT-3</v>
          </cell>
          <cell r="AD497" t="str">
            <v>Long. RP</v>
          </cell>
          <cell r="AE497" t="str">
            <v>Cond</v>
          </cell>
        </row>
        <row r="498">
          <cell r="B498" t="str">
            <v>12m/C6</v>
          </cell>
          <cell r="C498" t="str">
            <v>12m/C-5</v>
          </cell>
        </row>
        <row r="499">
          <cell r="A499">
            <v>25</v>
          </cell>
          <cell r="B499">
            <v>2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</v>
          </cell>
          <cell r="K499">
            <v>0</v>
          </cell>
          <cell r="L499">
            <v>0</v>
          </cell>
          <cell r="M499">
            <v>0</v>
          </cell>
          <cell r="N499">
            <v>1</v>
          </cell>
          <cell r="O499">
            <v>1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1</v>
          </cell>
          <cell r="X499">
            <v>0</v>
          </cell>
          <cell r="Y499">
            <v>0</v>
          </cell>
          <cell r="Z499">
            <v>1</v>
          </cell>
          <cell r="AA499">
            <v>0</v>
          </cell>
          <cell r="AB499">
            <v>1</v>
          </cell>
          <cell r="AC499">
            <v>1</v>
          </cell>
          <cell r="AD499">
            <v>163.19999999999999</v>
          </cell>
          <cell r="AE499">
            <v>171.36</v>
          </cell>
        </row>
        <row r="503">
          <cell r="B503">
            <v>0</v>
          </cell>
          <cell r="C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B504">
            <v>1</v>
          </cell>
          <cell r="C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65</v>
          </cell>
          <cell r="AE504">
            <v>68.25</v>
          </cell>
        </row>
        <row r="505">
          <cell r="B505">
            <v>1</v>
          </cell>
          <cell r="C505">
            <v>0</v>
          </cell>
          <cell r="Z505">
            <v>0</v>
          </cell>
          <cell r="AA505">
            <v>0</v>
          </cell>
          <cell r="AB505">
            <v>1</v>
          </cell>
          <cell r="AC505">
            <v>0</v>
          </cell>
          <cell r="AD505">
            <v>95.2</v>
          </cell>
          <cell r="AE505">
            <v>99.960000000000008</v>
          </cell>
        </row>
        <row r="506">
          <cell r="B506">
            <v>0</v>
          </cell>
          <cell r="C506">
            <v>0</v>
          </cell>
          <cell r="Z506">
            <v>1</v>
          </cell>
          <cell r="AA506">
            <v>0</v>
          </cell>
          <cell r="AB506">
            <v>0</v>
          </cell>
          <cell r="AC506">
            <v>1</v>
          </cell>
          <cell r="AD506">
            <v>3</v>
          </cell>
          <cell r="AE506">
            <v>3.1500000000000004</v>
          </cell>
        </row>
        <row r="507">
          <cell r="B507">
            <v>0</v>
          </cell>
          <cell r="C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B508">
            <v>0</v>
          </cell>
          <cell r="C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B509">
            <v>0</v>
          </cell>
          <cell r="C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B510">
            <v>0</v>
          </cell>
          <cell r="C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B511">
            <v>0</v>
          </cell>
          <cell r="C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7">
          <cell r="B517" t="str">
            <v>poste</v>
          </cell>
          <cell r="C517" t="str">
            <v>poste</v>
          </cell>
          <cell r="D517" t="str">
            <v>PS1-0</v>
          </cell>
          <cell r="E517" t="str">
            <v>PS1-0</v>
          </cell>
          <cell r="F517" t="str">
            <v>PA1-0</v>
          </cell>
          <cell r="G517" t="str">
            <v>PA2-0</v>
          </cell>
          <cell r="H517" t="str">
            <v>PA3-0</v>
          </cell>
          <cell r="I517" t="str">
            <v>PR3-0</v>
          </cell>
          <cell r="J517" t="str">
            <v>PTV-0</v>
          </cell>
          <cell r="K517" t="str">
            <v>TS-0</v>
          </cell>
          <cell r="L517" t="str">
            <v>DS-0</v>
          </cell>
          <cell r="M517" t="str">
            <v>PSVE-0</v>
          </cell>
          <cell r="N517" t="str">
            <v>PA1VE-0</v>
          </cell>
          <cell r="O517" t="str">
            <v>SMM-1P</v>
          </cell>
          <cell r="P517" t="str">
            <v>SMM-2P</v>
          </cell>
          <cell r="Q517" t="str">
            <v>STB-3B</v>
          </cell>
          <cell r="R517" t="str">
            <v>PSVE-3</v>
          </cell>
          <cell r="S517" t="str">
            <v>PSVE-3</v>
          </cell>
          <cell r="T517" t="str">
            <v>PSVE-3</v>
          </cell>
          <cell r="U517" t="str">
            <v>5KVA</v>
          </cell>
          <cell r="V517" t="str">
            <v>10KVA</v>
          </cell>
          <cell r="W517" t="str">
            <v>15KVA</v>
          </cell>
          <cell r="X517" t="str">
            <v>25KVA</v>
          </cell>
          <cell r="Y517" t="str">
            <v>75KVA</v>
          </cell>
          <cell r="Z517" t="str">
            <v>RI</v>
          </cell>
          <cell r="AA517" t="str">
            <v>RV</v>
          </cell>
          <cell r="AB517" t="str">
            <v>PAT-1</v>
          </cell>
          <cell r="AC517" t="str">
            <v>PAT-3</v>
          </cell>
          <cell r="AD517" t="str">
            <v>Long. RP</v>
          </cell>
          <cell r="AE517" t="str">
            <v>Cond</v>
          </cell>
        </row>
        <row r="518">
          <cell r="B518" t="str">
            <v>12m/C6</v>
          </cell>
          <cell r="C518" t="str">
            <v>12m/C-5</v>
          </cell>
        </row>
        <row r="519">
          <cell r="A519">
            <v>26</v>
          </cell>
          <cell r="B519">
            <v>2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1</v>
          </cell>
          <cell r="K519">
            <v>1</v>
          </cell>
          <cell r="L519">
            <v>0</v>
          </cell>
          <cell r="M519">
            <v>0</v>
          </cell>
          <cell r="N519">
            <v>0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1</v>
          </cell>
          <cell r="AB519">
            <v>1</v>
          </cell>
          <cell r="AC519">
            <v>1</v>
          </cell>
          <cell r="AD519">
            <v>116</v>
          </cell>
          <cell r="AE519">
            <v>121.80000000000001</v>
          </cell>
        </row>
        <row r="523">
          <cell r="B523">
            <v>0</v>
          </cell>
          <cell r="C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B524">
            <v>1</v>
          </cell>
          <cell r="C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22</v>
          </cell>
          <cell r="AE524">
            <v>23.1</v>
          </cell>
        </row>
        <row r="525">
          <cell r="B525">
            <v>1</v>
          </cell>
          <cell r="C525">
            <v>0</v>
          </cell>
          <cell r="Z525">
            <v>1</v>
          </cell>
          <cell r="AA525">
            <v>0</v>
          </cell>
          <cell r="AB525">
            <v>1</v>
          </cell>
          <cell r="AC525">
            <v>0</v>
          </cell>
          <cell r="AD525">
            <v>91</v>
          </cell>
          <cell r="AE525">
            <v>95.55</v>
          </cell>
        </row>
        <row r="526">
          <cell r="B526">
            <v>0</v>
          </cell>
          <cell r="C526">
            <v>0</v>
          </cell>
          <cell r="Z526">
            <v>0</v>
          </cell>
          <cell r="AA526">
            <v>1</v>
          </cell>
          <cell r="AB526">
            <v>0</v>
          </cell>
          <cell r="AC526">
            <v>1</v>
          </cell>
          <cell r="AD526">
            <v>3</v>
          </cell>
          <cell r="AE526">
            <v>3.1500000000000004</v>
          </cell>
        </row>
        <row r="527">
          <cell r="B527">
            <v>0</v>
          </cell>
          <cell r="C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B528">
            <v>0</v>
          </cell>
          <cell r="C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B529">
            <v>0</v>
          </cell>
          <cell r="C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B530">
            <v>0</v>
          </cell>
          <cell r="C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B531">
            <v>0</v>
          </cell>
          <cell r="C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</row>
        <row r="537">
          <cell r="B537" t="str">
            <v>poste</v>
          </cell>
          <cell r="C537" t="str">
            <v>poste</v>
          </cell>
          <cell r="D537" t="str">
            <v>PS1-0</v>
          </cell>
          <cell r="E537" t="str">
            <v>PS1-0</v>
          </cell>
          <cell r="F537" t="str">
            <v>PA1-0</v>
          </cell>
          <cell r="G537" t="str">
            <v>PA2-0</v>
          </cell>
          <cell r="H537" t="str">
            <v>PA3-0</v>
          </cell>
          <cell r="I537" t="str">
            <v>PR3-0</v>
          </cell>
          <cell r="J537" t="str">
            <v>PTV-0</v>
          </cell>
          <cell r="K537" t="str">
            <v>TS-0</v>
          </cell>
          <cell r="L537" t="str">
            <v>DS-0</v>
          </cell>
          <cell r="M537" t="str">
            <v>PSVE-0</v>
          </cell>
          <cell r="N537" t="str">
            <v>PA1VE-0</v>
          </cell>
          <cell r="O537" t="str">
            <v>SMM-1P</v>
          </cell>
          <cell r="P537" t="str">
            <v>SMM-2P</v>
          </cell>
          <cell r="Q537" t="str">
            <v>STB-3B</v>
          </cell>
          <cell r="R537" t="str">
            <v>PSVE-3</v>
          </cell>
          <cell r="S537" t="str">
            <v>PSVE-3</v>
          </cell>
          <cell r="T537" t="str">
            <v>PSVE-3</v>
          </cell>
          <cell r="U537" t="str">
            <v>5KVA</v>
          </cell>
          <cell r="V537" t="str">
            <v>10KVA</v>
          </cell>
          <cell r="W537" t="str">
            <v>15KVA</v>
          </cell>
          <cell r="X537" t="str">
            <v>25KVA</v>
          </cell>
          <cell r="Y537" t="str">
            <v>75KVA</v>
          </cell>
          <cell r="Z537" t="str">
            <v>RI</v>
          </cell>
          <cell r="AA537" t="str">
            <v>RV</v>
          </cell>
          <cell r="AB537" t="str">
            <v>PAT-1</v>
          </cell>
          <cell r="AC537" t="str">
            <v>PAT-3</v>
          </cell>
          <cell r="AD537" t="str">
            <v>Long. RP</v>
          </cell>
          <cell r="AE537" t="str">
            <v>Cond</v>
          </cell>
        </row>
        <row r="538">
          <cell r="B538" t="str">
            <v>12m/C6</v>
          </cell>
          <cell r="C538" t="str">
            <v>12m/C-5</v>
          </cell>
        </row>
        <row r="539">
          <cell r="A539">
            <v>27</v>
          </cell>
          <cell r="B539">
            <v>7</v>
          </cell>
          <cell r="C539">
            <v>0</v>
          </cell>
          <cell r="D539">
            <v>0</v>
          </cell>
          <cell r="E539">
            <v>0</v>
          </cell>
          <cell r="F539">
            <v>1</v>
          </cell>
          <cell r="G539">
            <v>0</v>
          </cell>
          <cell r="H539">
            <v>1</v>
          </cell>
          <cell r="I539">
            <v>0</v>
          </cell>
          <cell r="J539">
            <v>2</v>
          </cell>
          <cell r="K539">
            <v>2</v>
          </cell>
          <cell r="L539">
            <v>0</v>
          </cell>
          <cell r="M539">
            <v>0</v>
          </cell>
          <cell r="N539">
            <v>0</v>
          </cell>
          <cell r="O539">
            <v>2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0</v>
          </cell>
          <cell r="Z539">
            <v>8</v>
          </cell>
          <cell r="AA539">
            <v>1</v>
          </cell>
          <cell r="AB539">
            <v>4</v>
          </cell>
          <cell r="AC539">
            <v>2</v>
          </cell>
          <cell r="AD539">
            <v>491.8</v>
          </cell>
          <cell r="AE539">
            <v>516.39</v>
          </cell>
        </row>
        <row r="543">
          <cell r="B543">
            <v>0</v>
          </cell>
          <cell r="C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B544">
            <v>1</v>
          </cell>
          <cell r="C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102</v>
          </cell>
          <cell r="AE544">
            <v>107.10000000000001</v>
          </cell>
        </row>
        <row r="545">
          <cell r="B545">
            <v>1</v>
          </cell>
          <cell r="C545">
            <v>0</v>
          </cell>
          <cell r="Z545">
            <v>2</v>
          </cell>
          <cell r="AA545">
            <v>0</v>
          </cell>
          <cell r="AB545">
            <v>1</v>
          </cell>
          <cell r="AC545">
            <v>0</v>
          </cell>
          <cell r="AD545">
            <v>77</v>
          </cell>
          <cell r="AE545">
            <v>80.850000000000009</v>
          </cell>
        </row>
        <row r="546">
          <cell r="B546">
            <v>1</v>
          </cell>
          <cell r="C546">
            <v>0</v>
          </cell>
          <cell r="Z546">
            <v>1</v>
          </cell>
          <cell r="AA546">
            <v>0</v>
          </cell>
          <cell r="AB546">
            <v>0</v>
          </cell>
          <cell r="AC546">
            <v>1</v>
          </cell>
          <cell r="AD546">
            <v>3</v>
          </cell>
          <cell r="AE546">
            <v>3.1500000000000004</v>
          </cell>
        </row>
        <row r="547">
          <cell r="B547">
            <v>1</v>
          </cell>
          <cell r="C547">
            <v>0</v>
          </cell>
          <cell r="Z547">
            <v>1</v>
          </cell>
          <cell r="AA547">
            <v>0</v>
          </cell>
          <cell r="AB547">
            <v>0</v>
          </cell>
          <cell r="AC547">
            <v>0</v>
          </cell>
          <cell r="AD547">
            <v>150</v>
          </cell>
          <cell r="AE547">
            <v>157.5</v>
          </cell>
        </row>
        <row r="548">
          <cell r="B548">
            <v>1</v>
          </cell>
          <cell r="C548">
            <v>0</v>
          </cell>
          <cell r="Z548">
            <v>1</v>
          </cell>
          <cell r="AA548">
            <v>0</v>
          </cell>
          <cell r="AB548">
            <v>1</v>
          </cell>
          <cell r="AC548">
            <v>0</v>
          </cell>
          <cell r="AD548">
            <v>17</v>
          </cell>
          <cell r="AE548">
            <v>17.850000000000001</v>
          </cell>
        </row>
        <row r="549">
          <cell r="B549">
            <v>1</v>
          </cell>
          <cell r="C549">
            <v>0</v>
          </cell>
          <cell r="Z549">
            <v>1</v>
          </cell>
          <cell r="AA549">
            <v>0</v>
          </cell>
          <cell r="AB549">
            <v>1</v>
          </cell>
          <cell r="AC549">
            <v>0</v>
          </cell>
          <cell r="AD549">
            <v>48</v>
          </cell>
          <cell r="AE549">
            <v>50.400000000000006</v>
          </cell>
        </row>
        <row r="550">
          <cell r="B550">
            <v>1</v>
          </cell>
          <cell r="C550">
            <v>0</v>
          </cell>
          <cell r="Z550">
            <v>0</v>
          </cell>
          <cell r="AA550">
            <v>1</v>
          </cell>
          <cell r="AB550">
            <v>1</v>
          </cell>
          <cell r="AC550">
            <v>0</v>
          </cell>
          <cell r="AD550">
            <v>91.8</v>
          </cell>
          <cell r="AE550">
            <v>96.39</v>
          </cell>
        </row>
        <row r="551">
          <cell r="B551">
            <v>0</v>
          </cell>
          <cell r="C551">
            <v>0</v>
          </cell>
          <cell r="Z551">
            <v>1</v>
          </cell>
          <cell r="AA551">
            <v>0</v>
          </cell>
          <cell r="AB551">
            <v>0</v>
          </cell>
          <cell r="AC551">
            <v>1</v>
          </cell>
          <cell r="AD551">
            <v>3</v>
          </cell>
          <cell r="AE551">
            <v>3.1500000000000004</v>
          </cell>
        </row>
        <row r="557">
          <cell r="B557" t="str">
            <v>poste</v>
          </cell>
          <cell r="C557" t="str">
            <v>poste</v>
          </cell>
          <cell r="D557" t="str">
            <v>PS1-0</v>
          </cell>
          <cell r="E557" t="str">
            <v>PS1-0</v>
          </cell>
          <cell r="F557" t="str">
            <v>PA1-0</v>
          </cell>
          <cell r="G557" t="str">
            <v>PA2-0</v>
          </cell>
          <cell r="H557" t="str">
            <v>PA3-0</v>
          </cell>
          <cell r="I557" t="str">
            <v>PR3-0</v>
          </cell>
          <cell r="J557" t="str">
            <v>PTV-0</v>
          </cell>
          <cell r="K557" t="str">
            <v>TS-0</v>
          </cell>
          <cell r="L557" t="str">
            <v>DS-0</v>
          </cell>
          <cell r="M557" t="str">
            <v>PSVE-0</v>
          </cell>
          <cell r="N557" t="str">
            <v>PA1VE-0</v>
          </cell>
          <cell r="O557" t="str">
            <v>SMM-1P</v>
          </cell>
          <cell r="P557" t="str">
            <v>SMM-2P</v>
          </cell>
          <cell r="Q557" t="str">
            <v>STB-3B</v>
          </cell>
          <cell r="R557" t="str">
            <v>PSVE-3</v>
          </cell>
          <cell r="S557" t="str">
            <v>PSVE-3</v>
          </cell>
          <cell r="T557" t="str">
            <v>PSVE-3</v>
          </cell>
          <cell r="U557" t="str">
            <v>5KVA</v>
          </cell>
          <cell r="V557" t="str">
            <v>10KVA</v>
          </cell>
          <cell r="W557" t="str">
            <v>15KVA</v>
          </cell>
          <cell r="X557" t="str">
            <v>25KVA</v>
          </cell>
          <cell r="Y557" t="str">
            <v>75KVA</v>
          </cell>
          <cell r="Z557" t="str">
            <v>RI</v>
          </cell>
          <cell r="AA557" t="str">
            <v>RV</v>
          </cell>
          <cell r="AB557" t="str">
            <v>PAT-1</v>
          </cell>
          <cell r="AC557" t="str">
            <v>PAT-3</v>
          </cell>
          <cell r="AD557" t="str">
            <v>Long. RP</v>
          </cell>
          <cell r="AE557" t="str">
            <v>Cond</v>
          </cell>
        </row>
        <row r="558">
          <cell r="B558" t="str">
            <v>12m/C6</v>
          </cell>
          <cell r="C558" t="str">
            <v>12m/C-5</v>
          </cell>
        </row>
        <row r="559">
          <cell r="A559">
            <v>28</v>
          </cell>
          <cell r="B559">
            <v>3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1</v>
          </cell>
          <cell r="K559">
            <v>2</v>
          </cell>
          <cell r="L559">
            <v>0</v>
          </cell>
          <cell r="M559">
            <v>0</v>
          </cell>
          <cell r="N559">
            <v>0</v>
          </cell>
          <cell r="O559">
            <v>1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1</v>
          </cell>
          <cell r="W559">
            <v>0</v>
          </cell>
          <cell r="X559">
            <v>0</v>
          </cell>
          <cell r="Y559">
            <v>0</v>
          </cell>
          <cell r="Z559">
            <v>3</v>
          </cell>
          <cell r="AA559">
            <v>0</v>
          </cell>
          <cell r="AB559">
            <v>2</v>
          </cell>
          <cell r="AC559">
            <v>1</v>
          </cell>
          <cell r="AD559">
            <v>282.5</v>
          </cell>
          <cell r="AE559">
            <v>296.625</v>
          </cell>
        </row>
        <row r="563">
          <cell r="B563">
            <v>0</v>
          </cell>
          <cell r="C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B564">
            <v>1</v>
          </cell>
          <cell r="C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90.5</v>
          </cell>
          <cell r="AE564">
            <v>95.025000000000006</v>
          </cell>
        </row>
        <row r="565">
          <cell r="B565">
            <v>1</v>
          </cell>
          <cell r="C565">
            <v>0</v>
          </cell>
          <cell r="Z565">
            <v>1</v>
          </cell>
          <cell r="AA565">
            <v>0</v>
          </cell>
          <cell r="AB565">
            <v>1</v>
          </cell>
          <cell r="AC565">
            <v>0</v>
          </cell>
          <cell r="AD565">
            <v>52</v>
          </cell>
          <cell r="AE565">
            <v>54.6</v>
          </cell>
        </row>
        <row r="566">
          <cell r="B566">
            <v>1</v>
          </cell>
          <cell r="C566">
            <v>0</v>
          </cell>
          <cell r="Z566">
            <v>1</v>
          </cell>
          <cell r="AA566">
            <v>0</v>
          </cell>
          <cell r="AB566">
            <v>1</v>
          </cell>
          <cell r="AC566">
            <v>0</v>
          </cell>
          <cell r="AD566">
            <v>137</v>
          </cell>
          <cell r="AE566">
            <v>143.85</v>
          </cell>
        </row>
        <row r="567">
          <cell r="B567">
            <v>0</v>
          </cell>
          <cell r="C567">
            <v>0</v>
          </cell>
          <cell r="Z567">
            <v>1</v>
          </cell>
          <cell r="AA567">
            <v>0</v>
          </cell>
          <cell r="AB567">
            <v>0</v>
          </cell>
          <cell r="AC567">
            <v>1</v>
          </cell>
          <cell r="AD567">
            <v>3</v>
          </cell>
          <cell r="AE567">
            <v>3.1500000000000004</v>
          </cell>
        </row>
        <row r="568">
          <cell r="B568">
            <v>0</v>
          </cell>
          <cell r="C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B569">
            <v>0</v>
          </cell>
          <cell r="C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B570">
            <v>0</v>
          </cell>
          <cell r="C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</row>
        <row r="571">
          <cell r="B571">
            <v>0</v>
          </cell>
          <cell r="C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</row>
        <row r="577">
          <cell r="B577" t="str">
            <v>poste</v>
          </cell>
          <cell r="C577" t="str">
            <v>poste</v>
          </cell>
          <cell r="D577" t="str">
            <v>PS1-0</v>
          </cell>
          <cell r="E577" t="str">
            <v>PS1-0</v>
          </cell>
          <cell r="F577" t="str">
            <v>PA1-0</v>
          </cell>
          <cell r="G577" t="str">
            <v>PA2-0</v>
          </cell>
          <cell r="H577" t="str">
            <v>PA3-0</v>
          </cell>
          <cell r="I577" t="str">
            <v>PR3-0</v>
          </cell>
          <cell r="J577" t="str">
            <v>PTV-0</v>
          </cell>
          <cell r="K577" t="str">
            <v>TS-0</v>
          </cell>
          <cell r="L577" t="str">
            <v>DS-0</v>
          </cell>
          <cell r="M577" t="str">
            <v>PSVE-0</v>
          </cell>
          <cell r="N577" t="str">
            <v>PA1VE-0</v>
          </cell>
          <cell r="O577" t="str">
            <v>SMM-1P</v>
          </cell>
          <cell r="P577" t="str">
            <v>SMM-2P</v>
          </cell>
          <cell r="Q577" t="str">
            <v>STB-3B</v>
          </cell>
          <cell r="R577" t="str">
            <v>PSVE-3</v>
          </cell>
          <cell r="S577" t="str">
            <v>PSVE-3</v>
          </cell>
          <cell r="T577" t="str">
            <v>PSVE-3</v>
          </cell>
          <cell r="U577" t="str">
            <v>5KVA</v>
          </cell>
          <cell r="V577" t="str">
            <v>10KVA</v>
          </cell>
          <cell r="W577" t="str">
            <v>15KVA</v>
          </cell>
          <cell r="X577" t="str">
            <v>25KVA</v>
          </cell>
          <cell r="Y577" t="str">
            <v>75KVA</v>
          </cell>
          <cell r="Z577" t="str">
            <v>RI</v>
          </cell>
          <cell r="AA577" t="str">
            <v>RV</v>
          </cell>
          <cell r="AB577" t="str">
            <v>PAT-1</v>
          </cell>
          <cell r="AC577" t="str">
            <v>PAT-3</v>
          </cell>
          <cell r="AD577" t="str">
            <v>Long. RP</v>
          </cell>
          <cell r="AE577" t="str">
            <v>Cond</v>
          </cell>
        </row>
        <row r="578">
          <cell r="B578" t="str">
            <v>12m/C6</v>
          </cell>
          <cell r="C578" t="str">
            <v>12m/C-5</v>
          </cell>
        </row>
        <row r="579">
          <cell r="A579">
            <v>29</v>
          </cell>
          <cell r="B579">
            <v>1</v>
          </cell>
          <cell r="C579">
            <v>0</v>
          </cell>
          <cell r="D579">
            <v>1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1</v>
          </cell>
          <cell r="AD579">
            <v>44</v>
          </cell>
          <cell r="AE579">
            <v>46.2</v>
          </cell>
        </row>
        <row r="583">
          <cell r="B583">
            <v>0</v>
          </cell>
          <cell r="C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B584">
            <v>1</v>
          </cell>
          <cell r="C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41</v>
          </cell>
          <cell r="AE584">
            <v>43.050000000000004</v>
          </cell>
        </row>
        <row r="585">
          <cell r="B585">
            <v>0</v>
          </cell>
          <cell r="C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1</v>
          </cell>
          <cell r="AD585">
            <v>3</v>
          </cell>
          <cell r="AE585">
            <v>3.1500000000000004</v>
          </cell>
        </row>
        <row r="586">
          <cell r="B586">
            <v>0</v>
          </cell>
          <cell r="C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</row>
        <row r="587">
          <cell r="B587">
            <v>0</v>
          </cell>
          <cell r="C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B588">
            <v>0</v>
          </cell>
          <cell r="C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B589">
            <v>0</v>
          </cell>
          <cell r="C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</row>
        <row r="590">
          <cell r="B590">
            <v>0</v>
          </cell>
          <cell r="C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</row>
        <row r="591">
          <cell r="B591">
            <v>0</v>
          </cell>
          <cell r="C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7">
          <cell r="B597" t="str">
            <v>poste</v>
          </cell>
          <cell r="C597" t="str">
            <v>poste</v>
          </cell>
          <cell r="D597" t="str">
            <v>PS1-0</v>
          </cell>
          <cell r="E597" t="str">
            <v>PS1-0</v>
          </cell>
          <cell r="F597" t="str">
            <v>PA1-0</v>
          </cell>
          <cell r="G597" t="str">
            <v>PA2-0</v>
          </cell>
          <cell r="H597" t="str">
            <v>PA3-0</v>
          </cell>
          <cell r="I597" t="str">
            <v>PR3-0</v>
          </cell>
          <cell r="J597" t="str">
            <v>PTV-0</v>
          </cell>
          <cell r="K597" t="str">
            <v>TS-0</v>
          </cell>
          <cell r="L597" t="str">
            <v>DS-0</v>
          </cell>
          <cell r="M597" t="str">
            <v>PSVE-0</v>
          </cell>
          <cell r="N597" t="str">
            <v>PA1VE-0</v>
          </cell>
          <cell r="O597" t="str">
            <v>SMM-1P</v>
          </cell>
          <cell r="P597" t="str">
            <v>SMM-2P</v>
          </cell>
          <cell r="Q597" t="str">
            <v>STB-3B</v>
          </cell>
          <cell r="R597" t="str">
            <v>PSVE-3</v>
          </cell>
          <cell r="S597" t="str">
            <v>PSVE-3</v>
          </cell>
          <cell r="T597" t="str">
            <v>PSVE-3</v>
          </cell>
          <cell r="U597" t="str">
            <v>5KVA</v>
          </cell>
          <cell r="V597" t="str">
            <v>10KVA</v>
          </cell>
          <cell r="W597" t="str">
            <v>15KVA</v>
          </cell>
          <cell r="X597" t="str">
            <v>25KVA</v>
          </cell>
          <cell r="Y597" t="str">
            <v>75KVA</v>
          </cell>
          <cell r="Z597" t="str">
            <v>RI</v>
          </cell>
          <cell r="AA597" t="str">
            <v>RV</v>
          </cell>
          <cell r="AB597" t="str">
            <v>PAT-1</v>
          </cell>
          <cell r="AC597" t="str">
            <v>PAT-3</v>
          </cell>
          <cell r="AD597" t="str">
            <v>Long. RP</v>
          </cell>
          <cell r="AE597" t="str">
            <v>Cond</v>
          </cell>
        </row>
        <row r="598">
          <cell r="B598" t="str">
            <v>12m/C6</v>
          </cell>
          <cell r="C598" t="str">
            <v>12m/C-5</v>
          </cell>
        </row>
        <row r="599">
          <cell r="A599">
            <v>30</v>
          </cell>
          <cell r="B599">
            <v>2</v>
          </cell>
          <cell r="C599">
            <v>0</v>
          </cell>
          <cell r="D599">
            <v>2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1</v>
          </cell>
          <cell r="AC599">
            <v>1</v>
          </cell>
          <cell r="AD599">
            <v>102.7</v>
          </cell>
          <cell r="AE599">
            <v>107.83500000000001</v>
          </cell>
        </row>
        <row r="603">
          <cell r="B603">
            <v>0</v>
          </cell>
          <cell r="C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B604">
            <v>1</v>
          </cell>
          <cell r="C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54.2</v>
          </cell>
          <cell r="AE604">
            <v>56.910000000000004</v>
          </cell>
        </row>
        <row r="605">
          <cell r="B605">
            <v>1</v>
          </cell>
          <cell r="C605">
            <v>0</v>
          </cell>
          <cell r="Z605">
            <v>0</v>
          </cell>
          <cell r="AA605">
            <v>0</v>
          </cell>
          <cell r="AB605">
            <v>1</v>
          </cell>
          <cell r="AC605">
            <v>0</v>
          </cell>
          <cell r="AD605">
            <v>45.5</v>
          </cell>
          <cell r="AE605">
            <v>47.774999999999999</v>
          </cell>
        </row>
        <row r="606">
          <cell r="B606">
            <v>0</v>
          </cell>
          <cell r="C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1</v>
          </cell>
          <cell r="AD606">
            <v>3</v>
          </cell>
          <cell r="AE606">
            <v>3.1500000000000004</v>
          </cell>
        </row>
        <row r="607">
          <cell r="B607">
            <v>0</v>
          </cell>
          <cell r="C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B608">
            <v>0</v>
          </cell>
          <cell r="C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B609">
            <v>0</v>
          </cell>
          <cell r="C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B610">
            <v>0</v>
          </cell>
          <cell r="C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B611">
            <v>0</v>
          </cell>
          <cell r="C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</row>
        <row r="617">
          <cell r="B617" t="str">
            <v>poste</v>
          </cell>
          <cell r="C617" t="str">
            <v>poste</v>
          </cell>
          <cell r="D617" t="str">
            <v>PS1-0</v>
          </cell>
          <cell r="E617" t="str">
            <v>PS1-0</v>
          </cell>
          <cell r="F617" t="str">
            <v>PA1-0</v>
          </cell>
          <cell r="G617" t="str">
            <v>PA2-0</v>
          </cell>
          <cell r="H617" t="str">
            <v>PA3-0</v>
          </cell>
          <cell r="I617" t="str">
            <v>PR3-0</v>
          </cell>
          <cell r="J617" t="str">
            <v>PTV-0</v>
          </cell>
          <cell r="K617" t="str">
            <v>TS-0</v>
          </cell>
          <cell r="L617" t="str">
            <v>DS-0</v>
          </cell>
          <cell r="M617" t="str">
            <v>PSVE-0</v>
          </cell>
          <cell r="N617" t="str">
            <v>PA1VE-0</v>
          </cell>
          <cell r="O617" t="str">
            <v>SMM-1P</v>
          </cell>
          <cell r="P617" t="str">
            <v>SMM-2P</v>
          </cell>
          <cell r="Q617" t="str">
            <v>STB-3B</v>
          </cell>
          <cell r="R617" t="str">
            <v>PSVE-3</v>
          </cell>
          <cell r="S617" t="str">
            <v>PSVE-3</v>
          </cell>
          <cell r="T617" t="str">
            <v>PSVE-3</v>
          </cell>
          <cell r="U617" t="str">
            <v>5KVA</v>
          </cell>
          <cell r="V617" t="str">
            <v>10KVA</v>
          </cell>
          <cell r="W617" t="str">
            <v>15KVA</v>
          </cell>
          <cell r="X617" t="str">
            <v>25KVA</v>
          </cell>
          <cell r="Y617" t="str">
            <v>75KVA</v>
          </cell>
          <cell r="Z617" t="str">
            <v>RI</v>
          </cell>
          <cell r="AA617" t="str">
            <v>RV</v>
          </cell>
          <cell r="AB617" t="str">
            <v>PAT-1</v>
          </cell>
          <cell r="AC617" t="str">
            <v>PAT-3</v>
          </cell>
          <cell r="AD617" t="str">
            <v>Long. RP</v>
          </cell>
          <cell r="AE617" t="str">
            <v>Cond</v>
          </cell>
        </row>
        <row r="618">
          <cell r="B618" t="str">
            <v>12m/C6</v>
          </cell>
          <cell r="C618" t="str">
            <v>12m/C-5</v>
          </cell>
        </row>
        <row r="619">
          <cell r="A619">
            <v>31</v>
          </cell>
          <cell r="B619">
            <v>2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1</v>
          </cell>
          <cell r="K619">
            <v>1</v>
          </cell>
          <cell r="L619">
            <v>1</v>
          </cell>
          <cell r="M619">
            <v>0</v>
          </cell>
          <cell r="N619">
            <v>0</v>
          </cell>
          <cell r="O619">
            <v>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2</v>
          </cell>
          <cell r="AA619">
            <v>0</v>
          </cell>
          <cell r="AB619">
            <v>1</v>
          </cell>
          <cell r="AC619">
            <v>1</v>
          </cell>
          <cell r="AD619">
            <v>126</v>
          </cell>
          <cell r="AE619">
            <v>132.30000000000001</v>
          </cell>
        </row>
        <row r="623">
          <cell r="B623">
            <v>0</v>
          </cell>
          <cell r="C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B624">
            <v>1</v>
          </cell>
          <cell r="C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27</v>
          </cell>
          <cell r="AE624">
            <v>28.35</v>
          </cell>
        </row>
        <row r="625">
          <cell r="B625">
            <v>1</v>
          </cell>
          <cell r="C625">
            <v>0</v>
          </cell>
          <cell r="Z625">
            <v>1</v>
          </cell>
          <cell r="AA625">
            <v>0</v>
          </cell>
          <cell r="AB625">
            <v>1</v>
          </cell>
          <cell r="AC625">
            <v>0</v>
          </cell>
          <cell r="AD625">
            <v>96</v>
          </cell>
          <cell r="AE625">
            <v>100.80000000000001</v>
          </cell>
        </row>
        <row r="626">
          <cell r="B626">
            <v>0</v>
          </cell>
          <cell r="C626">
            <v>0</v>
          </cell>
          <cell r="Z626">
            <v>1</v>
          </cell>
          <cell r="AA626">
            <v>0</v>
          </cell>
          <cell r="AB626">
            <v>0</v>
          </cell>
          <cell r="AC626">
            <v>1</v>
          </cell>
          <cell r="AD626">
            <v>3</v>
          </cell>
          <cell r="AE626">
            <v>3.1500000000000004</v>
          </cell>
        </row>
        <row r="627">
          <cell r="B627">
            <v>0</v>
          </cell>
          <cell r="C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B628">
            <v>0</v>
          </cell>
          <cell r="C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9">
          <cell r="B629">
            <v>0</v>
          </cell>
          <cell r="C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</row>
        <row r="630">
          <cell r="B630">
            <v>0</v>
          </cell>
          <cell r="C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1">
          <cell r="B631">
            <v>0</v>
          </cell>
          <cell r="C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7">
          <cell r="B637" t="str">
            <v>poste</v>
          </cell>
          <cell r="C637" t="str">
            <v>poste</v>
          </cell>
          <cell r="D637" t="str">
            <v>PS1-0</v>
          </cell>
          <cell r="E637" t="str">
            <v>PS1-0</v>
          </cell>
          <cell r="F637" t="str">
            <v>PA1-0</v>
          </cell>
          <cell r="G637" t="str">
            <v>PA2-0</v>
          </cell>
          <cell r="H637" t="str">
            <v>PA3-0</v>
          </cell>
          <cell r="I637" t="str">
            <v>PR3-0</v>
          </cell>
          <cell r="J637" t="str">
            <v>PTV-0</v>
          </cell>
          <cell r="K637" t="str">
            <v>TS-0</v>
          </cell>
          <cell r="L637" t="str">
            <v>DS-0</v>
          </cell>
          <cell r="M637" t="str">
            <v>PSVE-0</v>
          </cell>
          <cell r="N637" t="str">
            <v>PA1VE-0</v>
          </cell>
          <cell r="O637" t="str">
            <v>SMM-1P</v>
          </cell>
          <cell r="P637" t="str">
            <v>SMM-2P</v>
          </cell>
          <cell r="Q637" t="str">
            <v>STB-3B</v>
          </cell>
          <cell r="R637" t="str">
            <v>PSVE-3</v>
          </cell>
          <cell r="S637" t="str">
            <v>PSVE-3</v>
          </cell>
          <cell r="T637" t="str">
            <v>PSVE-3</v>
          </cell>
          <cell r="U637" t="str">
            <v>5KVA</v>
          </cell>
          <cell r="V637" t="str">
            <v>10KVA</v>
          </cell>
          <cell r="W637" t="str">
            <v>15KVA</v>
          </cell>
          <cell r="X637" t="str">
            <v>25KVA</v>
          </cell>
          <cell r="Y637" t="str">
            <v>75KVA</v>
          </cell>
          <cell r="Z637" t="str">
            <v>RI</v>
          </cell>
          <cell r="AA637" t="str">
            <v>RV</v>
          </cell>
          <cell r="AB637" t="str">
            <v>PAT-1</v>
          </cell>
          <cell r="AC637" t="str">
            <v>PAT-3</v>
          </cell>
          <cell r="AD637" t="str">
            <v>Long. RP</v>
          </cell>
          <cell r="AE637" t="str">
            <v>Cond</v>
          </cell>
        </row>
        <row r="638">
          <cell r="B638" t="str">
            <v>12m/C6</v>
          </cell>
          <cell r="C638" t="str">
            <v>12m/C-5</v>
          </cell>
        </row>
        <row r="639">
          <cell r="A639">
            <v>32</v>
          </cell>
          <cell r="B639">
            <v>4</v>
          </cell>
          <cell r="C639">
            <v>0</v>
          </cell>
          <cell r="D639">
            <v>1</v>
          </cell>
          <cell r="E639">
            <v>0</v>
          </cell>
          <cell r="F639">
            <v>1</v>
          </cell>
          <cell r="G639">
            <v>0</v>
          </cell>
          <cell r="H639">
            <v>0</v>
          </cell>
          <cell r="I639">
            <v>0</v>
          </cell>
          <cell r="J639">
            <v>1</v>
          </cell>
          <cell r="K639">
            <v>1</v>
          </cell>
          <cell r="L639">
            <v>0</v>
          </cell>
          <cell r="M639">
            <v>0</v>
          </cell>
          <cell r="N639">
            <v>0</v>
          </cell>
          <cell r="O639">
            <v>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1</v>
          </cell>
          <cell r="W639">
            <v>0</v>
          </cell>
          <cell r="X639">
            <v>0</v>
          </cell>
          <cell r="Y639">
            <v>0</v>
          </cell>
          <cell r="Z639">
            <v>3</v>
          </cell>
          <cell r="AA639">
            <v>0</v>
          </cell>
          <cell r="AB639">
            <v>3</v>
          </cell>
          <cell r="AC639">
            <v>1</v>
          </cell>
          <cell r="AD639">
            <v>289.39999999999998</v>
          </cell>
          <cell r="AE639">
            <v>303.87</v>
          </cell>
        </row>
        <row r="643">
          <cell r="B643">
            <v>0</v>
          </cell>
          <cell r="C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B644">
            <v>1</v>
          </cell>
          <cell r="C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25</v>
          </cell>
          <cell r="AE644">
            <v>26.25</v>
          </cell>
        </row>
        <row r="645">
          <cell r="B645">
            <v>1</v>
          </cell>
          <cell r="C645">
            <v>0</v>
          </cell>
          <cell r="Z645">
            <v>1</v>
          </cell>
          <cell r="AA645">
            <v>0</v>
          </cell>
          <cell r="AB645">
            <v>1</v>
          </cell>
          <cell r="AC645">
            <v>0</v>
          </cell>
          <cell r="AD645">
            <v>69</v>
          </cell>
          <cell r="AE645">
            <v>72.45</v>
          </cell>
        </row>
        <row r="646">
          <cell r="B646">
            <v>1</v>
          </cell>
          <cell r="C646">
            <v>0</v>
          </cell>
          <cell r="Z646">
            <v>0</v>
          </cell>
          <cell r="AA646">
            <v>0</v>
          </cell>
          <cell r="AB646">
            <v>1</v>
          </cell>
          <cell r="AC646">
            <v>0</v>
          </cell>
          <cell r="AD646">
            <v>94.9</v>
          </cell>
          <cell r="AE646">
            <v>99.64500000000001</v>
          </cell>
        </row>
        <row r="647">
          <cell r="B647">
            <v>1</v>
          </cell>
          <cell r="C647">
            <v>0</v>
          </cell>
          <cell r="Z647">
            <v>1</v>
          </cell>
          <cell r="AA647">
            <v>0</v>
          </cell>
          <cell r="AB647">
            <v>1</v>
          </cell>
          <cell r="AC647">
            <v>0</v>
          </cell>
          <cell r="AD647">
            <v>97.5</v>
          </cell>
          <cell r="AE647">
            <v>102.375</v>
          </cell>
        </row>
        <row r="648">
          <cell r="B648">
            <v>0</v>
          </cell>
          <cell r="C648">
            <v>0</v>
          </cell>
          <cell r="Z648">
            <v>1</v>
          </cell>
          <cell r="AA648">
            <v>0</v>
          </cell>
          <cell r="AB648">
            <v>0</v>
          </cell>
          <cell r="AC648">
            <v>1</v>
          </cell>
          <cell r="AD648">
            <v>3</v>
          </cell>
          <cell r="AE648">
            <v>3.1500000000000004</v>
          </cell>
        </row>
        <row r="649">
          <cell r="B649">
            <v>0</v>
          </cell>
          <cell r="C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B650">
            <v>0</v>
          </cell>
          <cell r="C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</row>
        <row r="651">
          <cell r="B651">
            <v>0</v>
          </cell>
          <cell r="C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</row>
        <row r="657">
          <cell r="B657" t="str">
            <v>poste</v>
          </cell>
          <cell r="C657" t="str">
            <v>poste</v>
          </cell>
          <cell r="D657" t="str">
            <v>PS1-0</v>
          </cell>
          <cell r="E657" t="str">
            <v>PS1-0</v>
          </cell>
          <cell r="F657" t="str">
            <v>PA1-0</v>
          </cell>
          <cell r="G657" t="str">
            <v>PA2-0</v>
          </cell>
          <cell r="H657" t="str">
            <v>PA3-0</v>
          </cell>
          <cell r="I657" t="str">
            <v>PR3-0</v>
          </cell>
          <cell r="J657" t="str">
            <v>PTV-0</v>
          </cell>
          <cell r="K657" t="str">
            <v>TS-0</v>
          </cell>
          <cell r="L657" t="str">
            <v>DS-0</v>
          </cell>
          <cell r="M657" t="str">
            <v>PSVE-0</v>
          </cell>
          <cell r="N657" t="str">
            <v>PA1VE-0</v>
          </cell>
          <cell r="O657" t="str">
            <v>SMM-1P</v>
          </cell>
          <cell r="P657" t="str">
            <v>SMM-2P</v>
          </cell>
          <cell r="Q657" t="str">
            <v>STB-3B</v>
          </cell>
          <cell r="R657" t="str">
            <v>PSVE-3</v>
          </cell>
          <cell r="S657" t="str">
            <v>PSVE-3</v>
          </cell>
          <cell r="T657" t="str">
            <v>PSVE-3</v>
          </cell>
          <cell r="U657" t="str">
            <v>5KVA</v>
          </cell>
          <cell r="V657" t="str">
            <v>10KVA</v>
          </cell>
          <cell r="W657" t="str">
            <v>15KVA</v>
          </cell>
          <cell r="X657" t="str">
            <v>25KVA</v>
          </cell>
          <cell r="Y657" t="str">
            <v>75KVA</v>
          </cell>
          <cell r="Z657" t="str">
            <v>RI</v>
          </cell>
          <cell r="AA657" t="str">
            <v>RV</v>
          </cell>
          <cell r="AB657" t="str">
            <v>PAT-1</v>
          </cell>
          <cell r="AC657" t="str">
            <v>PAT-3</v>
          </cell>
          <cell r="AD657" t="str">
            <v>Long. RP</v>
          </cell>
          <cell r="AE657" t="str">
            <v>Cond</v>
          </cell>
        </row>
        <row r="658">
          <cell r="B658" t="str">
            <v>12m/C6</v>
          </cell>
          <cell r="C658" t="str">
            <v>12m/C-5</v>
          </cell>
        </row>
        <row r="659">
          <cell r="A659">
            <v>33</v>
          </cell>
          <cell r="B659">
            <v>2</v>
          </cell>
          <cell r="C659">
            <v>0</v>
          </cell>
          <cell r="D659">
            <v>0</v>
          </cell>
          <cell r="E659">
            <v>0</v>
          </cell>
          <cell r="F659">
            <v>1</v>
          </cell>
          <cell r="G659">
            <v>0</v>
          </cell>
          <cell r="H659">
            <v>0</v>
          </cell>
          <cell r="I659">
            <v>0</v>
          </cell>
          <cell r="J659">
            <v>1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1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2</v>
          </cell>
          <cell r="AA659">
            <v>1</v>
          </cell>
          <cell r="AB659">
            <v>1</v>
          </cell>
          <cell r="AC659">
            <v>1</v>
          </cell>
          <cell r="AD659">
            <v>103</v>
          </cell>
          <cell r="AE659">
            <v>108.15</v>
          </cell>
        </row>
        <row r="663">
          <cell r="B663">
            <v>0</v>
          </cell>
          <cell r="C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</row>
        <row r="664">
          <cell r="B664">
            <v>1</v>
          </cell>
          <cell r="C664">
            <v>0</v>
          </cell>
          <cell r="Z664">
            <v>1</v>
          </cell>
          <cell r="AA664">
            <v>0</v>
          </cell>
          <cell r="AB664">
            <v>0</v>
          </cell>
          <cell r="AC664">
            <v>0</v>
          </cell>
          <cell r="AD664">
            <v>50</v>
          </cell>
          <cell r="AE664">
            <v>52.5</v>
          </cell>
        </row>
        <row r="665">
          <cell r="B665">
            <v>1</v>
          </cell>
          <cell r="C665">
            <v>0</v>
          </cell>
          <cell r="Z665">
            <v>0</v>
          </cell>
          <cell r="AA665">
            <v>1</v>
          </cell>
          <cell r="AB665">
            <v>1</v>
          </cell>
          <cell r="AC665">
            <v>0</v>
          </cell>
          <cell r="AD665">
            <v>50</v>
          </cell>
          <cell r="AE665">
            <v>52.5</v>
          </cell>
        </row>
        <row r="666">
          <cell r="B666">
            <v>0</v>
          </cell>
          <cell r="C666">
            <v>0</v>
          </cell>
          <cell r="Z666">
            <v>1</v>
          </cell>
          <cell r="AA666">
            <v>0</v>
          </cell>
          <cell r="AB666">
            <v>0</v>
          </cell>
          <cell r="AC666">
            <v>1</v>
          </cell>
          <cell r="AD666">
            <v>3</v>
          </cell>
          <cell r="AE666">
            <v>3.1500000000000004</v>
          </cell>
        </row>
        <row r="667">
          <cell r="B667">
            <v>0</v>
          </cell>
          <cell r="C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</row>
        <row r="668">
          <cell r="B668">
            <v>0</v>
          </cell>
          <cell r="C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</row>
        <row r="669">
          <cell r="B669">
            <v>0</v>
          </cell>
          <cell r="C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B670">
            <v>0</v>
          </cell>
          <cell r="C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B671">
            <v>0</v>
          </cell>
          <cell r="C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</sheetData>
      <sheetData sheetId="2" refreshError="1"/>
      <sheetData sheetId="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B_DATOS"/>
      <sheetName val="TABLA PROVEEDORES"/>
      <sheetName val="RP_JIMBE2"/>
      <sheetName val="Proyecciones"/>
      <sheetName val="BT_DATOS"/>
      <sheetName val="ptRP"/>
      <sheetName val="ret"/>
      <sheetName val="MATERIALES"/>
      <sheetName val="M d O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APU cn torca"/>
      <sheetName val="Esquema UTE (2)"/>
      <sheetName val="Wind Loads"/>
      <sheetName val="YTD_Comments1"/>
      <sheetName val="YTD_Comments2"/>
      <sheetName val="atriz"/>
      <sheetName val="³-A-D"/>
      <sheetName val="I-WATT"/>
      <sheetName val="Resumen02"/>
      <sheetName val="PROG"/>
      <sheetName val="FinData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S&amp;U OF FUNDS"/>
      <sheetName val="BALANCE"/>
      <sheetName val="DETAL0598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Proy RELAVE"/>
      <sheetName val="Control de Facturacion y Pagos"/>
      <sheetName val="Comparativo Valorizaciones"/>
      <sheetName val="BASES"/>
      <sheetName val="batu hijau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287">
          <cell r="B287">
            <v>0</v>
          </cell>
        </row>
      </sheetData>
      <sheetData sheetId="261">
        <row r="287">
          <cell r="B287">
            <v>0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>
        <row r="287">
          <cell r="B287">
            <v>0</v>
          </cell>
        </row>
      </sheetData>
      <sheetData sheetId="283">
        <row r="287">
          <cell r="B287">
            <v>0</v>
          </cell>
        </row>
      </sheetData>
      <sheetData sheetId="284">
        <row r="287">
          <cell r="B287">
            <v>0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>
        <row r="287">
          <cell r="B287">
            <v>0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287">
          <cell r="B287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Aux. Disgregados"/>
      <sheetName val="Sum LT"/>
      <sheetName val="Sum POM"/>
      <sheetName val="Sum.LP"/>
      <sheetName val="Sum HUARI"/>
      <sheetName val="1"/>
      <sheetName val="Sum_LT"/>
      <sheetName val="Sum_POM"/>
      <sheetName val="Sum_LP"/>
      <sheetName val="Sum_HUARI"/>
      <sheetName val="Aux__Disgregados"/>
      <sheetName val="Fundacion"/>
      <sheetName val="cantidad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E230 - E233"/>
      <sheetName val="CENSO93"/>
      <sheetName val="DATOS TECNICOS SE SANTUARIO"/>
      <sheetName val="PROC MANT LT 1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DATOS DE CAMPO"/>
      <sheetName val="CAP-120mm2"/>
      <sheetName val="Factors"/>
      <sheetName val="PRESUPUESTO Grupal"/>
      <sheetName val="MtXarm"/>
      <sheetName val="Datos de Entrada"/>
      <sheetName val="__REF"/>
      <sheetName val="P.Shelter"/>
      <sheetName val="presupuesto con 3 conect"/>
      <sheetName val="BASEJH"/>
      <sheetName val="P9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Datos de Entrada"/>
      <sheetName val="p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BANCOS"/>
      <sheetName val="ANEXON5"/>
      <sheetName val="NOTA0"/>
      <sheetName val="NOTA6"/>
      <sheetName val="NOTA7"/>
      <sheetName val="NOTA8"/>
      <sheetName val="NOTA9"/>
      <sheetName val="NOTA10"/>
      <sheetName val="NOTA11"/>
      <sheetName val="Cta33Ajus"/>
      <sheetName val="CTA33Histo"/>
      <sheetName val="analajus"/>
      <sheetName val="cta39ajus"/>
      <sheetName val="ANALHIS"/>
      <sheetName val="CTA39Histo"/>
      <sheetName val="NOTA12"/>
      <sheetName val="NOTA13"/>
      <sheetName val="NOTA14"/>
      <sheetName val="NOTA01"/>
      <sheetName val="NOTA15"/>
      <sheetName val="NOTA16"/>
      <sheetName val="NOTA17"/>
      <sheetName val="NOTA18"/>
      <sheetName val="NOTA19"/>
      <sheetName val="CTA121CONS"/>
      <sheetName val="CTA121IQU"/>
      <sheetName val="CTA121TAR"/>
      <sheetName val="d1_tara_02_2003"/>
      <sheetName val="d1_tara_03_2003"/>
      <sheetName val="d1_tara_04_2003"/>
      <sheetName val="d1_tara_05_2003"/>
      <sheetName val="d1_tara_06_2003"/>
      <sheetName val="d1_tara_07_2003"/>
      <sheetName val="d1_tara_08_2003"/>
      <sheetName val="d1_tara_09_2003"/>
      <sheetName val="d1_tara_10_2003"/>
      <sheetName val="d1_tara_11_2003"/>
      <sheetName val="d1_tara_12_2003"/>
      <sheetName val="d1_tara_01_2004"/>
      <sheetName val="d1_tara_02_2004"/>
      <sheetName val="d1_tara_03_2004"/>
      <sheetName val="d1_tara_04_2004"/>
      <sheetName val="d1_tara_05_2004"/>
      <sheetName val="d1_tara_06_2004"/>
      <sheetName val="d1_tara_07_2004"/>
      <sheetName val="d1_tara_08_2004"/>
      <sheetName val="d1_tara_09_2004"/>
      <sheetName val="d1_tara_10_2004"/>
      <sheetName val="d1_tara_11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APUTANTANI"/>
      <sheetName val="ALTO PICHUHUA"/>
      <sheetName val="SATIPO"/>
      <sheetName val="MAÑAZO"/>
      <sheetName val="NICASIO"/>
      <sheetName val="PARA INFO Y OFICIO"/>
      <sheetName val="Item No 01"/>
      <sheetName val="REPORTE"/>
      <sheetName val="REVISION SER DISTRILUZ"/>
      <sheetName val="ACORA"/>
      <sheetName val="SNIP 141342"/>
      <sheetName val="Impresion-INFORMES"/>
      <sheetName val="ATUNCOLLA"/>
      <sheetName val="Gob.Reg. Huancavelica"/>
      <sheetName val="Huarmaca Sector I"/>
      <sheetName val="YAVARI"/>
      <sheetName val="PHARA"/>
      <sheetName val="Gob.Reg. PIURA"/>
      <sheetName val="DREM SAN MARTIN"/>
      <sheetName val="ORURILLO"/>
      <sheetName val="ACRAQUIA"/>
      <sheetName val="Huarmey"/>
      <sheetName val="SARA-SARA"/>
      <sheetName val="Acobamba"/>
      <sheetName val="AZANGARO"/>
      <sheetName val="ITANACCASA"/>
      <sheetName val="Pariahuanca"/>
      <sheetName val="HUARMACA (varios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CONFORME"/>
      <sheetName val="METRADO"/>
      <sheetName val="Datos"/>
      <sheetName val="1.Panel"/>
      <sheetName val="FUENTE"/>
      <sheetName val="E230 - E233"/>
      <sheetName val="#¡REF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Source"/>
      <sheetName val="Analisis de la T.C. - 2.2"/>
      <sheetName val="DATOS TECNICOS SE SANTUARIO"/>
      <sheetName val="PROC MANT LT 1"/>
    </sheetNames>
    <sheetDataSet>
      <sheetData sheetId="0" refreshError="1">
        <row r="1">
          <cell r="W1">
            <v>1</v>
          </cell>
        </row>
        <row r="2">
          <cell r="W2">
            <v>1</v>
          </cell>
        </row>
        <row r="3">
          <cell r="W3">
            <v>1</v>
          </cell>
        </row>
        <row r="4">
          <cell r="W4">
            <v>1</v>
          </cell>
        </row>
        <row r="5">
          <cell r="W5">
            <v>1</v>
          </cell>
        </row>
        <row r="6">
          <cell r="W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X LOC."/>
      <sheetName val="AP"/>
      <sheetName val="Mon_Conex D"/>
      <sheetName val="Mon_RP"/>
      <sheetName val="MOnt_SE"/>
      <sheetName val="RS"/>
      <sheetName val="PRES-RP-TABA-FEBRERO"/>
      <sheetName val="SUMINISTRO RP"/>
      <sheetName val="CENSO93"/>
      <sheetName val="Valorizacion-01"/>
      <sheetName val="EST_DORMITORIO"/>
      <sheetName val="Datos de Entrada"/>
      <sheetName val="Salary Schedule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Data para Presupuesto"/>
      <sheetName val="(1.1) Metrado REDESCAD-06"/>
      <sheetName val="(1.2) Planilla REDESCAD-06"/>
      <sheetName val="(1.3) Caída Tensión REDESCAD-06"/>
      <sheetName val="(1.4) Metrado REDCAD-2010"/>
      <sheetName val="(1.5) Planilla REDCAD-2009-2010"/>
      <sheetName val="(1.6) Revisió Plani &amp; Metra2009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úmenes"/>
      <sheetName val="PLANILLA"/>
      <sheetName val="PRESUPUESTO Grupal"/>
      <sheetName val="PRESUPUESTO Individual"/>
      <sheetName val="RESUMEN"/>
      <sheetName val="BASE"/>
      <sheetName val="NOMBRES y NOTAS"/>
    </sheetNames>
    <sheetDataSet>
      <sheetData sheetId="0" refreshError="1"/>
      <sheetData sheetId="1">
        <row r="145">
          <cell r="D145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F.Polinómica"/>
      <sheetName val="COS-UNI"/>
      <sheetName val="PtoTotal"/>
      <sheetName val="TABLA CCOLLANA"/>
      <sheetName val="Base Armado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P"/>
      <sheetName val="Intereses"/>
      <sheetName val="Pagos"/>
      <sheetName val="Resumen"/>
      <sheetName val="Res G"/>
      <sheetName val="Res LP"/>
      <sheetName val="Res RP"/>
      <sheetName val="Res RS"/>
      <sheetName val="V"/>
      <sheetName val="F"/>
      <sheetName val="Exc LP"/>
      <sheetName val="Exc RP"/>
      <sheetName val="Exc RS"/>
      <sheetName val="AD LP"/>
      <sheetName val="AD RP"/>
      <sheetName val="AD RS"/>
      <sheetName val="FP LP"/>
      <sheetName val="FP RP"/>
      <sheetName val="FP RS"/>
      <sheetName val="AM LP"/>
      <sheetName val="AM RP"/>
      <sheetName val="AM RS"/>
      <sheetName val="IFV LP"/>
      <sheetName val="IFV RP"/>
      <sheetName val="IFV RS"/>
      <sheetName val="R LP"/>
      <sheetName val="R RP"/>
      <sheetName val="R RS"/>
      <sheetName val="Adi LP"/>
      <sheetName val="Adi RP"/>
      <sheetName val="Adi RS"/>
      <sheetName val="Hoja1"/>
      <sheetName val="P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METRADO_LP"/>
      <sheetName val="VALORIZA_LP"/>
      <sheetName val="BDMETRADO_RP"/>
      <sheetName val="VALORIZA_RP"/>
      <sheetName val="BDMETRADO_RS"/>
      <sheetName val="VALORIZA_RS"/>
      <sheetName val="REAJ"/>
      <sheetName val="deduc_AD"/>
      <sheetName val="FP"/>
      <sheetName val="AMxFP"/>
      <sheetName val="DAMxFP"/>
      <sheetName val="RES_LP"/>
      <sheetName val="RES_RP "/>
      <sheetName val="RES_RS"/>
      <sheetName val="RES_TOTAL"/>
    </sheetNames>
    <sheetDataSet>
      <sheetData sheetId="0" refreshError="1"/>
      <sheetData sheetId="1" refreshError="1">
        <row r="272">
          <cell r="K272">
            <v>57260.4</v>
          </cell>
          <cell r="M272">
            <v>112831.73</v>
          </cell>
          <cell r="O272">
            <v>84257.74</v>
          </cell>
          <cell r="Q272">
            <v>293481.2</v>
          </cell>
          <cell r="AC272">
            <v>48989.51</v>
          </cell>
        </row>
      </sheetData>
      <sheetData sheetId="2" refreshError="1"/>
      <sheetData sheetId="3" refreshError="1">
        <row r="202">
          <cell r="K202">
            <v>10468.65</v>
          </cell>
          <cell r="M202">
            <v>20041.14</v>
          </cell>
          <cell r="O202">
            <v>8787.36</v>
          </cell>
          <cell r="Q202">
            <v>53057.03</v>
          </cell>
          <cell r="AC202">
            <v>-2119.42</v>
          </cell>
        </row>
      </sheetData>
      <sheetData sheetId="4" refreshError="1"/>
      <sheetData sheetId="5" refreshError="1">
        <row r="215">
          <cell r="K215">
            <v>11793.55</v>
          </cell>
          <cell r="M215">
            <v>78441.19</v>
          </cell>
          <cell r="O215">
            <v>174774.33</v>
          </cell>
          <cell r="Q215">
            <v>206779.9</v>
          </cell>
          <cell r="AC215">
            <v>35847.440000000002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2">
          <cell r="A32">
            <v>291.76157740901851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TCAD"/>
      <sheetName val="Hoja4"/>
      <sheetName val="Hoja2"/>
      <sheetName val="Hoja3"/>
      <sheetName val="Hoja1"/>
      <sheetName val="Metrados"/>
      <sheetName val="BD"/>
      <sheetName val="P_01"/>
      <sheetName val="M_01"/>
      <sheetName val="P_02"/>
      <sheetName val="M_02"/>
      <sheetName val="P_03"/>
      <sheetName val="M_03"/>
      <sheetName val="P_04"/>
      <sheetName val="M_04"/>
      <sheetName val="P_05"/>
      <sheetName val="M_05"/>
      <sheetName val="P_06"/>
      <sheetName val="M_06"/>
      <sheetName val="P_07"/>
      <sheetName val="M_07"/>
      <sheetName val="P_08"/>
      <sheetName val="M_08"/>
    </sheetNames>
    <sheetDataSet>
      <sheetData sheetId="0"/>
      <sheetData sheetId="1"/>
      <sheetData sheetId="2"/>
      <sheetData sheetId="3"/>
      <sheetData sheetId="4"/>
      <sheetData sheetId="5">
        <row r="19">
          <cell r="E19">
            <v>7</v>
          </cell>
        </row>
        <row r="20">
          <cell r="E20">
            <v>1</v>
          </cell>
        </row>
        <row r="21">
          <cell r="E21">
            <v>13</v>
          </cell>
        </row>
        <row r="22">
          <cell r="E22">
            <v>0</v>
          </cell>
        </row>
        <row r="25">
          <cell r="E25">
            <v>3</v>
          </cell>
        </row>
        <row r="26">
          <cell r="E26">
            <v>6</v>
          </cell>
        </row>
        <row r="27">
          <cell r="E27">
            <v>96</v>
          </cell>
        </row>
        <row r="28">
          <cell r="E28">
            <v>60</v>
          </cell>
        </row>
        <row r="29">
          <cell r="E29">
            <v>0</v>
          </cell>
        </row>
        <row r="32">
          <cell r="E32">
            <v>0</v>
          </cell>
        </row>
        <row r="35">
          <cell r="E35">
            <v>4</v>
          </cell>
        </row>
        <row r="36">
          <cell r="E36">
            <v>11</v>
          </cell>
        </row>
        <row r="39">
          <cell r="E39">
            <v>0</v>
          </cell>
        </row>
        <row r="40">
          <cell r="E40">
            <v>84</v>
          </cell>
        </row>
        <row r="41">
          <cell r="E41">
            <v>0</v>
          </cell>
        </row>
        <row r="42">
          <cell r="E42">
            <v>122</v>
          </cell>
        </row>
        <row r="45">
          <cell r="E45">
            <v>24</v>
          </cell>
        </row>
        <row r="46">
          <cell r="E46">
            <v>24</v>
          </cell>
        </row>
        <row r="48">
          <cell r="E48">
            <v>307</v>
          </cell>
        </row>
        <row r="51">
          <cell r="E51">
            <v>283</v>
          </cell>
        </row>
        <row r="52">
          <cell r="E52">
            <v>283</v>
          </cell>
        </row>
        <row r="55">
          <cell r="E55">
            <v>51.19</v>
          </cell>
        </row>
        <row r="56">
          <cell r="E56">
            <v>1.17</v>
          </cell>
        </row>
        <row r="59">
          <cell r="E59">
            <v>275</v>
          </cell>
        </row>
        <row r="60">
          <cell r="E60">
            <v>2</v>
          </cell>
        </row>
        <row r="61">
          <cell r="E61">
            <v>0</v>
          </cell>
        </row>
        <row r="62">
          <cell r="E62">
            <v>0</v>
          </cell>
        </row>
        <row r="63">
          <cell r="E63">
            <v>190</v>
          </cell>
        </row>
        <row r="64">
          <cell r="E64">
            <v>6</v>
          </cell>
        </row>
        <row r="65">
          <cell r="E65">
            <v>905</v>
          </cell>
        </row>
        <row r="66">
          <cell r="E66">
            <v>2</v>
          </cell>
        </row>
        <row r="67">
          <cell r="E67">
            <v>6</v>
          </cell>
        </row>
        <row r="68">
          <cell r="E68">
            <v>2</v>
          </cell>
        </row>
        <row r="69">
          <cell r="E69">
            <v>0</v>
          </cell>
        </row>
        <row r="70">
          <cell r="E70">
            <v>273</v>
          </cell>
        </row>
        <row r="71">
          <cell r="E71">
            <v>8</v>
          </cell>
        </row>
        <row r="72">
          <cell r="E72">
            <v>281</v>
          </cell>
        </row>
        <row r="73">
          <cell r="E73">
            <v>2</v>
          </cell>
        </row>
        <row r="76">
          <cell r="E76">
            <v>3162.9</v>
          </cell>
        </row>
        <row r="79">
          <cell r="E79">
            <v>33</v>
          </cell>
        </row>
        <row r="80">
          <cell r="E80">
            <v>0</v>
          </cell>
        </row>
        <row r="81">
          <cell r="E81">
            <v>21</v>
          </cell>
        </row>
        <row r="82">
          <cell r="E82">
            <v>172</v>
          </cell>
        </row>
        <row r="83">
          <cell r="E83">
            <v>14</v>
          </cell>
        </row>
        <row r="84">
          <cell r="E84">
            <v>5</v>
          </cell>
        </row>
        <row r="85">
          <cell r="E85">
            <v>104</v>
          </cell>
        </row>
        <row r="86">
          <cell r="E86">
            <v>107</v>
          </cell>
        </row>
        <row r="87">
          <cell r="E87">
            <v>70</v>
          </cell>
        </row>
        <row r="88">
          <cell r="E88">
            <v>21</v>
          </cell>
        </row>
        <row r="89">
          <cell r="E89">
            <v>0</v>
          </cell>
        </row>
        <row r="90">
          <cell r="E90">
            <v>112</v>
          </cell>
        </row>
        <row r="91">
          <cell r="E91">
            <v>0</v>
          </cell>
        </row>
        <row r="92">
          <cell r="E92">
            <v>33</v>
          </cell>
        </row>
        <row r="93">
          <cell r="E93">
            <v>518</v>
          </cell>
        </row>
        <row r="94">
          <cell r="E94">
            <v>772</v>
          </cell>
        </row>
        <row r="95">
          <cell r="E95">
            <v>22</v>
          </cell>
        </row>
        <row r="96">
          <cell r="E96">
            <v>0</v>
          </cell>
        </row>
        <row r="97">
          <cell r="E97">
            <v>0</v>
          </cell>
        </row>
        <row r="98">
          <cell r="E98">
            <v>0</v>
          </cell>
        </row>
        <row r="99">
          <cell r="E99">
            <v>24</v>
          </cell>
        </row>
        <row r="100">
          <cell r="E100">
            <v>2</v>
          </cell>
        </row>
        <row r="101">
          <cell r="E101">
            <v>75</v>
          </cell>
        </row>
        <row r="104">
          <cell r="E104">
            <v>0</v>
          </cell>
        </row>
        <row r="105">
          <cell r="E105">
            <v>83</v>
          </cell>
        </row>
        <row r="106">
          <cell r="E106">
            <v>166</v>
          </cell>
        </row>
        <row r="107">
          <cell r="E107">
            <v>124.5</v>
          </cell>
        </row>
        <row r="108">
          <cell r="E108">
            <v>83</v>
          </cell>
        </row>
        <row r="109">
          <cell r="E109">
            <v>0</v>
          </cell>
        </row>
        <row r="110">
          <cell r="E110">
            <v>83</v>
          </cell>
        </row>
        <row r="111">
          <cell r="E111">
            <v>83</v>
          </cell>
        </row>
        <row r="112">
          <cell r="E112">
            <v>83</v>
          </cell>
        </row>
        <row r="113">
          <cell r="E113">
            <v>83</v>
          </cell>
        </row>
        <row r="114">
          <cell r="E114">
            <v>83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1162</v>
          </cell>
        </row>
        <row r="120">
          <cell r="E120">
            <v>16</v>
          </cell>
        </row>
        <row r="121">
          <cell r="E121">
            <v>450</v>
          </cell>
        </row>
        <row r="122">
          <cell r="E122">
            <v>100</v>
          </cell>
        </row>
        <row r="123">
          <cell r="E123">
            <v>262</v>
          </cell>
        </row>
        <row r="124">
          <cell r="E124">
            <v>16</v>
          </cell>
        </row>
        <row r="125">
          <cell r="E125">
            <v>171</v>
          </cell>
        </row>
        <row r="126">
          <cell r="E126">
            <v>0</v>
          </cell>
        </row>
        <row r="127">
          <cell r="E127">
            <v>15</v>
          </cell>
        </row>
        <row r="128">
          <cell r="E128">
            <v>156</v>
          </cell>
        </row>
        <row r="129">
          <cell r="E129">
            <v>48</v>
          </cell>
        </row>
        <row r="132">
          <cell r="E132">
            <v>13</v>
          </cell>
        </row>
        <row r="133">
          <cell r="E133">
            <v>7</v>
          </cell>
        </row>
        <row r="134">
          <cell r="E134">
            <v>6</v>
          </cell>
        </row>
        <row r="135">
          <cell r="E135">
            <v>5</v>
          </cell>
        </row>
        <row r="136">
          <cell r="E136">
            <v>28</v>
          </cell>
        </row>
        <row r="139">
          <cell r="E139">
            <v>37</v>
          </cell>
        </row>
        <row r="140">
          <cell r="E140">
            <v>36</v>
          </cell>
        </row>
        <row r="141">
          <cell r="E141">
            <v>1174.7511499999998</v>
          </cell>
        </row>
        <row r="142">
          <cell r="E142">
            <v>10</v>
          </cell>
        </row>
        <row r="143">
          <cell r="E143">
            <v>32</v>
          </cell>
        </row>
        <row r="144">
          <cell r="E144">
            <v>32</v>
          </cell>
        </row>
        <row r="145">
          <cell r="E145">
            <v>64</v>
          </cell>
        </row>
        <row r="146">
          <cell r="E146">
            <v>55</v>
          </cell>
        </row>
        <row r="147">
          <cell r="E147">
            <v>10</v>
          </cell>
        </row>
        <row r="148">
          <cell r="E148">
            <v>0</v>
          </cell>
        </row>
        <row r="149">
          <cell r="E149">
            <v>76</v>
          </cell>
        </row>
        <row r="150">
          <cell r="E150">
            <v>2031</v>
          </cell>
        </row>
        <row r="151">
          <cell r="E151">
            <v>309</v>
          </cell>
        </row>
        <row r="152">
          <cell r="E152">
            <v>15</v>
          </cell>
        </row>
        <row r="153">
          <cell r="E153">
            <v>0</v>
          </cell>
        </row>
        <row r="158">
          <cell r="E158">
            <v>1</v>
          </cell>
        </row>
        <row r="159">
          <cell r="E159">
            <v>1</v>
          </cell>
        </row>
        <row r="160">
          <cell r="E160">
            <v>1</v>
          </cell>
        </row>
        <row r="161">
          <cell r="E161">
            <v>1</v>
          </cell>
        </row>
        <row r="162">
          <cell r="E162">
            <v>1</v>
          </cell>
        </row>
        <row r="163">
          <cell r="E163">
            <v>1</v>
          </cell>
        </row>
        <row r="164">
          <cell r="E164">
            <v>0.69</v>
          </cell>
        </row>
        <row r="165">
          <cell r="E165">
            <v>21.65</v>
          </cell>
        </row>
        <row r="166">
          <cell r="E166">
            <v>21.65</v>
          </cell>
        </row>
        <row r="169">
          <cell r="E169">
            <v>3</v>
          </cell>
        </row>
        <row r="170">
          <cell r="E170">
            <v>0</v>
          </cell>
        </row>
        <row r="171">
          <cell r="E171">
            <v>6</v>
          </cell>
        </row>
        <row r="172">
          <cell r="E172">
            <v>0</v>
          </cell>
        </row>
        <row r="173">
          <cell r="E173">
            <v>96</v>
          </cell>
        </row>
        <row r="174">
          <cell r="E174">
            <v>60</v>
          </cell>
        </row>
        <row r="175">
          <cell r="E175">
            <v>0</v>
          </cell>
        </row>
        <row r="176">
          <cell r="E176">
            <v>0</v>
          </cell>
        </row>
        <row r="177">
          <cell r="E177">
            <v>5</v>
          </cell>
        </row>
        <row r="178">
          <cell r="E178">
            <v>2</v>
          </cell>
        </row>
        <row r="179">
          <cell r="E179">
            <v>84</v>
          </cell>
        </row>
        <row r="180">
          <cell r="E180">
            <v>14</v>
          </cell>
        </row>
        <row r="181">
          <cell r="E181">
            <v>9</v>
          </cell>
        </row>
        <row r="182">
          <cell r="E182">
            <v>15</v>
          </cell>
        </row>
        <row r="183">
          <cell r="E183">
            <v>307</v>
          </cell>
        </row>
        <row r="184">
          <cell r="E184">
            <v>266</v>
          </cell>
        </row>
        <row r="185">
          <cell r="E185">
            <v>17</v>
          </cell>
        </row>
        <row r="186">
          <cell r="E186">
            <v>50.11</v>
          </cell>
        </row>
        <row r="187">
          <cell r="E187">
            <v>1.07</v>
          </cell>
        </row>
        <row r="188">
          <cell r="E188">
            <v>1.17</v>
          </cell>
        </row>
        <row r="189">
          <cell r="E189">
            <v>0</v>
          </cell>
        </row>
        <row r="190">
          <cell r="E190">
            <v>11</v>
          </cell>
        </row>
        <row r="191">
          <cell r="E191">
            <v>2</v>
          </cell>
        </row>
        <row r="192">
          <cell r="E192">
            <v>31</v>
          </cell>
        </row>
        <row r="193">
          <cell r="E193">
            <v>2</v>
          </cell>
        </row>
        <row r="194">
          <cell r="E194">
            <v>73</v>
          </cell>
        </row>
        <row r="195">
          <cell r="E195">
            <v>10</v>
          </cell>
        </row>
        <row r="196">
          <cell r="E196">
            <v>16</v>
          </cell>
        </row>
        <row r="197">
          <cell r="E197">
            <v>0</v>
          </cell>
        </row>
        <row r="198">
          <cell r="E198">
            <v>2.97</v>
          </cell>
        </row>
        <row r="199">
          <cell r="E199">
            <v>0.2</v>
          </cell>
        </row>
        <row r="200">
          <cell r="E200">
            <v>0</v>
          </cell>
        </row>
        <row r="201">
          <cell r="E201">
            <v>36</v>
          </cell>
        </row>
        <row r="202">
          <cell r="E202">
            <v>0.99999999999999745</v>
          </cell>
        </row>
        <row r="203">
          <cell r="E203">
            <v>0.99999999999999745</v>
          </cell>
        </row>
        <row r="204">
          <cell r="E204">
            <v>4</v>
          </cell>
        </row>
        <row r="205">
          <cell r="E205">
            <v>11</v>
          </cell>
        </row>
        <row r="206">
          <cell r="E206">
            <v>0</v>
          </cell>
        </row>
        <row r="207">
          <cell r="E207">
            <v>122</v>
          </cell>
        </row>
        <row r="208">
          <cell r="E208">
            <v>1.17</v>
          </cell>
        </row>
        <row r="209">
          <cell r="E209">
            <v>76</v>
          </cell>
        </row>
        <row r="210">
          <cell r="E210">
            <v>2031</v>
          </cell>
        </row>
        <row r="213">
          <cell r="E213">
            <v>180.36</v>
          </cell>
        </row>
        <row r="214">
          <cell r="E214">
            <v>9.3000000000000007</v>
          </cell>
        </row>
        <row r="215">
          <cell r="E215">
            <v>0</v>
          </cell>
        </row>
        <row r="216">
          <cell r="E216">
            <v>96</v>
          </cell>
        </row>
        <row r="217">
          <cell r="E217">
            <v>60</v>
          </cell>
        </row>
        <row r="218">
          <cell r="E218">
            <v>6</v>
          </cell>
        </row>
        <row r="219">
          <cell r="E219">
            <v>3</v>
          </cell>
        </row>
        <row r="220">
          <cell r="E220">
            <v>18</v>
          </cell>
        </row>
        <row r="221">
          <cell r="E221">
            <v>0</v>
          </cell>
        </row>
        <row r="222">
          <cell r="E222">
            <v>156</v>
          </cell>
        </row>
        <row r="223">
          <cell r="E223">
            <v>0</v>
          </cell>
        </row>
        <row r="224">
          <cell r="E224">
            <v>156</v>
          </cell>
        </row>
        <row r="225">
          <cell r="E225">
            <v>4</v>
          </cell>
        </row>
        <row r="226">
          <cell r="E226">
            <v>11</v>
          </cell>
        </row>
        <row r="227">
          <cell r="E227">
            <v>0</v>
          </cell>
        </row>
        <row r="228">
          <cell r="E228">
            <v>0</v>
          </cell>
        </row>
        <row r="231">
          <cell r="E231">
            <v>87.36</v>
          </cell>
        </row>
        <row r="232">
          <cell r="E232">
            <v>5.6</v>
          </cell>
        </row>
        <row r="233">
          <cell r="E233">
            <v>83</v>
          </cell>
        </row>
        <row r="234">
          <cell r="E234">
            <v>0</v>
          </cell>
        </row>
        <row r="235">
          <cell r="E235">
            <v>0</v>
          </cell>
        </row>
        <row r="236">
          <cell r="E236">
            <v>0</v>
          </cell>
        </row>
        <row r="237">
          <cell r="E237">
            <v>85.8</v>
          </cell>
        </row>
        <row r="238">
          <cell r="E238">
            <v>5.5</v>
          </cell>
        </row>
        <row r="241">
          <cell r="E241">
            <v>7</v>
          </cell>
        </row>
        <row r="242">
          <cell r="E242">
            <v>0</v>
          </cell>
        </row>
        <row r="243">
          <cell r="E243">
            <v>7</v>
          </cell>
        </row>
        <row r="244">
          <cell r="E244">
            <v>3</v>
          </cell>
        </row>
        <row r="245">
          <cell r="E245">
            <v>18</v>
          </cell>
        </row>
        <row r="246">
          <cell r="E246">
            <v>5</v>
          </cell>
        </row>
        <row r="247">
          <cell r="E247">
            <v>1</v>
          </cell>
        </row>
        <row r="248">
          <cell r="E248">
            <v>1</v>
          </cell>
        </row>
        <row r="249">
          <cell r="E249">
            <v>3</v>
          </cell>
        </row>
        <row r="250">
          <cell r="E250">
            <v>0</v>
          </cell>
        </row>
        <row r="251">
          <cell r="E251">
            <v>1</v>
          </cell>
        </row>
        <row r="252">
          <cell r="E252">
            <v>5</v>
          </cell>
        </row>
        <row r="253">
          <cell r="E253">
            <v>0</v>
          </cell>
        </row>
        <row r="254">
          <cell r="E254">
            <v>1</v>
          </cell>
        </row>
        <row r="255">
          <cell r="E255">
            <v>0</v>
          </cell>
        </row>
        <row r="256">
          <cell r="E256">
            <v>7</v>
          </cell>
        </row>
        <row r="257">
          <cell r="E257">
            <v>0</v>
          </cell>
        </row>
        <row r="258">
          <cell r="E258">
            <v>0</v>
          </cell>
        </row>
        <row r="259">
          <cell r="E259">
            <v>0</v>
          </cell>
        </row>
        <row r="260">
          <cell r="E260">
            <v>0</v>
          </cell>
        </row>
        <row r="261">
          <cell r="E261">
            <v>0</v>
          </cell>
        </row>
        <row r="262">
          <cell r="E262">
            <v>0</v>
          </cell>
        </row>
        <row r="263">
          <cell r="E263">
            <v>2</v>
          </cell>
        </row>
        <row r="264">
          <cell r="E264">
            <v>26</v>
          </cell>
        </row>
        <row r="265">
          <cell r="E265">
            <v>1</v>
          </cell>
        </row>
        <row r="266">
          <cell r="E266">
            <v>1</v>
          </cell>
        </row>
        <row r="267">
          <cell r="E267">
            <v>4</v>
          </cell>
        </row>
        <row r="268">
          <cell r="E268">
            <v>4</v>
          </cell>
        </row>
        <row r="269">
          <cell r="E269">
            <v>4</v>
          </cell>
        </row>
        <row r="270">
          <cell r="E270">
            <v>2</v>
          </cell>
        </row>
        <row r="271">
          <cell r="E271">
            <v>1</v>
          </cell>
        </row>
        <row r="272">
          <cell r="E272">
            <v>52</v>
          </cell>
        </row>
        <row r="273">
          <cell r="E273">
            <v>2</v>
          </cell>
        </row>
        <row r="274">
          <cell r="E274">
            <v>21</v>
          </cell>
        </row>
        <row r="275">
          <cell r="E275">
            <v>8</v>
          </cell>
        </row>
        <row r="276">
          <cell r="E276">
            <v>1</v>
          </cell>
        </row>
        <row r="279">
          <cell r="E279">
            <v>51.18</v>
          </cell>
        </row>
        <row r="280">
          <cell r="E280">
            <v>1.17</v>
          </cell>
        </row>
        <row r="283">
          <cell r="E283">
            <v>284.22000000000003</v>
          </cell>
        </row>
        <row r="284">
          <cell r="E284">
            <v>15.1</v>
          </cell>
        </row>
        <row r="285">
          <cell r="E285">
            <v>162</v>
          </cell>
        </row>
        <row r="286">
          <cell r="E286">
            <v>10</v>
          </cell>
        </row>
        <row r="287">
          <cell r="E287">
            <v>0</v>
          </cell>
        </row>
        <row r="288">
          <cell r="E288">
            <v>0</v>
          </cell>
        </row>
        <row r="289">
          <cell r="E289">
            <v>296.39999999999998</v>
          </cell>
        </row>
        <row r="290">
          <cell r="E290">
            <v>8</v>
          </cell>
        </row>
        <row r="291">
          <cell r="E291">
            <v>0</v>
          </cell>
        </row>
        <row r="294">
          <cell r="E294">
            <v>175.84</v>
          </cell>
        </row>
        <row r="295">
          <cell r="E295">
            <v>9.25</v>
          </cell>
        </row>
        <row r="296">
          <cell r="E296">
            <v>185.1</v>
          </cell>
        </row>
        <row r="297">
          <cell r="E297">
            <v>0</v>
          </cell>
        </row>
        <row r="298">
          <cell r="E298">
            <v>764.75</v>
          </cell>
        </row>
        <row r="299">
          <cell r="E299">
            <v>36</v>
          </cell>
        </row>
        <row r="300">
          <cell r="E300">
            <v>76</v>
          </cell>
        </row>
        <row r="301">
          <cell r="E301">
            <v>2031</v>
          </cell>
        </row>
        <row r="302">
          <cell r="E302">
            <v>10</v>
          </cell>
        </row>
        <row r="305">
          <cell r="E305">
            <v>21.65</v>
          </cell>
        </row>
        <row r="306">
          <cell r="E306">
            <v>21.65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7CE8-F6F7-4BF2-8BD4-F716F686ECF5}">
  <dimension ref="B1:AA448"/>
  <sheetViews>
    <sheetView showGridLines="0" tabSelected="1" view="pageBreakPreview" topLeftCell="A6" zoomScale="60" zoomScaleNormal="100" workbookViewId="0">
      <selection activeCell="X16" sqref="X16"/>
    </sheetView>
  </sheetViews>
  <sheetFormatPr baseColWidth="10" defaultColWidth="11.44140625" defaultRowHeight="13.8" x14ac:dyDescent="0.25"/>
  <cols>
    <col min="1" max="1" width="4.44140625" style="1" customWidth="1"/>
    <col min="2" max="2" width="7.6640625" style="1" customWidth="1"/>
    <col min="3" max="3" width="3.88671875" style="1" hidden="1" customWidth="1"/>
    <col min="4" max="4" width="12.88671875" style="1" customWidth="1"/>
    <col min="5" max="5" width="3.109375" style="2" customWidth="1"/>
    <col min="6" max="6" width="79.6640625" style="1" customWidth="1"/>
    <col min="7" max="7" width="8.6640625" style="1" customWidth="1"/>
    <col min="8" max="9" width="13.5546875" style="1" hidden="1" customWidth="1"/>
    <col min="10" max="10" width="13.88671875" style="3" hidden="1" customWidth="1"/>
    <col min="11" max="11" width="17.44140625" style="4" hidden="1" customWidth="1"/>
    <col min="12" max="12" width="13.88671875" style="2" customWidth="1"/>
    <col min="13" max="13" width="13.88671875" style="1" customWidth="1"/>
    <col min="14" max="14" width="17.44140625" style="1" customWidth="1"/>
    <col min="15" max="15" width="13.88671875" style="1" hidden="1" customWidth="1"/>
    <col min="16" max="16" width="17.44140625" style="1" hidden="1" customWidth="1"/>
    <col min="17" max="17" width="13.88671875" style="1" hidden="1" customWidth="1"/>
    <col min="18" max="18" width="17.44140625" style="1" hidden="1" customWidth="1"/>
    <col min="19" max="19" width="13.88671875" style="1" hidden="1" customWidth="1"/>
    <col min="20" max="20" width="17.44140625" style="1" hidden="1" customWidth="1"/>
    <col min="21" max="21" width="13.88671875" style="1" hidden="1" customWidth="1"/>
    <col min="22" max="22" width="17.44140625" style="1" hidden="1" customWidth="1"/>
    <col min="23" max="23" width="51.33203125" style="1" hidden="1" customWidth="1"/>
    <col min="24" max="24" width="12.88671875" style="1" customWidth="1"/>
    <col min="25" max="26" width="11.44140625" style="1"/>
    <col min="27" max="27" width="23.109375" style="1" bestFit="1" customWidth="1"/>
    <col min="28" max="16384" width="11.44140625" style="1"/>
  </cols>
  <sheetData>
    <row r="1" spans="2:23" hidden="1" x14ac:dyDescent="0.25"/>
    <row r="2" spans="2:23" ht="15" hidden="1" customHeight="1" x14ac:dyDescent="0.25"/>
    <row r="3" spans="2:23" ht="15" hidden="1" customHeight="1" x14ac:dyDescent="0.25"/>
    <row r="4" spans="2:23" ht="15" hidden="1" customHeight="1" x14ac:dyDescent="0.25"/>
    <row r="5" spans="2:23" hidden="1" x14ac:dyDescent="0.25"/>
    <row r="6" spans="2:23" ht="20.25" customHeight="1" x14ac:dyDescent="0.25">
      <c r="B6" s="187" t="s">
        <v>344</v>
      </c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</row>
    <row r="7" spans="2:23" ht="17.25" customHeight="1" x14ac:dyDescent="0.25"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</row>
    <row r="8" spans="2:23" s="9" customFormat="1" ht="41.25" customHeight="1" x14ac:dyDescent="0.25">
      <c r="B8" s="5" t="s">
        <v>0</v>
      </c>
      <c r="C8" s="6"/>
      <c r="D8" s="6"/>
      <c r="E8" s="7" t="s">
        <v>1</v>
      </c>
      <c r="F8" s="188" t="s">
        <v>2</v>
      </c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</row>
    <row r="9" spans="2:23" s="9" customFormat="1" ht="24" customHeight="1" x14ac:dyDescent="0.25">
      <c r="B9" s="5" t="s">
        <v>3</v>
      </c>
      <c r="C9" s="10"/>
      <c r="D9" s="10"/>
      <c r="E9" s="7" t="s">
        <v>1</v>
      </c>
      <c r="F9" s="11" t="s">
        <v>4</v>
      </c>
      <c r="G9" s="6"/>
      <c r="H9" s="6"/>
      <c r="I9" s="6"/>
      <c r="J9" s="6"/>
      <c r="K9" s="6"/>
      <c r="L9" s="208"/>
      <c r="M9" s="8"/>
      <c r="N9" s="8"/>
      <c r="O9" s="8"/>
      <c r="P9" s="8"/>
      <c r="Q9" s="8"/>
      <c r="R9" s="8"/>
      <c r="S9" s="6"/>
      <c r="T9" s="6"/>
      <c r="U9" s="6"/>
      <c r="V9" s="6"/>
      <c r="W9" s="6"/>
    </row>
    <row r="10" spans="2:23" s="9" customFormat="1" ht="24" customHeight="1" x14ac:dyDescent="0.25">
      <c r="B10" s="5" t="s">
        <v>5</v>
      </c>
      <c r="C10" s="12"/>
      <c r="D10" s="12"/>
      <c r="E10" s="13" t="s">
        <v>1</v>
      </c>
      <c r="F10" s="5" t="s">
        <v>6</v>
      </c>
      <c r="G10" s="14"/>
      <c r="H10" s="15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6"/>
      <c r="T10" s="6"/>
      <c r="U10" s="6"/>
      <c r="V10" s="6"/>
      <c r="W10" s="6"/>
    </row>
    <row r="11" spans="2:23" ht="8.25" customHeight="1" x14ac:dyDescent="0.25">
      <c r="B11" s="17"/>
      <c r="C11" s="17"/>
      <c r="D11" s="17"/>
      <c r="E11" s="18"/>
      <c r="F11" s="17"/>
      <c r="G11" s="17"/>
      <c r="H11" s="17"/>
      <c r="I11" s="17"/>
      <c r="J11" s="19"/>
      <c r="K11" s="20"/>
      <c r="L11" s="18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2:23" ht="20.25" customHeight="1" x14ac:dyDescent="0.25">
      <c r="B12" s="190" t="s">
        <v>7</v>
      </c>
      <c r="C12" s="190" t="s">
        <v>8</v>
      </c>
      <c r="D12" s="190"/>
      <c r="E12" s="190"/>
      <c r="F12" s="190"/>
      <c r="G12" s="225" t="s">
        <v>9</v>
      </c>
      <c r="H12" s="226" t="s">
        <v>345</v>
      </c>
      <c r="I12" s="227" t="s">
        <v>10</v>
      </c>
      <c r="J12" s="228" t="s">
        <v>11</v>
      </c>
      <c r="K12" s="229"/>
      <c r="L12" s="230" t="s">
        <v>15</v>
      </c>
      <c r="M12" s="230" t="s">
        <v>346</v>
      </c>
      <c r="N12" s="231" t="s">
        <v>16</v>
      </c>
      <c r="O12" s="191" t="s">
        <v>12</v>
      </c>
      <c r="P12" s="192"/>
      <c r="Q12" s="192"/>
      <c r="R12" s="193"/>
      <c r="S12" s="191" t="s">
        <v>13</v>
      </c>
      <c r="T12" s="192"/>
      <c r="U12" s="192"/>
      <c r="V12" s="193"/>
      <c r="W12" s="194" t="s">
        <v>14</v>
      </c>
    </row>
    <row r="13" spans="2:23" ht="22.5" customHeight="1" x14ac:dyDescent="0.25">
      <c r="B13" s="190"/>
      <c r="C13" s="190"/>
      <c r="D13" s="190"/>
      <c r="E13" s="190"/>
      <c r="F13" s="190"/>
      <c r="G13" s="225"/>
      <c r="H13" s="232"/>
      <c r="I13" s="227"/>
      <c r="J13" s="233" t="s">
        <v>15</v>
      </c>
      <c r="K13" s="234" t="s">
        <v>16</v>
      </c>
      <c r="L13" s="235"/>
      <c r="M13" s="235"/>
      <c r="N13" s="236"/>
      <c r="O13" s="191" t="s">
        <v>17</v>
      </c>
      <c r="P13" s="193"/>
      <c r="Q13" s="195" t="s">
        <v>18</v>
      </c>
      <c r="R13" s="196"/>
      <c r="S13" s="197" t="s">
        <v>19</v>
      </c>
      <c r="T13" s="198"/>
      <c r="U13" s="197" t="s">
        <v>20</v>
      </c>
      <c r="V13" s="198"/>
      <c r="W13" s="194"/>
    </row>
    <row r="14" spans="2:23" ht="20.25" customHeight="1" x14ac:dyDescent="0.25">
      <c r="B14" s="190"/>
      <c r="C14" s="190"/>
      <c r="D14" s="190"/>
      <c r="E14" s="190"/>
      <c r="F14" s="190"/>
      <c r="G14" s="225"/>
      <c r="H14" s="232"/>
      <c r="I14" s="227"/>
      <c r="J14" s="233"/>
      <c r="K14" s="234"/>
      <c r="L14" s="235"/>
      <c r="M14" s="235"/>
      <c r="N14" s="237"/>
      <c r="O14" s="22" t="s">
        <v>15</v>
      </c>
      <c r="P14" s="23" t="s">
        <v>16</v>
      </c>
      <c r="Q14" s="22" t="s">
        <v>15</v>
      </c>
      <c r="R14" s="23" t="s">
        <v>16</v>
      </c>
      <c r="S14" s="22" t="s">
        <v>15</v>
      </c>
      <c r="T14" s="23" t="s">
        <v>16</v>
      </c>
      <c r="U14" s="22" t="s">
        <v>15</v>
      </c>
      <c r="V14" s="23" t="s">
        <v>16</v>
      </c>
      <c r="W14" s="194"/>
    </row>
    <row r="15" spans="2:23" ht="20.25" customHeight="1" x14ac:dyDescent="0.25">
      <c r="B15" s="190"/>
      <c r="C15" s="190"/>
      <c r="D15" s="190"/>
      <c r="E15" s="190"/>
      <c r="F15" s="190"/>
      <c r="G15" s="225"/>
      <c r="H15" s="238"/>
      <c r="I15" s="239" t="s">
        <v>21</v>
      </c>
      <c r="J15" s="239" t="s">
        <v>22</v>
      </c>
      <c r="K15" s="239" t="s">
        <v>23</v>
      </c>
      <c r="L15" s="240"/>
      <c r="M15" s="240"/>
      <c r="N15" s="239" t="s">
        <v>23</v>
      </c>
      <c r="O15" s="21" t="s">
        <v>22</v>
      </c>
      <c r="P15" s="21" t="s">
        <v>23</v>
      </c>
      <c r="Q15" s="21" t="s">
        <v>22</v>
      </c>
      <c r="R15" s="21" t="s">
        <v>23</v>
      </c>
      <c r="S15" s="21" t="s">
        <v>22</v>
      </c>
      <c r="T15" s="21" t="s">
        <v>23</v>
      </c>
      <c r="U15" s="21" t="s">
        <v>22</v>
      </c>
      <c r="V15" s="21" t="s">
        <v>23</v>
      </c>
      <c r="W15" s="194"/>
    </row>
    <row r="16" spans="2:23" ht="21" customHeight="1" x14ac:dyDescent="0.25">
      <c r="B16" s="24" t="s">
        <v>24</v>
      </c>
      <c r="C16" s="25"/>
      <c r="D16" s="26" t="s">
        <v>25</v>
      </c>
      <c r="E16" s="27"/>
      <c r="F16" s="28"/>
      <c r="G16" s="29"/>
      <c r="H16" s="30"/>
      <c r="I16" s="30"/>
      <c r="J16" s="30"/>
      <c r="K16" s="30"/>
      <c r="L16" s="20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2:27" ht="21" customHeight="1" x14ac:dyDescent="0.25">
      <c r="B17" s="31">
        <v>1</v>
      </c>
      <c r="C17" s="32">
        <v>3</v>
      </c>
      <c r="D17" s="33" t="s">
        <v>26</v>
      </c>
      <c r="E17" s="34"/>
      <c r="F17" s="35"/>
      <c r="G17" s="36"/>
      <c r="H17" s="37"/>
      <c r="I17" s="37"/>
      <c r="J17" s="37"/>
      <c r="K17" s="37"/>
      <c r="L17" s="210"/>
      <c r="M17" s="37"/>
      <c r="N17" s="37"/>
      <c r="O17" s="38"/>
      <c r="P17" s="37"/>
      <c r="Q17" s="37"/>
      <c r="R17" s="37"/>
      <c r="S17" s="37"/>
      <c r="T17" s="37"/>
      <c r="U17" s="37"/>
      <c r="V17" s="37"/>
      <c r="W17" s="37"/>
      <c r="Z17" s="1">
        <v>1</v>
      </c>
    </row>
    <row r="18" spans="2:27" ht="21" customHeight="1" x14ac:dyDescent="0.25">
      <c r="B18" s="39">
        <v>1.01</v>
      </c>
      <c r="C18" s="32">
        <f>+C17+1</f>
        <v>4</v>
      </c>
      <c r="D18" s="40" t="s">
        <v>27</v>
      </c>
      <c r="E18" s="41"/>
      <c r="F18" s="42"/>
      <c r="G18" s="36" t="s">
        <v>28</v>
      </c>
      <c r="H18" s="37"/>
      <c r="I18" s="37"/>
      <c r="J18" s="37">
        <v>11</v>
      </c>
      <c r="K18" s="37">
        <f>+ROUND($H18*J18,2)</f>
        <v>0</v>
      </c>
      <c r="L18" s="210">
        <f>+[159]Metrados!E19</f>
        <v>7</v>
      </c>
      <c r="M18" s="37"/>
      <c r="N18" s="37"/>
      <c r="O18" s="37">
        <f>+IF($L18-$J18&gt;=0,$L18-$J18,0)</f>
        <v>0</v>
      </c>
      <c r="P18" s="37">
        <f>+ROUND($H18*O18,2)</f>
        <v>0</v>
      </c>
      <c r="Q18" s="37"/>
      <c r="R18" s="37">
        <f>+ROUND($H18*Q18,2)</f>
        <v>0</v>
      </c>
      <c r="S18" s="37">
        <f>+IF($L18-$J18&lt;=0,-$L18+$J18,0)</f>
        <v>4</v>
      </c>
      <c r="T18" s="37">
        <f>+ROUND($H18*S18,2)</f>
        <v>0</v>
      </c>
      <c r="U18" s="37">
        <f>+S18</f>
        <v>4</v>
      </c>
      <c r="V18" s="37">
        <f>+ROUND($H18*U18,2)</f>
        <v>0</v>
      </c>
      <c r="W18" s="37" t="s">
        <v>29</v>
      </c>
      <c r="Z18" s="43"/>
      <c r="AA18" s="44">
        <v>0</v>
      </c>
    </row>
    <row r="19" spans="2:27" ht="21" customHeight="1" x14ac:dyDescent="0.25">
      <c r="B19" s="39">
        <v>1.02</v>
      </c>
      <c r="C19" s="32">
        <f>+C18+1</f>
        <v>5</v>
      </c>
      <c r="D19" s="40" t="s">
        <v>30</v>
      </c>
      <c r="E19" s="41"/>
      <c r="F19" s="42"/>
      <c r="G19" s="36" t="s">
        <v>28</v>
      </c>
      <c r="H19" s="37"/>
      <c r="I19" s="37"/>
      <c r="J19" s="37">
        <v>2</v>
      </c>
      <c r="K19" s="37">
        <f>+ROUND($H19*J19,2)</f>
        <v>0</v>
      </c>
      <c r="L19" s="210">
        <f>+[159]Metrados!E20</f>
        <v>1</v>
      </c>
      <c r="M19" s="37"/>
      <c r="N19" s="37"/>
      <c r="O19" s="37">
        <f>+IF($L19-$J19&gt;=0,$L19-$J19,0)</f>
        <v>0</v>
      </c>
      <c r="P19" s="37">
        <f>+ROUND($H19*O19,2)</f>
        <v>0</v>
      </c>
      <c r="Q19" s="37"/>
      <c r="R19" s="37">
        <f>+ROUND($H19*Q19,2)</f>
        <v>0</v>
      </c>
      <c r="S19" s="37">
        <f>+IF($L19-$J19&lt;=0,-$L19+$J19,0)</f>
        <v>1</v>
      </c>
      <c r="T19" s="37">
        <f>+ROUND($H19*S19,2)</f>
        <v>0</v>
      </c>
      <c r="U19" s="37">
        <f t="shared" ref="U19:U20" si="0">+S19</f>
        <v>1</v>
      </c>
      <c r="V19" s="37">
        <f>+ROUND($H19*U19,2)</f>
        <v>0</v>
      </c>
      <c r="W19" s="37" t="s">
        <v>29</v>
      </c>
      <c r="Z19" s="43"/>
      <c r="AA19" s="44">
        <v>0</v>
      </c>
    </row>
    <row r="20" spans="2:27" ht="21" customHeight="1" x14ac:dyDescent="0.25">
      <c r="B20" s="39">
        <v>1.03</v>
      </c>
      <c r="C20" s="32">
        <f>+C19+1</f>
        <v>6</v>
      </c>
      <c r="D20" s="40" t="s">
        <v>31</v>
      </c>
      <c r="E20" s="41"/>
      <c r="F20" s="42"/>
      <c r="G20" s="36" t="s">
        <v>28</v>
      </c>
      <c r="H20" s="37"/>
      <c r="I20" s="37"/>
      <c r="J20" s="37">
        <v>1</v>
      </c>
      <c r="K20" s="37">
        <f>+ROUND($H20*J20,2)</f>
        <v>0</v>
      </c>
      <c r="L20" s="210">
        <f>+[159]Metrados!E21</f>
        <v>13</v>
      </c>
      <c r="M20" s="37"/>
      <c r="N20" s="37"/>
      <c r="O20" s="37">
        <f>+IF($L20-$J20&gt;=0,$L20-$J20,0)</f>
        <v>12</v>
      </c>
      <c r="P20" s="37">
        <f>+ROUND($H20*O20,2)</f>
        <v>0</v>
      </c>
      <c r="Q20" s="37"/>
      <c r="R20" s="37">
        <f>+ROUND($H20*Q20,2)</f>
        <v>0</v>
      </c>
      <c r="S20" s="37">
        <f>+IF($L20-$J20&lt;=0,-$L20+$J20,0)</f>
        <v>0</v>
      </c>
      <c r="T20" s="37">
        <f>+ROUND($H20*S20,2)</f>
        <v>0</v>
      </c>
      <c r="U20" s="37">
        <f t="shared" si="0"/>
        <v>0</v>
      </c>
      <c r="V20" s="37">
        <f>+ROUND($H20*U20,2)</f>
        <v>0</v>
      </c>
      <c r="W20" s="37" t="s">
        <v>29</v>
      </c>
      <c r="Z20" s="43"/>
      <c r="AA20" s="44">
        <v>13</v>
      </c>
    </row>
    <row r="21" spans="2:27" ht="21" customHeight="1" x14ac:dyDescent="0.25">
      <c r="B21" s="39">
        <v>1.04</v>
      </c>
      <c r="C21" s="32">
        <f>+C20+1</f>
        <v>7</v>
      </c>
      <c r="D21" s="40" t="s">
        <v>32</v>
      </c>
      <c r="E21" s="41"/>
      <c r="F21" s="42"/>
      <c r="G21" s="36" t="s">
        <v>28</v>
      </c>
      <c r="H21" s="37"/>
      <c r="I21" s="37"/>
      <c r="J21" s="37">
        <v>9</v>
      </c>
      <c r="K21" s="37">
        <f>+ROUND($H21*J21,2)</f>
        <v>0</v>
      </c>
      <c r="L21" s="210">
        <f>+[159]Metrados!E22</f>
        <v>0</v>
      </c>
      <c r="M21" s="37"/>
      <c r="N21" s="37"/>
      <c r="O21" s="37">
        <f>+IF($L21-$J21&gt;=0,$L21-$J21,0)</f>
        <v>0</v>
      </c>
      <c r="P21" s="37">
        <f>+ROUND($H21*O21,2)</f>
        <v>0</v>
      </c>
      <c r="Q21" s="37"/>
      <c r="R21" s="37">
        <f>+ROUND($H21*Q21,2)</f>
        <v>0</v>
      </c>
      <c r="S21" s="37">
        <f>+IF($L21-$J21&lt;=0,-$L21+$J21,0)</f>
        <v>9</v>
      </c>
      <c r="T21" s="37">
        <f>+ROUND($H21*S21,2)</f>
        <v>0</v>
      </c>
      <c r="U21" s="37"/>
      <c r="V21" s="37">
        <f>+ROUND($H21*U21,2)</f>
        <v>0</v>
      </c>
      <c r="W21" s="37"/>
      <c r="Z21" s="43"/>
      <c r="AA21" s="44">
        <v>0</v>
      </c>
    </row>
    <row r="22" spans="2:27" ht="21" customHeight="1" x14ac:dyDescent="0.25">
      <c r="B22" s="45"/>
      <c r="C22" s="32" t="e">
        <f>+#REF!+1</f>
        <v>#REF!</v>
      </c>
      <c r="D22" s="46"/>
      <c r="E22" s="47"/>
      <c r="F22" s="48" t="str">
        <f>+"SUB-TOTAL   "&amp;B17&amp;":  "</f>
        <v xml:space="preserve">SUB-TOTAL   1:  </v>
      </c>
      <c r="G22" s="49"/>
      <c r="H22" s="50"/>
      <c r="I22" s="50"/>
      <c r="J22" s="50"/>
      <c r="K22" s="51">
        <f>+SUM(K18:K21)</f>
        <v>0</v>
      </c>
      <c r="L22" s="211"/>
      <c r="M22" s="50"/>
      <c r="N22" s="51"/>
      <c r="O22" s="51"/>
      <c r="P22" s="51">
        <f>+SUM(P18:P21)</f>
        <v>0</v>
      </c>
      <c r="Q22" s="51"/>
      <c r="R22" s="51">
        <f>+SUM(R18:R21)</f>
        <v>0</v>
      </c>
      <c r="S22" s="52"/>
      <c r="T22" s="51">
        <f>+SUM(T18:T21)</f>
        <v>0</v>
      </c>
      <c r="U22" s="52"/>
      <c r="V22" s="51">
        <f>+SUM(V18:V21)</f>
        <v>0</v>
      </c>
      <c r="W22" s="52"/>
      <c r="X22" s="53">
        <f>+K22-N22+P22+R22-T22</f>
        <v>0</v>
      </c>
      <c r="Z22" s="43"/>
      <c r="AA22" s="44">
        <v>0</v>
      </c>
    </row>
    <row r="23" spans="2:27" ht="21" customHeight="1" x14ac:dyDescent="0.25">
      <c r="B23" s="54">
        <v>2</v>
      </c>
      <c r="C23" s="55" t="e">
        <f>+C22+1</f>
        <v>#REF!</v>
      </c>
      <c r="D23" s="56" t="s">
        <v>33</v>
      </c>
      <c r="E23" s="57"/>
      <c r="F23" s="58"/>
      <c r="G23" s="59"/>
      <c r="H23" s="60"/>
      <c r="I23" s="60"/>
      <c r="J23" s="60"/>
      <c r="K23" s="61"/>
      <c r="L23" s="212"/>
      <c r="M23" s="60"/>
      <c r="N23" s="61"/>
      <c r="O23" s="61"/>
      <c r="P23" s="61"/>
      <c r="Q23" s="61"/>
      <c r="R23" s="61"/>
      <c r="S23" s="60"/>
      <c r="T23" s="61"/>
      <c r="U23" s="60"/>
      <c r="V23" s="61"/>
      <c r="W23" s="60"/>
      <c r="Z23" s="43"/>
      <c r="AA23" s="44">
        <v>0</v>
      </c>
    </row>
    <row r="24" spans="2:27" ht="21" customHeight="1" x14ac:dyDescent="0.25">
      <c r="B24" s="63">
        <v>2.0099999999999998</v>
      </c>
      <c r="C24" s="32">
        <f>+C21+1</f>
        <v>8</v>
      </c>
      <c r="D24" s="40" t="s">
        <v>34</v>
      </c>
      <c r="E24" s="41"/>
      <c r="F24" s="42"/>
      <c r="G24" s="36" t="s">
        <v>28</v>
      </c>
      <c r="H24" s="37"/>
      <c r="I24" s="64"/>
      <c r="J24" s="37">
        <v>15</v>
      </c>
      <c r="K24" s="65">
        <f>+ROUND($H24*J24,2)</f>
        <v>0</v>
      </c>
      <c r="L24" s="210">
        <f>+[159]Metrados!E25</f>
        <v>3</v>
      </c>
      <c r="M24" s="37"/>
      <c r="N24" s="65"/>
      <c r="O24" s="65">
        <f>+IF($L24-$J24&gt;=0,$L24-$J24,0)</f>
        <v>0</v>
      </c>
      <c r="P24" s="66">
        <f>+ROUND($H24*O24,2)</f>
        <v>0</v>
      </c>
      <c r="Q24" s="66"/>
      <c r="R24" s="65">
        <f>+ROUND($H24*Q24,2)</f>
        <v>0</v>
      </c>
      <c r="S24" s="64">
        <f>+IF($L24-$J24&lt;=0,-$L24+$J24,0)</f>
        <v>12</v>
      </c>
      <c r="T24" s="65">
        <f>+ROUND($H24*S24,2)</f>
        <v>0</v>
      </c>
      <c r="U24" s="37">
        <f>+S24</f>
        <v>12</v>
      </c>
      <c r="V24" s="66">
        <f>+ROUND($H24*U24,2)</f>
        <v>0</v>
      </c>
      <c r="W24" s="37" t="s">
        <v>35</v>
      </c>
      <c r="Z24" s="43"/>
      <c r="AA24" s="44">
        <v>0</v>
      </c>
    </row>
    <row r="25" spans="2:27" ht="21" customHeight="1" x14ac:dyDescent="0.25">
      <c r="B25" s="63">
        <v>2.0199999999999996</v>
      </c>
      <c r="C25" s="32" t="e">
        <f>+#REF!+1</f>
        <v>#REF!</v>
      </c>
      <c r="D25" s="40" t="s">
        <v>36</v>
      </c>
      <c r="E25" s="41"/>
      <c r="F25" s="42"/>
      <c r="G25" s="36" t="s">
        <v>28</v>
      </c>
      <c r="H25" s="37"/>
      <c r="I25" s="64"/>
      <c r="J25" s="37">
        <v>6</v>
      </c>
      <c r="K25" s="65">
        <f>+ROUND($H25*J25,2)</f>
        <v>0</v>
      </c>
      <c r="L25" s="210">
        <f>+[159]Metrados!E26</f>
        <v>6</v>
      </c>
      <c r="M25" s="37"/>
      <c r="N25" s="65"/>
      <c r="O25" s="65">
        <f>+IF($L25-$J25&gt;=0,$L25-$J25,0)</f>
        <v>0</v>
      </c>
      <c r="P25" s="66">
        <f>+ROUND($H25*O25,2)</f>
        <v>0</v>
      </c>
      <c r="Q25" s="66"/>
      <c r="R25" s="65">
        <f>+ROUND($H25*Q25,2)</f>
        <v>0</v>
      </c>
      <c r="S25" s="64">
        <f>+IF($L25-$J25&lt;=0,-$L25+$J25,0)</f>
        <v>0</v>
      </c>
      <c r="T25" s="65">
        <f>+ROUND($H25*S25,2)</f>
        <v>0</v>
      </c>
      <c r="U25" s="37"/>
      <c r="V25" s="66">
        <f>+ROUND($H25*U25,2)</f>
        <v>0</v>
      </c>
      <c r="W25" s="64"/>
      <c r="Z25" s="43"/>
      <c r="AA25" s="44">
        <v>0</v>
      </c>
    </row>
    <row r="26" spans="2:27" ht="21" customHeight="1" x14ac:dyDescent="0.25">
      <c r="B26" s="63">
        <v>2.0299999999999994</v>
      </c>
      <c r="C26" s="32" t="e">
        <f>+#REF!+1</f>
        <v>#REF!</v>
      </c>
      <c r="D26" s="40" t="s">
        <v>37</v>
      </c>
      <c r="E26" s="41"/>
      <c r="F26" s="42"/>
      <c r="G26" s="36" t="s">
        <v>28</v>
      </c>
      <c r="H26" s="37"/>
      <c r="I26" s="64"/>
      <c r="J26" s="37">
        <v>118</v>
      </c>
      <c r="K26" s="65">
        <f>+ROUND($H26*J26,2)</f>
        <v>0</v>
      </c>
      <c r="L26" s="210">
        <f>+[159]Metrados!E27</f>
        <v>96</v>
      </c>
      <c r="M26" s="37"/>
      <c r="N26" s="65"/>
      <c r="O26" s="65">
        <f>+IF($L26-$J26&gt;=0,$L26-$J26,0)</f>
        <v>0</v>
      </c>
      <c r="P26" s="66">
        <f>+ROUND($H26*O26,2)</f>
        <v>0</v>
      </c>
      <c r="Q26" s="66"/>
      <c r="R26" s="65">
        <f>+ROUND($H26*Q26,2)</f>
        <v>0</v>
      </c>
      <c r="S26" s="64">
        <f>+IF($L26-$J26&lt;=0,-$L26+$J26,0)</f>
        <v>22</v>
      </c>
      <c r="T26" s="65">
        <f>+ROUND($H26*S26,2)</f>
        <v>0</v>
      </c>
      <c r="U26" s="37">
        <f>+S26</f>
        <v>22</v>
      </c>
      <c r="V26" s="66">
        <f>+ROUND($H26*U26,2)</f>
        <v>0</v>
      </c>
      <c r="W26" s="37" t="s">
        <v>38</v>
      </c>
      <c r="Z26" s="43"/>
      <c r="AA26" s="44">
        <v>0</v>
      </c>
    </row>
    <row r="27" spans="2:27" ht="21" customHeight="1" x14ac:dyDescent="0.25">
      <c r="B27" s="39">
        <v>2.0399999999999991</v>
      </c>
      <c r="C27" s="32" t="e">
        <f>+C22+1</f>
        <v>#REF!</v>
      </c>
      <c r="D27" s="40" t="s">
        <v>39</v>
      </c>
      <c r="E27" s="41"/>
      <c r="F27" s="42"/>
      <c r="G27" s="36" t="s">
        <v>28</v>
      </c>
      <c r="H27" s="37"/>
      <c r="I27" s="64"/>
      <c r="J27" s="37">
        <v>32</v>
      </c>
      <c r="K27" s="65">
        <f>+ROUND($H27*J27,2)</f>
        <v>0</v>
      </c>
      <c r="L27" s="210">
        <f>+[159]Metrados!E28</f>
        <v>60</v>
      </c>
      <c r="M27" s="37"/>
      <c r="N27" s="65"/>
      <c r="O27" s="65">
        <f>+IF($L27-$J27&gt;=0,$L27-$J27,0)</f>
        <v>28</v>
      </c>
      <c r="P27" s="66">
        <f>+ROUND($H27*O27,2)</f>
        <v>0</v>
      </c>
      <c r="Q27" s="66"/>
      <c r="R27" s="65">
        <f>+ROUND($H27*Q27,2)</f>
        <v>0</v>
      </c>
      <c r="S27" s="64">
        <f>+IF($L27-$J27&lt;=0,-$L27+$J27,0)</f>
        <v>0</v>
      </c>
      <c r="T27" s="65">
        <f>+ROUND($H27*S27,2)</f>
        <v>0</v>
      </c>
      <c r="U27" s="37"/>
      <c r="V27" s="66">
        <f>+ROUND($H27*U27,2)</f>
        <v>0</v>
      </c>
      <c r="W27" s="64"/>
      <c r="Z27" s="43"/>
      <c r="AA27" s="44">
        <v>0</v>
      </c>
    </row>
    <row r="28" spans="2:27" s="75" customFormat="1" ht="20.399999999999999" hidden="1" customHeight="1" x14ac:dyDescent="0.25">
      <c r="B28" s="67">
        <f>+B27+0.01</f>
        <v>2.0499999999999989</v>
      </c>
      <c r="C28" s="68" t="e">
        <f>+C27+1</f>
        <v>#REF!</v>
      </c>
      <c r="D28" s="69" t="s">
        <v>40</v>
      </c>
      <c r="E28" s="70"/>
      <c r="F28" s="71"/>
      <c r="G28" s="72" t="s">
        <v>28</v>
      </c>
      <c r="H28" s="73"/>
      <c r="I28" s="74">
        <v>0</v>
      </c>
      <c r="J28" s="74"/>
      <c r="K28" s="74">
        <f>+ROUND($H28*J28,2)</f>
        <v>0</v>
      </c>
      <c r="L28" s="210">
        <f>+[159]Metrados!E29</f>
        <v>0</v>
      </c>
      <c r="M28" s="37"/>
      <c r="N28" s="74"/>
      <c r="O28" s="74"/>
      <c r="P28" s="74">
        <f>+ROUND($H28*O28,2)</f>
        <v>0</v>
      </c>
      <c r="Q28" s="74">
        <f>+L28</f>
        <v>0</v>
      </c>
      <c r="R28" s="74">
        <f>+ROUND($I28*Q28,2)</f>
        <v>0</v>
      </c>
      <c r="S28" s="74"/>
      <c r="T28" s="74">
        <f>+ROUND($H28*S28,2)</f>
        <v>0</v>
      </c>
      <c r="U28" s="74"/>
      <c r="V28" s="74">
        <f>+ROUND($H28*U28,2)</f>
        <v>0</v>
      </c>
      <c r="W28" s="74"/>
      <c r="Z28" s="43"/>
      <c r="AA28" s="44">
        <v>0</v>
      </c>
    </row>
    <row r="29" spans="2:27" ht="21" customHeight="1" x14ac:dyDescent="0.25">
      <c r="B29" s="63"/>
      <c r="C29" s="32" t="e">
        <f>+#REF!+1</f>
        <v>#REF!</v>
      </c>
      <c r="D29" s="46"/>
      <c r="E29" s="47"/>
      <c r="F29" s="48" t="str">
        <f>+"SUB-TOTAL   "&amp;B23&amp;":  "</f>
        <v xml:space="preserve">SUB-TOTAL   2:  </v>
      </c>
      <c r="G29" s="76"/>
      <c r="H29" s="50"/>
      <c r="I29" s="50"/>
      <c r="J29" s="50"/>
      <c r="K29" s="51">
        <f>+SUM(K24:K28)</f>
        <v>0</v>
      </c>
      <c r="L29" s="211"/>
      <c r="M29" s="50"/>
      <c r="N29" s="51"/>
      <c r="O29" s="51"/>
      <c r="P29" s="51">
        <f>+SUM(P24:P28)</f>
        <v>0</v>
      </c>
      <c r="Q29" s="51"/>
      <c r="R29" s="51">
        <f>+SUM(R24:R28)</f>
        <v>0</v>
      </c>
      <c r="S29" s="52"/>
      <c r="T29" s="51">
        <f>+SUM(T24:T28)</f>
        <v>0</v>
      </c>
      <c r="U29" s="52"/>
      <c r="V29" s="51">
        <f>+SUM(V24:V28)</f>
        <v>0</v>
      </c>
      <c r="W29" s="52"/>
      <c r="X29" s="53">
        <f>+K29-N29+P29+R29-T29</f>
        <v>0</v>
      </c>
      <c r="Z29" s="43"/>
      <c r="AA29" s="44">
        <v>0</v>
      </c>
    </row>
    <row r="30" spans="2:27" ht="21" customHeight="1" x14ac:dyDescent="0.25">
      <c r="B30" s="54">
        <v>3</v>
      </c>
      <c r="C30" s="55" t="e">
        <f>+#REF!+1</f>
        <v>#REF!</v>
      </c>
      <c r="D30" s="77" t="s">
        <v>41</v>
      </c>
      <c r="E30" s="78"/>
      <c r="F30" s="79"/>
      <c r="G30" s="80"/>
      <c r="H30" s="60"/>
      <c r="I30" s="60"/>
      <c r="J30" s="60"/>
      <c r="K30" s="61"/>
      <c r="L30" s="212"/>
      <c r="M30" s="60"/>
      <c r="N30" s="61"/>
      <c r="O30" s="61"/>
      <c r="P30" s="61"/>
      <c r="Q30" s="61"/>
      <c r="R30" s="61"/>
      <c r="S30" s="60"/>
      <c r="T30" s="61"/>
      <c r="U30" s="60"/>
      <c r="V30" s="61"/>
      <c r="W30" s="60"/>
      <c r="Z30" s="43"/>
      <c r="AA30" s="44">
        <v>0</v>
      </c>
    </row>
    <row r="31" spans="2:27" ht="21" customHeight="1" x14ac:dyDescent="0.25">
      <c r="B31" s="81">
        <v>3.01</v>
      </c>
      <c r="C31" s="82" t="e">
        <f>+C30+1</f>
        <v>#REF!</v>
      </c>
      <c r="D31" s="83" t="s">
        <v>42</v>
      </c>
      <c r="E31" s="41"/>
      <c r="F31" s="42"/>
      <c r="G31" s="84" t="s">
        <v>28</v>
      </c>
      <c r="H31" s="85"/>
      <c r="I31" s="85"/>
      <c r="J31" s="85">
        <v>9</v>
      </c>
      <c r="K31" s="86">
        <f>+ROUND($H31*J31,2)</f>
        <v>0</v>
      </c>
      <c r="L31" s="210">
        <f>+[159]Metrados!E32</f>
        <v>0</v>
      </c>
      <c r="M31" s="85"/>
      <c r="N31" s="86"/>
      <c r="O31" s="65">
        <f>+IF($L31-$J31&gt;=0,$L31-$J31,0)</f>
        <v>0</v>
      </c>
      <c r="P31" s="65">
        <f>+ROUND($H31*O31,2)</f>
        <v>0</v>
      </c>
      <c r="Q31" s="65"/>
      <c r="R31" s="65">
        <f>+ROUND($H31*Q31,2)</f>
        <v>0</v>
      </c>
      <c r="S31" s="37">
        <f>+IF($L31-$J31&lt;=0,-$L31+$J31,0)</f>
        <v>9</v>
      </c>
      <c r="T31" s="65">
        <f>+ROUND($H31*S31,2)</f>
        <v>0</v>
      </c>
      <c r="U31" s="37">
        <f>+S31</f>
        <v>9</v>
      </c>
      <c r="V31" s="65">
        <f>+ROUND($H31*U31,2)</f>
        <v>0</v>
      </c>
      <c r="W31" s="37" t="s">
        <v>35</v>
      </c>
      <c r="Z31" s="43"/>
      <c r="AA31" s="44">
        <v>0</v>
      </c>
    </row>
    <row r="32" spans="2:27" ht="21" customHeight="1" x14ac:dyDescent="0.25">
      <c r="B32" s="87"/>
      <c r="C32" s="88" t="e">
        <f>+#REF!+1</f>
        <v>#REF!</v>
      </c>
      <c r="D32" s="89"/>
      <c r="E32" s="90"/>
      <c r="F32" s="91" t="str">
        <f>+"SUB-TOTAL   "&amp;B30&amp;":  "</f>
        <v xml:space="preserve">SUB-TOTAL   3:  </v>
      </c>
      <c r="G32" s="76"/>
      <c r="H32" s="60"/>
      <c r="I32" s="60"/>
      <c r="J32" s="60"/>
      <c r="K32" s="92">
        <f>+SUM(K31:K31)</f>
        <v>0</v>
      </c>
      <c r="L32" s="211"/>
      <c r="M32" s="60"/>
      <c r="N32" s="92"/>
      <c r="O32" s="60"/>
      <c r="P32" s="92">
        <f>+SUM(P31:P31)</f>
        <v>0</v>
      </c>
      <c r="Q32" s="60"/>
      <c r="R32" s="92">
        <f>+SUM(R31:R31)</f>
        <v>0</v>
      </c>
      <c r="S32" s="60"/>
      <c r="T32" s="92">
        <f>+SUM(T31:T31)</f>
        <v>0</v>
      </c>
      <c r="U32" s="60"/>
      <c r="V32" s="92">
        <f>+SUM(V31:V31)</f>
        <v>0</v>
      </c>
      <c r="W32" s="60"/>
      <c r="X32" s="53">
        <f>+K32-N32+P32+R32-T32</f>
        <v>0</v>
      </c>
      <c r="Z32" s="43"/>
      <c r="AA32" s="44">
        <v>0</v>
      </c>
    </row>
    <row r="33" spans="2:27" ht="21" customHeight="1" x14ac:dyDescent="0.25">
      <c r="B33" s="54" t="s">
        <v>43</v>
      </c>
      <c r="C33" s="55" t="e">
        <f t="shared" ref="C33" si="1">+C32+1</f>
        <v>#REF!</v>
      </c>
      <c r="D33" s="56" t="s">
        <v>44</v>
      </c>
      <c r="E33" s="78"/>
      <c r="F33" s="79"/>
      <c r="G33" s="80"/>
      <c r="H33" s="60"/>
      <c r="I33" s="60"/>
      <c r="J33" s="60"/>
      <c r="K33" s="61"/>
      <c r="L33" s="212"/>
      <c r="M33" s="60"/>
      <c r="N33" s="61"/>
      <c r="O33" s="61"/>
      <c r="P33" s="61"/>
      <c r="Q33" s="61"/>
      <c r="R33" s="61"/>
      <c r="S33" s="60"/>
      <c r="T33" s="61"/>
      <c r="U33" s="60"/>
      <c r="V33" s="61"/>
      <c r="W33" s="60"/>
      <c r="Z33" s="43"/>
      <c r="AA33" s="44">
        <v>0</v>
      </c>
    </row>
    <row r="34" spans="2:27" s="75" customFormat="1" ht="21" customHeight="1" x14ac:dyDescent="0.25">
      <c r="B34" s="93" t="s">
        <v>45</v>
      </c>
      <c r="C34" s="94" t="e">
        <f>+#REF!+1</f>
        <v>#REF!</v>
      </c>
      <c r="D34" s="95" t="s">
        <v>46</v>
      </c>
      <c r="E34" s="70"/>
      <c r="F34" s="71"/>
      <c r="G34" s="96" t="s">
        <v>28</v>
      </c>
      <c r="H34" s="74"/>
      <c r="I34" s="74">
        <v>1958.01</v>
      </c>
      <c r="J34" s="74"/>
      <c r="K34" s="97">
        <f>+ROUND($H34*J34,2)</f>
        <v>0</v>
      </c>
      <c r="L34" s="213">
        <f>+[159]Metrados!E35</f>
        <v>4</v>
      </c>
      <c r="M34" s="74"/>
      <c r="N34" s="74"/>
      <c r="O34" s="97"/>
      <c r="P34" s="97">
        <f>+ROUND($H34*O34,2)</f>
        <v>0</v>
      </c>
      <c r="Q34" s="97">
        <f>+L34</f>
        <v>4</v>
      </c>
      <c r="R34" s="97">
        <f>+ROUND($I34*Q34,2)</f>
        <v>7832.04</v>
      </c>
      <c r="S34" s="74">
        <f>+IF($L34-$J34&lt;=0,-$L34+$J34,0)</f>
        <v>0</v>
      </c>
      <c r="T34" s="97">
        <f>+ROUND($H34*S34,2)</f>
        <v>0</v>
      </c>
      <c r="U34" s="74"/>
      <c r="V34" s="97">
        <f>+ROUND($H34*U34,2)</f>
        <v>0</v>
      </c>
      <c r="W34" s="74"/>
      <c r="Z34" s="43"/>
      <c r="AA34" s="98">
        <v>0</v>
      </c>
    </row>
    <row r="35" spans="2:27" s="75" customFormat="1" ht="21" customHeight="1" x14ac:dyDescent="0.25">
      <c r="B35" s="93" t="s">
        <v>47</v>
      </c>
      <c r="C35" s="94" t="e">
        <f>+C34+1</f>
        <v>#REF!</v>
      </c>
      <c r="D35" s="95" t="s">
        <v>48</v>
      </c>
      <c r="E35" s="70"/>
      <c r="F35" s="71"/>
      <c r="G35" s="72" t="s">
        <v>28</v>
      </c>
      <c r="H35" s="73"/>
      <c r="I35" s="73">
        <v>2336.29</v>
      </c>
      <c r="J35" s="73"/>
      <c r="K35" s="99">
        <f>+ROUND($H35*J35,2)</f>
        <v>0</v>
      </c>
      <c r="L35" s="213">
        <f>+[159]Metrados!E36</f>
        <v>11</v>
      </c>
      <c r="M35" s="73"/>
      <c r="N35" s="73"/>
      <c r="O35" s="99"/>
      <c r="P35" s="99">
        <f>+ROUND($H35*O35,2)</f>
        <v>0</v>
      </c>
      <c r="Q35" s="99">
        <f>+L35</f>
        <v>11</v>
      </c>
      <c r="R35" s="99">
        <f>+ROUND($I35*Q35,2)</f>
        <v>25699.19</v>
      </c>
      <c r="S35" s="73">
        <f>+IF($L35-$J35&lt;=0,-$L35+$J35,0)</f>
        <v>0</v>
      </c>
      <c r="T35" s="99">
        <f>+ROUND($H35*S35,2)</f>
        <v>0</v>
      </c>
      <c r="U35" s="73"/>
      <c r="V35" s="99">
        <f>+ROUND($H35*U35,2)</f>
        <v>0</v>
      </c>
      <c r="W35" s="73"/>
      <c r="Z35" s="43"/>
      <c r="AA35" s="98">
        <v>0</v>
      </c>
    </row>
    <row r="36" spans="2:27" ht="21" customHeight="1" x14ac:dyDescent="0.25">
      <c r="B36" s="87"/>
      <c r="C36" s="88" t="e">
        <f>+#REF!+1</f>
        <v>#REF!</v>
      </c>
      <c r="D36" s="89"/>
      <c r="E36" s="90"/>
      <c r="F36" s="91" t="str">
        <f>+"SUB-TOTAL   "&amp;B33&amp;":  "</f>
        <v xml:space="preserve">SUB-TOTAL   3.00A:  </v>
      </c>
      <c r="G36" s="76"/>
      <c r="H36" s="60"/>
      <c r="I36" s="60"/>
      <c r="J36" s="60"/>
      <c r="K36" s="92"/>
      <c r="L36" s="211"/>
      <c r="M36" s="60"/>
      <c r="N36" s="92"/>
      <c r="O36" s="60"/>
      <c r="P36" s="92">
        <f>+SUM(P34:P35)</f>
        <v>0</v>
      </c>
      <c r="Q36" s="60"/>
      <c r="R36" s="92">
        <f>+SUM(R34:R35)</f>
        <v>33531.229999999996</v>
      </c>
      <c r="S36" s="60"/>
      <c r="T36" s="92">
        <f>+SUM(T34:T35)</f>
        <v>0</v>
      </c>
      <c r="U36" s="60"/>
      <c r="V36" s="92">
        <f>+SUM(V34:V35)</f>
        <v>0</v>
      </c>
      <c r="W36" s="60"/>
      <c r="X36" s="53">
        <f>+K36-N36+P36+R36-T36</f>
        <v>33531.229999999996</v>
      </c>
      <c r="Z36" s="43"/>
      <c r="AA36" s="44">
        <v>0</v>
      </c>
    </row>
    <row r="37" spans="2:27" ht="21" customHeight="1" x14ac:dyDescent="0.25">
      <c r="B37" s="54">
        <v>4</v>
      </c>
      <c r="C37" s="55" t="e">
        <f>+C32+1</f>
        <v>#REF!</v>
      </c>
      <c r="D37" s="77" t="s">
        <v>49</v>
      </c>
      <c r="E37" s="78"/>
      <c r="F37" s="79"/>
      <c r="G37" s="80"/>
      <c r="H37" s="60"/>
      <c r="I37" s="60"/>
      <c r="J37" s="60"/>
      <c r="K37" s="60"/>
      <c r="L37" s="212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Z37" s="43"/>
      <c r="AA37" s="44">
        <v>0</v>
      </c>
    </row>
    <row r="38" spans="2:27" ht="21" customHeight="1" x14ac:dyDescent="0.25">
      <c r="B38" s="81">
        <v>4.01</v>
      </c>
      <c r="C38" s="82" t="e">
        <f>+C37+1</f>
        <v>#REF!</v>
      </c>
      <c r="D38" s="83" t="s">
        <v>50</v>
      </c>
      <c r="E38" s="41"/>
      <c r="F38" s="42"/>
      <c r="G38" s="36" t="s">
        <v>28</v>
      </c>
      <c r="H38" s="37"/>
      <c r="I38" s="37"/>
      <c r="J38" s="37">
        <v>2</v>
      </c>
      <c r="K38" s="37">
        <f>+ROUND($H38*J38,2)</f>
        <v>0</v>
      </c>
      <c r="L38" s="210">
        <f>+[159]Metrados!E39</f>
        <v>0</v>
      </c>
      <c r="M38" s="37"/>
      <c r="N38" s="37"/>
      <c r="O38" s="37">
        <f>+IF($L38-$J38&gt;=0,$L38-$J38,0)</f>
        <v>0</v>
      </c>
      <c r="P38" s="37">
        <f>+ROUND($H38*O38,2)</f>
        <v>0</v>
      </c>
      <c r="Q38" s="37"/>
      <c r="R38" s="37">
        <f>+ROUND($H38*Q38,2)</f>
        <v>0</v>
      </c>
      <c r="S38" s="37">
        <f>+IF($L38-$J38&lt;=0,-$L38+$J38,0)</f>
        <v>2</v>
      </c>
      <c r="T38" s="37">
        <f>+ROUND($H38*S38,2)</f>
        <v>0</v>
      </c>
      <c r="U38" s="37"/>
      <c r="V38" s="37">
        <f>+ROUND($H38*U38,2)</f>
        <v>0</v>
      </c>
      <c r="W38" s="37"/>
      <c r="Z38" s="43"/>
      <c r="AA38" s="44">
        <v>-12</v>
      </c>
    </row>
    <row r="39" spans="2:27" ht="21" customHeight="1" x14ac:dyDescent="0.25">
      <c r="B39" s="81">
        <v>4.0199999999999996</v>
      </c>
      <c r="C39" s="82" t="e">
        <f>+C38+1</f>
        <v>#REF!</v>
      </c>
      <c r="D39" s="83" t="s">
        <v>51</v>
      </c>
      <c r="E39" s="41"/>
      <c r="F39" s="42"/>
      <c r="G39" s="36" t="s">
        <v>28</v>
      </c>
      <c r="H39" s="37"/>
      <c r="I39" s="37"/>
      <c r="J39" s="37">
        <v>393</v>
      </c>
      <c r="K39" s="37">
        <f>+ROUND($H39*J39,2)</f>
        <v>0</v>
      </c>
      <c r="L39" s="210">
        <f>+[159]Metrados!E40</f>
        <v>84</v>
      </c>
      <c r="M39" s="37"/>
      <c r="N39" s="37"/>
      <c r="O39" s="37">
        <f>+IF($L39-$J39&gt;=0,$L39-$J39,0)</f>
        <v>0</v>
      </c>
      <c r="P39" s="37">
        <f>+ROUND($H39*O39,2)</f>
        <v>0</v>
      </c>
      <c r="Q39" s="37"/>
      <c r="R39" s="37">
        <f>+ROUND($H39*Q39,2)</f>
        <v>0</v>
      </c>
      <c r="S39" s="37">
        <f>+IF($L39-$J39&lt;=0,-$L39+$J39,0)</f>
        <v>309</v>
      </c>
      <c r="T39" s="37">
        <f>+ROUND($H39*S39,2)</f>
        <v>0</v>
      </c>
      <c r="U39" s="37">
        <f>+O38+Q41</f>
        <v>122</v>
      </c>
      <c r="V39" s="37">
        <f>+ROUND($H39*U39,2)</f>
        <v>0</v>
      </c>
      <c r="W39" s="37" t="s">
        <v>52</v>
      </c>
      <c r="Z39" s="43"/>
      <c r="AA39" s="44">
        <v>0</v>
      </c>
    </row>
    <row r="40" spans="2:27" ht="21" customHeight="1" x14ac:dyDescent="0.25">
      <c r="B40" s="81">
        <v>4.0299999999999994</v>
      </c>
      <c r="C40" s="82" t="e">
        <f>+C39+1</f>
        <v>#REF!</v>
      </c>
      <c r="D40" s="83" t="s">
        <v>53</v>
      </c>
      <c r="E40" s="41"/>
      <c r="F40" s="42"/>
      <c r="G40" s="36" t="s">
        <v>28</v>
      </c>
      <c r="H40" s="37"/>
      <c r="I40" s="37"/>
      <c r="J40" s="37">
        <v>1</v>
      </c>
      <c r="K40" s="37">
        <f>+ROUND($H40*J40,2)</f>
        <v>0</v>
      </c>
      <c r="L40" s="210">
        <f>+[159]Metrados!E41</f>
        <v>0</v>
      </c>
      <c r="M40" s="37"/>
      <c r="N40" s="37"/>
      <c r="O40" s="37">
        <f>+IF($L40-$J40&gt;=0,$L40-$J40,0)</f>
        <v>0</v>
      </c>
      <c r="P40" s="37">
        <f>+ROUND($H40*O40,2)</f>
        <v>0</v>
      </c>
      <c r="Q40" s="37"/>
      <c r="R40" s="37">
        <f>+ROUND($H40*Q40,2)</f>
        <v>0</v>
      </c>
      <c r="S40" s="37">
        <f>+IF($L40-$J40&lt;=0,-$L40+$J40,0)</f>
        <v>1</v>
      </c>
      <c r="T40" s="37">
        <f>+ROUND($H40*S40,2)</f>
        <v>0</v>
      </c>
      <c r="U40" s="37"/>
      <c r="V40" s="37">
        <f>+ROUND($H40*U40,2)</f>
        <v>0</v>
      </c>
      <c r="W40" s="37"/>
      <c r="Z40" s="43"/>
      <c r="AA40" s="44">
        <v>0</v>
      </c>
    </row>
    <row r="41" spans="2:27" s="75" customFormat="1" ht="21" customHeight="1" x14ac:dyDescent="0.25">
      <c r="B41" s="93">
        <v>4.05</v>
      </c>
      <c r="C41" s="94" t="e">
        <f>+C40+1</f>
        <v>#REF!</v>
      </c>
      <c r="D41" s="95" t="s">
        <v>54</v>
      </c>
      <c r="E41" s="70"/>
      <c r="F41" s="71"/>
      <c r="G41" s="100" t="s">
        <v>28</v>
      </c>
      <c r="H41" s="101"/>
      <c r="I41" s="101">
        <v>230</v>
      </c>
      <c r="J41" s="101"/>
      <c r="K41" s="102">
        <f>+ROUND($H41*J41,2)</f>
        <v>0</v>
      </c>
      <c r="L41" s="214">
        <f>+[159]Metrados!E42</f>
        <v>122</v>
      </c>
      <c r="M41" s="73"/>
      <c r="N41" s="101"/>
      <c r="O41" s="102"/>
      <c r="P41" s="102">
        <f>+ROUND($H41*O41,2)</f>
        <v>0</v>
      </c>
      <c r="Q41" s="102">
        <f>+L41</f>
        <v>122</v>
      </c>
      <c r="R41" s="102">
        <f>+ROUND($I41*Q41,2)</f>
        <v>28060</v>
      </c>
      <c r="S41" s="101">
        <f>+IF($L41-$J41&lt;=0,-$L41+$J41,0)</f>
        <v>0</v>
      </c>
      <c r="T41" s="102">
        <f>+ROUND($H41*S41,2)</f>
        <v>0</v>
      </c>
      <c r="U41" s="101"/>
      <c r="V41" s="102">
        <f>+ROUND($H41*U41,2)</f>
        <v>0</v>
      </c>
      <c r="W41" s="101"/>
      <c r="Z41" s="43"/>
      <c r="AA41" s="98">
        <v>-1</v>
      </c>
    </row>
    <row r="42" spans="2:27" ht="21" customHeight="1" x14ac:dyDescent="0.25">
      <c r="B42" s="87"/>
      <c r="C42" s="88" t="e">
        <f>+#REF!+1</f>
        <v>#REF!</v>
      </c>
      <c r="D42" s="89"/>
      <c r="E42" s="104"/>
      <c r="F42" s="48" t="str">
        <f>+"SUB-TOTAL   "&amp;B37&amp;":  "</f>
        <v xml:space="preserve">SUB-TOTAL   4:  </v>
      </c>
      <c r="G42" s="76"/>
      <c r="H42" s="60"/>
      <c r="I42" s="60"/>
      <c r="J42" s="60"/>
      <c r="K42" s="92">
        <f>+SUM(K38:K41)</f>
        <v>0</v>
      </c>
      <c r="L42" s="211"/>
      <c r="M42" s="60"/>
      <c r="N42" s="92"/>
      <c r="O42" s="60"/>
      <c r="P42" s="92">
        <f>+SUM(P38:P41)</f>
        <v>0</v>
      </c>
      <c r="Q42" s="60"/>
      <c r="R42" s="92">
        <f>+SUM(R38:R41)</f>
        <v>28060</v>
      </c>
      <c r="S42" s="60"/>
      <c r="T42" s="92">
        <f>+SUM(T38:T41)</f>
        <v>0</v>
      </c>
      <c r="U42" s="60"/>
      <c r="V42" s="92">
        <f>+SUM(V38:V40)</f>
        <v>0</v>
      </c>
      <c r="W42" s="60"/>
      <c r="Z42" s="43"/>
      <c r="AA42" s="44">
        <v>0</v>
      </c>
    </row>
    <row r="43" spans="2:27" ht="21" customHeight="1" x14ac:dyDescent="0.25">
      <c r="B43" s="54">
        <v>5</v>
      </c>
      <c r="C43" s="55" t="e">
        <f t="shared" ref="C43:C45" si="2">+C42+1</f>
        <v>#REF!</v>
      </c>
      <c r="D43" s="77" t="s">
        <v>55</v>
      </c>
      <c r="E43" s="78"/>
      <c r="F43" s="79"/>
      <c r="G43" s="80"/>
      <c r="H43" s="60"/>
      <c r="I43" s="60"/>
      <c r="J43" s="60"/>
      <c r="K43" s="60"/>
      <c r="L43" s="212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Z43" s="43"/>
      <c r="AA43" s="44">
        <v>0</v>
      </c>
    </row>
    <row r="44" spans="2:27" ht="21" customHeight="1" x14ac:dyDescent="0.25">
      <c r="B44" s="81">
        <v>5.01</v>
      </c>
      <c r="C44" s="82" t="e">
        <f t="shared" si="2"/>
        <v>#REF!</v>
      </c>
      <c r="D44" s="83" t="s">
        <v>56</v>
      </c>
      <c r="E44" s="41"/>
      <c r="F44" s="42"/>
      <c r="G44" s="36" t="s">
        <v>28</v>
      </c>
      <c r="H44" s="37"/>
      <c r="I44" s="37"/>
      <c r="J44" s="37">
        <v>29</v>
      </c>
      <c r="K44" s="37">
        <f>+ROUND($H44*J44,2)</f>
        <v>0</v>
      </c>
      <c r="L44" s="210">
        <f>+[159]Metrados!E45</f>
        <v>24</v>
      </c>
      <c r="M44" s="37"/>
      <c r="N44" s="37"/>
      <c r="O44" s="37">
        <f>+IF($L44-$J44&gt;=0,$L44-$J44,0)</f>
        <v>0</v>
      </c>
      <c r="P44" s="37">
        <f>+ROUND($H44*O44,2)</f>
        <v>0</v>
      </c>
      <c r="Q44" s="37"/>
      <c r="R44" s="37">
        <f>+ROUND($H44*Q44,2)</f>
        <v>0</v>
      </c>
      <c r="S44" s="37">
        <f>+IF($L44-$J44&lt;=0,-$L44+$J44,0)</f>
        <v>5</v>
      </c>
      <c r="T44" s="37">
        <f>+ROUND($H44*S44,2)</f>
        <v>0</v>
      </c>
      <c r="U44" s="37">
        <f>+S44</f>
        <v>5</v>
      </c>
      <c r="V44" s="37">
        <f>+ROUND($H44*U44,2)</f>
        <v>0</v>
      </c>
      <c r="W44" s="37" t="s">
        <v>57</v>
      </c>
      <c r="Z44" s="43"/>
      <c r="AA44" s="44">
        <v>0</v>
      </c>
    </row>
    <row r="45" spans="2:27" ht="21" customHeight="1" x14ac:dyDescent="0.25">
      <c r="B45" s="81">
        <v>5.0199999999999996</v>
      </c>
      <c r="C45" s="82" t="e">
        <f t="shared" si="2"/>
        <v>#REF!</v>
      </c>
      <c r="D45" s="83" t="s">
        <v>58</v>
      </c>
      <c r="E45" s="41"/>
      <c r="F45" s="42"/>
      <c r="G45" s="36" t="s">
        <v>28</v>
      </c>
      <c r="H45" s="37"/>
      <c r="I45" s="37"/>
      <c r="J45" s="37">
        <v>29</v>
      </c>
      <c r="K45" s="37">
        <f>+ROUND($H45*J45,2)</f>
        <v>0</v>
      </c>
      <c r="L45" s="210">
        <f>+[159]Metrados!E46</f>
        <v>24</v>
      </c>
      <c r="M45" s="37"/>
      <c r="N45" s="37"/>
      <c r="O45" s="37">
        <f>+IF($L45-$J45&gt;=0,$L45-$J45,0)</f>
        <v>0</v>
      </c>
      <c r="P45" s="37">
        <f>+ROUND($H45*O45,2)</f>
        <v>0</v>
      </c>
      <c r="Q45" s="37"/>
      <c r="R45" s="37">
        <f>+ROUND($H45*Q45,2)</f>
        <v>0</v>
      </c>
      <c r="S45" s="37">
        <f>+IF($L45-$J45&lt;=0,-$L45+$J45,0)</f>
        <v>5</v>
      </c>
      <c r="T45" s="37">
        <f>+ROUND($H45*S45,2)</f>
        <v>0</v>
      </c>
      <c r="U45" s="37">
        <f>+S45</f>
        <v>5</v>
      </c>
      <c r="V45" s="37">
        <f>+ROUND($H45*U45,2)</f>
        <v>0</v>
      </c>
      <c r="W45" s="37" t="s">
        <v>57</v>
      </c>
      <c r="Z45" s="43"/>
      <c r="AA45" s="44">
        <v>0</v>
      </c>
    </row>
    <row r="46" spans="2:27" ht="21" customHeight="1" x14ac:dyDescent="0.25">
      <c r="B46" s="201">
        <v>5.0299999999999994</v>
      </c>
      <c r="C46" s="82" t="e">
        <f>+C44+1</f>
        <v>#REF!</v>
      </c>
      <c r="D46" s="89" t="s">
        <v>59</v>
      </c>
      <c r="E46" s="104"/>
      <c r="F46" s="106"/>
      <c r="G46" s="203" t="s">
        <v>28</v>
      </c>
      <c r="H46" s="199"/>
      <c r="I46" s="64"/>
      <c r="J46" s="199">
        <v>369</v>
      </c>
      <c r="K46" s="199">
        <f>+ROUND($H46*J46,2)</f>
        <v>0</v>
      </c>
      <c r="L46" s="215">
        <f>+[159]Metrados!E48</f>
        <v>307</v>
      </c>
      <c r="M46" s="185"/>
      <c r="N46" s="199"/>
      <c r="O46" s="37"/>
      <c r="P46" s="37"/>
      <c r="Q46" s="37"/>
      <c r="R46" s="37"/>
      <c r="S46" s="37"/>
      <c r="T46" s="37"/>
      <c r="U46" s="37"/>
      <c r="V46" s="37"/>
      <c r="W46" s="37"/>
      <c r="Z46" s="43"/>
      <c r="AA46" s="44">
        <v>0</v>
      </c>
    </row>
    <row r="47" spans="2:27" ht="21" customHeight="1" x14ac:dyDescent="0.25">
      <c r="B47" s="202"/>
      <c r="C47" s="82" t="e">
        <f>+C45+1</f>
        <v>#REF!</v>
      </c>
      <c r="D47" s="108" t="s">
        <v>60</v>
      </c>
      <c r="E47" s="109"/>
      <c r="F47" s="110"/>
      <c r="G47" s="204"/>
      <c r="H47" s="200"/>
      <c r="I47" s="111"/>
      <c r="J47" s="200"/>
      <c r="K47" s="200"/>
      <c r="L47" s="216"/>
      <c r="M47" s="186"/>
      <c r="N47" s="200"/>
      <c r="O47" s="37">
        <f>+IF($L46-$J46&gt;=0,$L46-$J46,0)</f>
        <v>0</v>
      </c>
      <c r="P47" s="37">
        <f>+ROUND($H46*O47,2)</f>
        <v>0</v>
      </c>
      <c r="Q47" s="37"/>
      <c r="R47" s="37">
        <f>+ROUND($H46*Q47,2)</f>
        <v>0</v>
      </c>
      <c r="S47" s="37">
        <f>+IF($L46-$J46&lt;=0,-$L46+$J46,0)</f>
        <v>62</v>
      </c>
      <c r="T47" s="37">
        <f>+ROUND($H46*S47,2)</f>
        <v>0</v>
      </c>
      <c r="U47" s="37">
        <f>+S47</f>
        <v>62</v>
      </c>
      <c r="V47" s="37">
        <f>+ROUND($H46*U47,2)</f>
        <v>0</v>
      </c>
      <c r="W47" s="37" t="s">
        <v>57</v>
      </c>
      <c r="Z47" s="43"/>
      <c r="AA47" s="44">
        <v>0</v>
      </c>
    </row>
    <row r="48" spans="2:27" ht="21" customHeight="1" x14ac:dyDescent="0.25">
      <c r="B48" s="87"/>
      <c r="C48" s="88" t="e">
        <f>+#REF!+1</f>
        <v>#REF!</v>
      </c>
      <c r="D48" s="89"/>
      <c r="E48" s="104"/>
      <c r="F48" s="48" t="str">
        <f>+"SUB-TOTAL   "&amp;B43&amp;":  "</f>
        <v xml:space="preserve">SUB-TOTAL   5:  </v>
      </c>
      <c r="G48" s="76"/>
      <c r="H48" s="60"/>
      <c r="I48" s="60"/>
      <c r="J48" s="60"/>
      <c r="K48" s="92">
        <f>+SUM(K44:K47)</f>
        <v>0</v>
      </c>
      <c r="L48" s="217"/>
      <c r="M48" s="60"/>
      <c r="N48" s="92"/>
      <c r="O48" s="60"/>
      <c r="P48" s="92">
        <f>+SUM(P44:P47)</f>
        <v>0</v>
      </c>
      <c r="Q48" s="60"/>
      <c r="R48" s="92">
        <f>+SUM(R44:R47)</f>
        <v>0</v>
      </c>
      <c r="S48" s="60"/>
      <c r="T48" s="92">
        <f>+SUM(T44:T47)</f>
        <v>0</v>
      </c>
      <c r="U48" s="60"/>
      <c r="V48" s="92">
        <f>+SUM(V44:V47)</f>
        <v>0</v>
      </c>
      <c r="W48" s="60"/>
      <c r="Z48" s="43"/>
      <c r="AA48" s="44">
        <v>0</v>
      </c>
    </row>
    <row r="49" spans="2:27" ht="21" customHeight="1" x14ac:dyDescent="0.25">
      <c r="B49" s="54">
        <v>6</v>
      </c>
      <c r="C49" s="55" t="e">
        <f>+C48+1</f>
        <v>#REF!</v>
      </c>
      <c r="D49" s="77" t="s">
        <v>61</v>
      </c>
      <c r="E49" s="78"/>
      <c r="F49" s="79"/>
      <c r="G49" s="80"/>
      <c r="H49" s="60"/>
      <c r="I49" s="60"/>
      <c r="J49" s="60"/>
      <c r="K49" s="60"/>
      <c r="L49" s="217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Z49" s="43"/>
      <c r="AA49" s="44">
        <v>0</v>
      </c>
    </row>
    <row r="50" spans="2:27" ht="21" customHeight="1" x14ac:dyDescent="0.25">
      <c r="B50" s="81">
        <v>6.01</v>
      </c>
      <c r="C50" s="82" t="e">
        <f>+C49+1</f>
        <v>#REF!</v>
      </c>
      <c r="D50" s="83" t="s">
        <v>62</v>
      </c>
      <c r="E50" s="41"/>
      <c r="F50" s="42"/>
      <c r="G50" s="36" t="s">
        <v>28</v>
      </c>
      <c r="H50" s="37"/>
      <c r="I50" s="37"/>
      <c r="J50" s="37">
        <v>155</v>
      </c>
      <c r="K50" s="37">
        <f>+ROUND($H50*J50,2)</f>
        <v>0</v>
      </c>
      <c r="L50" s="210">
        <f>+[159]Metrados!E51</f>
        <v>283</v>
      </c>
      <c r="M50" s="37"/>
      <c r="N50" s="37"/>
      <c r="O50" s="37">
        <f>+IF($L50-$J50&gt;=0,$L50-$J50,0)</f>
        <v>128</v>
      </c>
      <c r="P50" s="37">
        <f>+ROUND($H50*O50,2)</f>
        <v>0</v>
      </c>
      <c r="Q50" s="37"/>
      <c r="R50" s="37">
        <f>+ROUND($H50*Q50,2)</f>
        <v>0</v>
      </c>
      <c r="S50" s="37">
        <f>+IF($L50-$J50&lt;=0,-$L50+$J50,0)</f>
        <v>0</v>
      </c>
      <c r="T50" s="37">
        <f>+ROUND($H50*S50,2)</f>
        <v>0</v>
      </c>
      <c r="U50" s="37"/>
      <c r="V50" s="37">
        <f>+ROUND($H50*U50,2)</f>
        <v>0</v>
      </c>
      <c r="W50" s="37"/>
      <c r="Z50" s="43"/>
      <c r="AA50" s="44">
        <v>0</v>
      </c>
    </row>
    <row r="51" spans="2:27" ht="21" customHeight="1" x14ac:dyDescent="0.25">
      <c r="B51" s="81">
        <v>6.02</v>
      </c>
      <c r="C51" s="82" t="e">
        <f>+C50+1</f>
        <v>#REF!</v>
      </c>
      <c r="D51" s="83" t="s">
        <v>63</v>
      </c>
      <c r="E51" s="41"/>
      <c r="F51" s="42"/>
      <c r="G51" s="84" t="s">
        <v>28</v>
      </c>
      <c r="H51" s="85"/>
      <c r="I51" s="85"/>
      <c r="J51" s="85">
        <v>155</v>
      </c>
      <c r="K51" s="85">
        <f>+ROUND($H51*J51,2)</f>
        <v>0</v>
      </c>
      <c r="L51" s="210">
        <f>+[159]Metrados!E52</f>
        <v>283</v>
      </c>
      <c r="M51" s="85"/>
      <c r="N51" s="85"/>
      <c r="O51" s="85">
        <f>+IF($L51-$J51&gt;=0,$L51-$J51,0)</f>
        <v>128</v>
      </c>
      <c r="P51" s="85">
        <f>+ROUND($H51*O51,2)</f>
        <v>0</v>
      </c>
      <c r="Q51" s="85"/>
      <c r="R51" s="85">
        <f>+ROUND($H51*Q51,2)</f>
        <v>0</v>
      </c>
      <c r="S51" s="85">
        <f>+IF($L51-$J51&lt;=0,-$L51+$J51,0)</f>
        <v>0</v>
      </c>
      <c r="T51" s="85">
        <f>+ROUND($H51*S51,2)</f>
        <v>0</v>
      </c>
      <c r="U51" s="85"/>
      <c r="V51" s="85">
        <f>+ROUND($H51*U51,2)</f>
        <v>0</v>
      </c>
      <c r="W51" s="85"/>
      <c r="Z51" s="43"/>
      <c r="AA51" s="44">
        <v>0</v>
      </c>
    </row>
    <row r="52" spans="2:27" ht="21" customHeight="1" x14ac:dyDescent="0.25">
      <c r="B52" s="87"/>
      <c r="C52" s="88" t="e">
        <f>+#REF!+1</f>
        <v>#REF!</v>
      </c>
      <c r="D52" s="89"/>
      <c r="E52" s="104"/>
      <c r="F52" s="48" t="str">
        <f>+"SUB-TOTAL   "&amp;B49&amp;":  "</f>
        <v xml:space="preserve">SUB-TOTAL   6:  </v>
      </c>
      <c r="G52" s="76"/>
      <c r="H52" s="60"/>
      <c r="I52" s="60"/>
      <c r="J52" s="60"/>
      <c r="K52" s="92">
        <f>+SUM(K50:K51)</f>
        <v>0</v>
      </c>
      <c r="L52" s="211"/>
      <c r="M52" s="60"/>
      <c r="N52" s="92"/>
      <c r="O52" s="60"/>
      <c r="P52" s="92">
        <f>+SUM(P50:P51)</f>
        <v>0</v>
      </c>
      <c r="Q52" s="60"/>
      <c r="R52" s="92">
        <f>+SUM(R50:R51)</f>
        <v>0</v>
      </c>
      <c r="S52" s="60"/>
      <c r="T52" s="92">
        <f>+SUM(T50:T51)</f>
        <v>0</v>
      </c>
      <c r="U52" s="60"/>
      <c r="V52" s="92">
        <f>+SUM(V50:V51)</f>
        <v>0</v>
      </c>
      <c r="W52" s="60"/>
      <c r="Z52" s="43"/>
      <c r="AA52" s="44">
        <v>0</v>
      </c>
    </row>
    <row r="53" spans="2:27" ht="21" customHeight="1" x14ac:dyDescent="0.25">
      <c r="B53" s="54">
        <v>7</v>
      </c>
      <c r="C53" s="55" t="e">
        <f>+C52+1</f>
        <v>#REF!</v>
      </c>
      <c r="D53" s="77" t="s">
        <v>64</v>
      </c>
      <c r="E53" s="78"/>
      <c r="F53" s="79"/>
      <c r="G53" s="80"/>
      <c r="H53" s="60"/>
      <c r="I53" s="60"/>
      <c r="J53" s="60"/>
      <c r="K53" s="60"/>
      <c r="L53" s="212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Z53" s="43"/>
      <c r="AA53" s="44">
        <v>0</v>
      </c>
    </row>
    <row r="54" spans="2:27" ht="21" customHeight="1" x14ac:dyDescent="0.25">
      <c r="B54" s="81">
        <v>7.01</v>
      </c>
      <c r="C54" s="82" t="e">
        <f>+C53+1</f>
        <v>#REF!</v>
      </c>
      <c r="D54" s="83" t="s">
        <v>65</v>
      </c>
      <c r="E54" s="41"/>
      <c r="F54" s="42"/>
      <c r="G54" s="36" t="s">
        <v>66</v>
      </c>
      <c r="H54" s="37"/>
      <c r="I54" s="37"/>
      <c r="J54" s="37">
        <v>53.399999999999991</v>
      </c>
      <c r="K54" s="37">
        <f>+ROUND($H54*J54,2)</f>
        <v>0</v>
      </c>
      <c r="L54" s="210">
        <f>+[159]Metrados!E55</f>
        <v>51.19</v>
      </c>
      <c r="M54" s="37"/>
      <c r="N54" s="37"/>
      <c r="O54" s="37">
        <f>+IF($L54-$J54&gt;=0,$L54-$J54,0)</f>
        <v>0</v>
      </c>
      <c r="P54" s="37">
        <f>+ROUND($H54*O54,2)</f>
        <v>0</v>
      </c>
      <c r="Q54" s="37"/>
      <c r="R54" s="37">
        <f>+ROUND($H54*Q54,2)</f>
        <v>0</v>
      </c>
      <c r="S54" s="37">
        <f>+IF($L54-$J54&lt;=0,-$L54+$J54,0)</f>
        <v>2.2099999999999937</v>
      </c>
      <c r="T54" s="37">
        <f>+ROUND($H54*S54,2)</f>
        <v>0</v>
      </c>
      <c r="U54" s="37">
        <f>+S54</f>
        <v>2.2099999999999937</v>
      </c>
      <c r="V54" s="37">
        <f>+ROUND($H54*U54,2)</f>
        <v>0</v>
      </c>
      <c r="W54" s="37" t="s">
        <v>67</v>
      </c>
      <c r="Z54" s="43"/>
      <c r="AA54" s="44">
        <v>0</v>
      </c>
    </row>
    <row r="55" spans="2:27" ht="21" customHeight="1" x14ac:dyDescent="0.25">
      <c r="B55" s="81">
        <v>7.02</v>
      </c>
      <c r="C55" s="82" t="e">
        <f>+C54+1</f>
        <v>#REF!</v>
      </c>
      <c r="D55" s="83" t="s">
        <v>68</v>
      </c>
      <c r="E55" s="41"/>
      <c r="F55" s="42"/>
      <c r="G55" s="84" t="s">
        <v>66</v>
      </c>
      <c r="H55" s="85"/>
      <c r="I55" s="85"/>
      <c r="J55" s="85">
        <v>1.91</v>
      </c>
      <c r="K55" s="85">
        <f>+ROUND($H55*J55,2)</f>
        <v>0</v>
      </c>
      <c r="L55" s="218">
        <f>+[159]Metrados!E56</f>
        <v>1.17</v>
      </c>
      <c r="M55" s="85"/>
      <c r="N55" s="85"/>
      <c r="O55" s="85">
        <f>+IF($L55-$J55&gt;=0,$L55-$J55,0)</f>
        <v>0</v>
      </c>
      <c r="P55" s="85">
        <f>+ROUND($H55*O55,2)</f>
        <v>0</v>
      </c>
      <c r="Q55" s="85"/>
      <c r="R55" s="85">
        <f>+ROUND($H55*Q55,2)</f>
        <v>0</v>
      </c>
      <c r="S55" s="85">
        <f>+IF($L55-$J55&lt;=0,-$L55+$J55,0)</f>
        <v>0.74</v>
      </c>
      <c r="T55" s="85">
        <f>+ROUND($H55*S55,2)</f>
        <v>0</v>
      </c>
      <c r="U55" s="85">
        <f>+S55</f>
        <v>0.74</v>
      </c>
      <c r="V55" s="85">
        <f>+ROUND($H55*U55,2)</f>
        <v>0</v>
      </c>
      <c r="W55" s="85" t="s">
        <v>67</v>
      </c>
      <c r="Z55" s="43"/>
      <c r="AA55" s="44">
        <v>0</v>
      </c>
    </row>
    <row r="56" spans="2:27" ht="21" customHeight="1" x14ac:dyDescent="0.25">
      <c r="B56" s="87"/>
      <c r="C56" s="88" t="e">
        <f>+#REF!+1</f>
        <v>#REF!</v>
      </c>
      <c r="D56" s="89"/>
      <c r="E56" s="104"/>
      <c r="F56" s="48" t="str">
        <f>+"SUB-TOTAL   "&amp;B53&amp;":  "</f>
        <v xml:space="preserve">SUB-TOTAL   7:  </v>
      </c>
      <c r="G56" s="76"/>
      <c r="H56" s="60"/>
      <c r="I56" s="60"/>
      <c r="J56" s="60"/>
      <c r="K56" s="92">
        <f>+SUM(K54:K55)</f>
        <v>0</v>
      </c>
      <c r="L56" s="211"/>
      <c r="M56" s="60"/>
      <c r="N56" s="92"/>
      <c r="O56" s="60"/>
      <c r="P56" s="92">
        <f>+SUM(P54:P55)</f>
        <v>0</v>
      </c>
      <c r="Q56" s="60"/>
      <c r="R56" s="92">
        <f>+SUM(R54:R55)</f>
        <v>0</v>
      </c>
      <c r="S56" s="60"/>
      <c r="T56" s="92">
        <f>+SUM(T54:T55)</f>
        <v>0</v>
      </c>
      <c r="U56" s="60"/>
      <c r="V56" s="92">
        <f>+SUM(V54:V55)</f>
        <v>0</v>
      </c>
      <c r="W56" s="60"/>
      <c r="Z56" s="43"/>
      <c r="AA56" s="44">
        <v>0</v>
      </c>
    </row>
    <row r="57" spans="2:27" ht="21" customHeight="1" x14ac:dyDescent="0.25">
      <c r="B57" s="54">
        <v>8</v>
      </c>
      <c r="C57" s="55" t="e">
        <f t="shared" ref="C57:C68" si="3">+C56+1</f>
        <v>#REF!</v>
      </c>
      <c r="D57" s="77" t="s">
        <v>69</v>
      </c>
      <c r="E57" s="78"/>
      <c r="F57" s="79"/>
      <c r="G57" s="80"/>
      <c r="H57" s="60"/>
      <c r="I57" s="60"/>
      <c r="J57" s="60"/>
      <c r="K57" s="60"/>
      <c r="L57" s="212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Z57" s="43"/>
      <c r="AA57" s="44">
        <v>0</v>
      </c>
    </row>
    <row r="58" spans="2:27" ht="21" customHeight="1" x14ac:dyDescent="0.25">
      <c r="B58" s="81">
        <v>8.01</v>
      </c>
      <c r="C58" s="82" t="e">
        <f t="shared" si="3"/>
        <v>#REF!</v>
      </c>
      <c r="D58" s="83" t="s">
        <v>70</v>
      </c>
      <c r="E58" s="41"/>
      <c r="F58" s="42"/>
      <c r="G58" s="36" t="s">
        <v>28</v>
      </c>
      <c r="H58" s="37"/>
      <c r="I58" s="37"/>
      <c r="J58" s="37">
        <v>326</v>
      </c>
      <c r="K58" s="37">
        <f>+ROUND($H58*J58,2)</f>
        <v>0</v>
      </c>
      <c r="L58" s="210">
        <f>+[159]Metrados!E59</f>
        <v>275</v>
      </c>
      <c r="M58" s="37"/>
      <c r="N58" s="37"/>
      <c r="O58" s="37">
        <f>+IF($L58-$J58&gt;=0,$L58-$J58,0)</f>
        <v>0</v>
      </c>
      <c r="P58" s="37">
        <f>+ROUND($H58*O58,2)</f>
        <v>0</v>
      </c>
      <c r="Q58" s="37"/>
      <c r="R58" s="37">
        <f>+ROUND($H58*Q58,2)</f>
        <v>0</v>
      </c>
      <c r="S58" s="37">
        <f>+IF($L58-$J58&lt;=0,-$L58+$J58,0)</f>
        <v>51</v>
      </c>
      <c r="T58" s="37">
        <f>+ROUND($H58*S58,2)</f>
        <v>0</v>
      </c>
      <c r="U58" s="37">
        <f>+Q72</f>
        <v>2</v>
      </c>
      <c r="V58" s="37">
        <f>+ROUND($H58*U58,2)</f>
        <v>0</v>
      </c>
      <c r="W58" s="37" t="s">
        <v>71</v>
      </c>
      <c r="Z58" s="43"/>
      <c r="AA58" s="44">
        <v>0</v>
      </c>
    </row>
    <row r="59" spans="2:27" ht="21" customHeight="1" x14ac:dyDescent="0.25">
      <c r="B59" s="81">
        <v>8.02</v>
      </c>
      <c r="C59" s="82" t="e">
        <f t="shared" si="3"/>
        <v>#REF!</v>
      </c>
      <c r="D59" s="83" t="s">
        <v>72</v>
      </c>
      <c r="E59" s="41"/>
      <c r="F59" s="42"/>
      <c r="G59" s="36" t="s">
        <v>28</v>
      </c>
      <c r="H59" s="37"/>
      <c r="I59" s="37"/>
      <c r="J59" s="37">
        <v>2</v>
      </c>
      <c r="K59" s="37">
        <f>+ROUND($H59*J59,2)</f>
        <v>0</v>
      </c>
      <c r="L59" s="210">
        <f>+[159]Metrados!E60</f>
        <v>2</v>
      </c>
      <c r="M59" s="37"/>
      <c r="N59" s="37"/>
      <c r="O59" s="37">
        <f>+IF($L59-$J59&gt;=0,$L59-$J59,0)</f>
        <v>0</v>
      </c>
      <c r="P59" s="37">
        <f>+ROUND($H59*O59,2)</f>
        <v>0</v>
      </c>
      <c r="Q59" s="37"/>
      <c r="R59" s="37">
        <f>+ROUND($H59*Q59,2)</f>
        <v>0</v>
      </c>
      <c r="S59" s="37">
        <f>+IF($L59-$J59&lt;=0,-$L59+$J59,0)</f>
        <v>0</v>
      </c>
      <c r="T59" s="37">
        <f>+ROUND($H59*S59,2)</f>
        <v>0</v>
      </c>
      <c r="U59" s="37"/>
      <c r="V59" s="37">
        <f>+ROUND($H59*U59,2)</f>
        <v>0</v>
      </c>
      <c r="W59" s="37"/>
      <c r="Z59" s="43"/>
      <c r="AA59" s="44">
        <v>0</v>
      </c>
    </row>
    <row r="60" spans="2:27" ht="21" customHeight="1" x14ac:dyDescent="0.25">
      <c r="B60" s="81">
        <v>8.0299999999999994</v>
      </c>
      <c r="C60" s="82" t="e">
        <f t="shared" si="3"/>
        <v>#REF!</v>
      </c>
      <c r="D60" s="83" t="s">
        <v>73</v>
      </c>
      <c r="E60" s="41"/>
      <c r="F60" s="42"/>
      <c r="G60" s="36" t="s">
        <v>28</v>
      </c>
      <c r="H60" s="37"/>
      <c r="I60" s="37"/>
      <c r="J60" s="37">
        <v>17</v>
      </c>
      <c r="K60" s="37">
        <f>+ROUND($H60*J60,2)</f>
        <v>0</v>
      </c>
      <c r="L60" s="210">
        <f>+[159]Metrados!E61</f>
        <v>0</v>
      </c>
      <c r="M60" s="37"/>
      <c r="N60" s="37"/>
      <c r="O60" s="37">
        <f>+IF($L60-$J60&gt;=0,$L60-$J60,0)</f>
        <v>0</v>
      </c>
      <c r="P60" s="37">
        <f>+ROUND($H60*O60,2)</f>
        <v>0</v>
      </c>
      <c r="Q60" s="37"/>
      <c r="R60" s="37">
        <f>+ROUND($H60*Q60,2)</f>
        <v>0</v>
      </c>
      <c r="S60" s="37">
        <f>+IF($L60-$J60&lt;=0,-$L60+$J60,0)</f>
        <v>17</v>
      </c>
      <c r="T60" s="37">
        <f>+ROUND($H60*S60,2)</f>
        <v>0</v>
      </c>
      <c r="U60" s="37"/>
      <c r="V60" s="37">
        <f>+ROUND($H60*U60,2)</f>
        <v>0</v>
      </c>
      <c r="W60" s="37"/>
      <c r="Z60" s="43"/>
      <c r="AA60" s="44">
        <v>0</v>
      </c>
    </row>
    <row r="61" spans="2:27" ht="21" customHeight="1" x14ac:dyDescent="0.25">
      <c r="B61" s="81">
        <v>8.0399999999999991</v>
      </c>
      <c r="C61" s="82" t="e">
        <f t="shared" si="3"/>
        <v>#REF!</v>
      </c>
      <c r="D61" s="83" t="s">
        <v>74</v>
      </c>
      <c r="E61" s="41"/>
      <c r="F61" s="42"/>
      <c r="G61" s="36" t="s">
        <v>28</v>
      </c>
      <c r="H61" s="37"/>
      <c r="I61" s="37"/>
      <c r="J61" s="37">
        <v>7</v>
      </c>
      <c r="K61" s="37">
        <f>+ROUND($H61*J61,2)</f>
        <v>0</v>
      </c>
      <c r="L61" s="210">
        <f>+[159]Metrados!E62</f>
        <v>0</v>
      </c>
      <c r="M61" s="37"/>
      <c r="N61" s="37"/>
      <c r="O61" s="37">
        <f>+IF($L61-$J61&gt;=0,$L61-$J61,0)</f>
        <v>0</v>
      </c>
      <c r="P61" s="37">
        <f>+ROUND($H61*O61,2)</f>
        <v>0</v>
      </c>
      <c r="Q61" s="37"/>
      <c r="R61" s="37">
        <f>+ROUND($H61*Q61,2)</f>
        <v>0</v>
      </c>
      <c r="S61" s="37">
        <f>+IF($L61-$J61&lt;=0,-$L61+$J61,0)</f>
        <v>7</v>
      </c>
      <c r="T61" s="37">
        <f>+ROUND($H61*S61,2)</f>
        <v>0</v>
      </c>
      <c r="U61" s="37"/>
      <c r="V61" s="37">
        <f>+ROUND($H61*U61,2)</f>
        <v>0</v>
      </c>
      <c r="W61" s="37"/>
      <c r="Z61" s="43"/>
      <c r="AA61" s="44">
        <v>0</v>
      </c>
    </row>
    <row r="62" spans="2:27" ht="21" customHeight="1" x14ac:dyDescent="0.25">
      <c r="B62" s="81">
        <v>8.0499999999999989</v>
      </c>
      <c r="C62" s="82" t="e">
        <f t="shared" si="3"/>
        <v>#REF!</v>
      </c>
      <c r="D62" s="83" t="s">
        <v>75</v>
      </c>
      <c r="E62" s="41"/>
      <c r="F62" s="42"/>
      <c r="G62" s="36" t="s">
        <v>28</v>
      </c>
      <c r="H62" s="37"/>
      <c r="I62" s="37"/>
      <c r="J62" s="37">
        <v>84</v>
      </c>
      <c r="K62" s="37">
        <f>+ROUND($H62*J62,2)</f>
        <v>0</v>
      </c>
      <c r="L62" s="210">
        <f>+[159]Metrados!E63</f>
        <v>190</v>
      </c>
      <c r="M62" s="37"/>
      <c r="N62" s="37"/>
      <c r="O62" s="37">
        <f>+IF($L62-$J62&gt;=0,$L62-$J62,0)</f>
        <v>106</v>
      </c>
      <c r="P62" s="37">
        <f>+ROUND($H62*O62,2)</f>
        <v>0</v>
      </c>
      <c r="Q62" s="37"/>
      <c r="R62" s="37">
        <f>+ROUND($H62*Q62,2)</f>
        <v>0</v>
      </c>
      <c r="S62" s="37">
        <f>+IF($L62-$J62&lt;=0,-$L62+$J62,0)</f>
        <v>0</v>
      </c>
      <c r="T62" s="37">
        <f>+ROUND($H62*S62,2)</f>
        <v>0</v>
      </c>
      <c r="U62" s="37"/>
      <c r="V62" s="37">
        <f>+ROUND($H62*U62,2)</f>
        <v>0</v>
      </c>
      <c r="W62" s="37"/>
      <c r="Z62" s="43"/>
      <c r="AA62" s="44">
        <v>0</v>
      </c>
    </row>
    <row r="63" spans="2:27" ht="21" customHeight="1" x14ac:dyDescent="0.25">
      <c r="B63" s="81">
        <v>8.0599999999999987</v>
      </c>
      <c r="C63" s="82" t="e">
        <f t="shared" si="3"/>
        <v>#REF!</v>
      </c>
      <c r="D63" s="83" t="s">
        <v>76</v>
      </c>
      <c r="E63" s="41"/>
      <c r="F63" s="42"/>
      <c r="G63" s="36" t="s">
        <v>28</v>
      </c>
      <c r="H63" s="37"/>
      <c r="I63" s="37"/>
      <c r="J63" s="37">
        <v>2</v>
      </c>
      <c r="K63" s="37">
        <f>+ROUND($H63*J63,2)</f>
        <v>0</v>
      </c>
      <c r="L63" s="210">
        <f>+[159]Metrados!E64</f>
        <v>6</v>
      </c>
      <c r="M63" s="37"/>
      <c r="N63" s="37"/>
      <c r="O63" s="37">
        <f>+IF($L63-$J63&gt;=0,$L63-$J63,0)</f>
        <v>4</v>
      </c>
      <c r="P63" s="37">
        <f>+ROUND($H63*O63,2)</f>
        <v>0</v>
      </c>
      <c r="Q63" s="37"/>
      <c r="R63" s="37">
        <f>+ROUND($H63*Q63,2)</f>
        <v>0</v>
      </c>
      <c r="S63" s="37">
        <f>+IF($L63-$J63&lt;=0,-$L63+$J63,0)</f>
        <v>0</v>
      </c>
      <c r="T63" s="37">
        <f>+ROUND($H63*S63,2)</f>
        <v>0</v>
      </c>
      <c r="U63" s="37"/>
      <c r="V63" s="37">
        <f>+ROUND($H63*U63,2)</f>
        <v>0</v>
      </c>
      <c r="W63" s="37"/>
      <c r="Z63" s="43"/>
      <c r="AA63" s="44">
        <v>0</v>
      </c>
    </row>
    <row r="64" spans="2:27" ht="21" customHeight="1" x14ac:dyDescent="0.25">
      <c r="B64" s="81">
        <v>8.0699999999999985</v>
      </c>
      <c r="C64" s="82" t="e">
        <f t="shared" si="3"/>
        <v>#REF!</v>
      </c>
      <c r="D64" s="83" t="s">
        <v>77</v>
      </c>
      <c r="E64" s="41"/>
      <c r="F64" s="42"/>
      <c r="G64" s="36" t="s">
        <v>78</v>
      </c>
      <c r="H64" s="37"/>
      <c r="I64" s="37"/>
      <c r="J64" s="37">
        <v>1052.3</v>
      </c>
      <c r="K64" s="37">
        <f>+ROUND($H64*J64,2)</f>
        <v>0</v>
      </c>
      <c r="L64" s="210">
        <f>+[159]Metrados!E65</f>
        <v>905</v>
      </c>
      <c r="M64" s="37"/>
      <c r="N64" s="37"/>
      <c r="O64" s="37">
        <f>+IF($L64-$J64&gt;=0,$L64-$J64,0)</f>
        <v>0</v>
      </c>
      <c r="P64" s="37">
        <f>+ROUND($H64*O64,2)</f>
        <v>0</v>
      </c>
      <c r="Q64" s="37"/>
      <c r="R64" s="37">
        <f>+ROUND($H64*Q64,2)</f>
        <v>0</v>
      </c>
      <c r="S64" s="37">
        <f>+IF($L64-$J64&lt;=0,-$L64+$J64,0)</f>
        <v>147.29999999999995</v>
      </c>
      <c r="T64" s="37">
        <f>+ROUND($H64*S64,2)</f>
        <v>0</v>
      </c>
      <c r="U64" s="37"/>
      <c r="V64" s="37">
        <f>+ROUND($H64*U64,2)</f>
        <v>0</v>
      </c>
      <c r="W64" s="37"/>
      <c r="Z64" s="43"/>
      <c r="AA64" s="44">
        <v>0</v>
      </c>
    </row>
    <row r="65" spans="2:27" ht="21" customHeight="1" x14ac:dyDescent="0.25">
      <c r="B65" s="81">
        <v>8.0799999999999983</v>
      </c>
      <c r="C65" s="82" t="e">
        <f t="shared" si="3"/>
        <v>#REF!</v>
      </c>
      <c r="D65" s="83" t="s">
        <v>79</v>
      </c>
      <c r="E65" s="41"/>
      <c r="F65" s="42"/>
      <c r="G65" s="36" t="s">
        <v>28</v>
      </c>
      <c r="H65" s="37"/>
      <c r="I65" s="37"/>
      <c r="J65" s="37">
        <v>4</v>
      </c>
      <c r="K65" s="37">
        <f>+ROUND($H65*J65,2)</f>
        <v>0</v>
      </c>
      <c r="L65" s="210">
        <f>+[159]Metrados!E66</f>
        <v>2</v>
      </c>
      <c r="M65" s="37"/>
      <c r="N65" s="37"/>
      <c r="O65" s="37">
        <f>+IF($L65-$J65&gt;=0,$L65-$J65,0)</f>
        <v>0</v>
      </c>
      <c r="P65" s="37">
        <f>+ROUND($H65*O65,2)</f>
        <v>0</v>
      </c>
      <c r="Q65" s="37"/>
      <c r="R65" s="37">
        <f>+ROUND($H65*Q65,2)</f>
        <v>0</v>
      </c>
      <c r="S65" s="37">
        <f>+IF($L65-$J65&lt;=0,-$L65+$J65,0)</f>
        <v>2</v>
      </c>
      <c r="T65" s="37">
        <f>+ROUND($H65*S65,2)</f>
        <v>0</v>
      </c>
      <c r="U65" s="37"/>
      <c r="V65" s="37">
        <f>+ROUND($H65*U65,2)</f>
        <v>0</v>
      </c>
      <c r="W65" s="37"/>
      <c r="Z65" s="43"/>
      <c r="AA65" s="44">
        <v>0</v>
      </c>
    </row>
    <row r="66" spans="2:27" ht="21" customHeight="1" x14ac:dyDescent="0.25">
      <c r="B66" s="81">
        <v>8.0899999999999981</v>
      </c>
      <c r="C66" s="82" t="e">
        <f t="shared" si="3"/>
        <v>#REF!</v>
      </c>
      <c r="D66" s="83" t="s">
        <v>80</v>
      </c>
      <c r="E66" s="41"/>
      <c r="F66" s="42"/>
      <c r="G66" s="36" t="s">
        <v>28</v>
      </c>
      <c r="H66" s="37"/>
      <c r="I66" s="37"/>
      <c r="J66" s="37">
        <v>8</v>
      </c>
      <c r="K66" s="37">
        <f>+ROUND($H66*J66,2)</f>
        <v>0</v>
      </c>
      <c r="L66" s="210">
        <f>+[159]Metrados!E67</f>
        <v>6</v>
      </c>
      <c r="M66" s="37"/>
      <c r="N66" s="37"/>
      <c r="O66" s="37">
        <f>+IF($L66-$J66&gt;=0,$L66-$J66,0)</f>
        <v>0</v>
      </c>
      <c r="P66" s="37">
        <f>+ROUND($H66*O66,2)</f>
        <v>0</v>
      </c>
      <c r="Q66" s="37"/>
      <c r="R66" s="37">
        <f>+ROUND($H66*Q66,2)</f>
        <v>0</v>
      </c>
      <c r="S66" s="37">
        <f>+IF($L66-$J66&lt;=0,-$L66+$J66,0)</f>
        <v>2</v>
      </c>
      <c r="T66" s="37">
        <f>+ROUND($H66*S66,2)</f>
        <v>0</v>
      </c>
      <c r="U66" s="37"/>
      <c r="V66" s="37">
        <f>+ROUND($H66*U66,2)</f>
        <v>0</v>
      </c>
      <c r="W66" s="37"/>
      <c r="Z66" s="43"/>
      <c r="AA66" s="44">
        <v>0</v>
      </c>
    </row>
    <row r="67" spans="2:27" ht="21" customHeight="1" x14ac:dyDescent="0.25">
      <c r="B67" s="81">
        <v>8.0999999999999979</v>
      </c>
      <c r="C67" s="82" t="e">
        <f t="shared" si="3"/>
        <v>#REF!</v>
      </c>
      <c r="D67" s="83" t="s">
        <v>81</v>
      </c>
      <c r="E67" s="41"/>
      <c r="F67" s="42"/>
      <c r="G67" s="36" t="s">
        <v>28</v>
      </c>
      <c r="H67" s="37"/>
      <c r="I67" s="37"/>
      <c r="J67" s="37">
        <v>14</v>
      </c>
      <c r="K67" s="37">
        <f>+ROUND($H67*J67,2)</f>
        <v>0</v>
      </c>
      <c r="L67" s="210">
        <f>+[159]Metrados!E68</f>
        <v>2</v>
      </c>
      <c r="M67" s="37"/>
      <c r="N67" s="37"/>
      <c r="O67" s="37">
        <f>+IF($L67-$J67&gt;=0,$L67-$J67,0)</f>
        <v>0</v>
      </c>
      <c r="P67" s="37">
        <f>+ROUND($H67*O67,2)</f>
        <v>0</v>
      </c>
      <c r="Q67" s="37"/>
      <c r="R67" s="37">
        <f>+ROUND($H67*Q67,2)</f>
        <v>0</v>
      </c>
      <c r="S67" s="37">
        <f>+IF($L67-$J67&lt;=0,-$L67+$J67,0)</f>
        <v>12</v>
      </c>
      <c r="T67" s="37">
        <f>+ROUND($H67*S67,2)</f>
        <v>0</v>
      </c>
      <c r="U67" s="37">
        <f>+S67</f>
        <v>12</v>
      </c>
      <c r="V67" s="37">
        <f>+ROUND($H67*U67,2)</f>
        <v>0</v>
      </c>
      <c r="W67" s="37" t="s">
        <v>82</v>
      </c>
      <c r="Z67" s="43"/>
      <c r="AA67" s="44">
        <v>0</v>
      </c>
    </row>
    <row r="68" spans="2:27" ht="21" customHeight="1" x14ac:dyDescent="0.25">
      <c r="B68" s="81">
        <v>8.1099999999999977</v>
      </c>
      <c r="C68" s="82" t="e">
        <f t="shared" si="3"/>
        <v>#REF!</v>
      </c>
      <c r="D68" s="83" t="s">
        <v>83</v>
      </c>
      <c r="E68" s="41"/>
      <c r="F68" s="42"/>
      <c r="G68" s="36" t="s">
        <v>28</v>
      </c>
      <c r="H68" s="37"/>
      <c r="I68" s="37"/>
      <c r="J68" s="37">
        <v>4</v>
      </c>
      <c r="K68" s="37">
        <f>+ROUND($H68*J68,2)</f>
        <v>0</v>
      </c>
      <c r="L68" s="210">
        <f>+[159]Metrados!E69</f>
        <v>0</v>
      </c>
      <c r="M68" s="37"/>
      <c r="N68" s="37"/>
      <c r="O68" s="37">
        <f>+IF($L68-$J68&gt;=0,$L68-$J68,0)</f>
        <v>0</v>
      </c>
      <c r="P68" s="37">
        <f>+ROUND($H68*O68,2)</f>
        <v>0</v>
      </c>
      <c r="Q68" s="37"/>
      <c r="R68" s="37">
        <f>+ROUND($H68*Q68,2)</f>
        <v>0</v>
      </c>
      <c r="S68" s="37">
        <f>+IF($L68-$J68&lt;=0,-$L68+$J68,0)</f>
        <v>4</v>
      </c>
      <c r="T68" s="37">
        <f>+ROUND($H68*S68,2)</f>
        <v>0</v>
      </c>
      <c r="U68" s="37"/>
      <c r="V68" s="37">
        <f>+ROUND($H68*U68,2)</f>
        <v>0</v>
      </c>
      <c r="W68" s="37"/>
      <c r="Z68" s="43"/>
      <c r="AA68" s="44">
        <v>0</v>
      </c>
    </row>
    <row r="69" spans="2:27" ht="21" customHeight="1" x14ac:dyDescent="0.25">
      <c r="B69" s="81">
        <v>8.1199999999999974</v>
      </c>
      <c r="C69" s="82" t="e">
        <f>+C63+1</f>
        <v>#REF!</v>
      </c>
      <c r="D69" s="83" t="s">
        <v>84</v>
      </c>
      <c r="E69" s="41"/>
      <c r="F69" s="42"/>
      <c r="G69" s="36" t="s">
        <v>28</v>
      </c>
      <c r="H69" s="37"/>
      <c r="I69" s="37"/>
      <c r="J69" s="37">
        <v>129</v>
      </c>
      <c r="K69" s="37">
        <f>+ROUND($H69*J69,2)</f>
        <v>0</v>
      </c>
      <c r="L69" s="210">
        <f>+[159]Metrados!E70</f>
        <v>273</v>
      </c>
      <c r="M69" s="37"/>
      <c r="N69" s="37"/>
      <c r="O69" s="37">
        <f>+IF($L69-$J69&gt;=0,$L69-$J69,0)</f>
        <v>144</v>
      </c>
      <c r="P69" s="37">
        <f>+ROUND($H69*O69,2)</f>
        <v>0</v>
      </c>
      <c r="Q69" s="37"/>
      <c r="R69" s="37">
        <f>+ROUND($H69*Q69,2)</f>
        <v>0</v>
      </c>
      <c r="S69" s="37">
        <f>+IF($L69-$J69&lt;=0,-$L69+$J69,0)</f>
        <v>0</v>
      </c>
      <c r="T69" s="37">
        <f>+ROUND($H69*S69,2)</f>
        <v>0</v>
      </c>
      <c r="U69" s="37"/>
      <c r="V69" s="37">
        <f>+ROUND($H69*U69,2)</f>
        <v>0</v>
      </c>
      <c r="W69" s="37"/>
      <c r="Z69" s="43"/>
      <c r="AA69" s="44">
        <v>0</v>
      </c>
    </row>
    <row r="70" spans="2:27" ht="21" customHeight="1" x14ac:dyDescent="0.25">
      <c r="B70" s="81">
        <v>8.1299999999999972</v>
      </c>
      <c r="C70" s="82" t="e">
        <f>+C59+1</f>
        <v>#REF!</v>
      </c>
      <c r="D70" s="83" t="s">
        <v>85</v>
      </c>
      <c r="E70" s="41"/>
      <c r="F70" s="42"/>
      <c r="G70" s="36" t="s">
        <v>28</v>
      </c>
      <c r="H70" s="37"/>
      <c r="I70" s="37"/>
      <c r="J70" s="37">
        <v>8</v>
      </c>
      <c r="K70" s="37">
        <f>+ROUND($H70*J70,2)</f>
        <v>0</v>
      </c>
      <c r="L70" s="210">
        <f>+[159]Metrados!E71</f>
        <v>8</v>
      </c>
      <c r="M70" s="37"/>
      <c r="N70" s="37"/>
      <c r="O70" s="37">
        <f>+IF($L70-$J70&gt;=0,$L70-$J70,0)</f>
        <v>0</v>
      </c>
      <c r="P70" s="37">
        <f>+ROUND($H70*O70,2)</f>
        <v>0</v>
      </c>
      <c r="Q70" s="37"/>
      <c r="R70" s="37">
        <f>+ROUND($H70*Q70,2)</f>
        <v>0</v>
      </c>
      <c r="S70" s="37">
        <f>+IF($L70-$J70&lt;=0,-$L70+$J70,0)</f>
        <v>0</v>
      </c>
      <c r="T70" s="37">
        <f>+ROUND($H70*S70,2)</f>
        <v>0</v>
      </c>
      <c r="U70" s="37"/>
      <c r="V70" s="37">
        <f>+ROUND($H70*U70,2)</f>
        <v>0</v>
      </c>
      <c r="W70" s="37"/>
      <c r="Z70" s="43"/>
      <c r="AA70" s="44">
        <v>0</v>
      </c>
    </row>
    <row r="71" spans="2:27" s="75" customFormat="1" ht="21" customHeight="1" x14ac:dyDescent="0.25">
      <c r="B71" s="93">
        <v>8.14</v>
      </c>
      <c r="C71" s="112" t="e">
        <f>+#REF!+1</f>
        <v>#REF!</v>
      </c>
      <c r="D71" s="95" t="s">
        <v>86</v>
      </c>
      <c r="E71" s="70"/>
      <c r="F71" s="71"/>
      <c r="G71" s="96" t="s">
        <v>78</v>
      </c>
      <c r="H71" s="74"/>
      <c r="I71" s="74">
        <v>1</v>
      </c>
      <c r="J71" s="74"/>
      <c r="K71" s="74">
        <f>+ROUND($H71*J71,2)</f>
        <v>0</v>
      </c>
      <c r="L71" s="213">
        <f>+[159]Metrados!E72</f>
        <v>281</v>
      </c>
      <c r="M71" s="74"/>
      <c r="N71" s="74"/>
      <c r="O71" s="74"/>
      <c r="P71" s="74">
        <f>+ROUND($H71*O71,2)</f>
        <v>0</v>
      </c>
      <c r="Q71" s="74">
        <f>+L71</f>
        <v>281</v>
      </c>
      <c r="R71" s="74">
        <f>+ROUND($I71*Q71,2)</f>
        <v>281</v>
      </c>
      <c r="S71" s="74"/>
      <c r="T71" s="74">
        <f>+ROUND($H71*S71,2)</f>
        <v>0</v>
      </c>
      <c r="U71" s="74"/>
      <c r="V71" s="74">
        <f>+ROUND($H71*U71,2)</f>
        <v>0</v>
      </c>
      <c r="W71" s="74"/>
      <c r="Z71" s="43"/>
      <c r="AA71" s="98">
        <v>0</v>
      </c>
    </row>
    <row r="72" spans="2:27" s="75" customFormat="1" ht="21" customHeight="1" x14ac:dyDescent="0.25">
      <c r="B72" s="93">
        <v>8.15</v>
      </c>
      <c r="C72" s="112" t="e">
        <f>+#REF!+1</f>
        <v>#REF!</v>
      </c>
      <c r="D72" s="95" t="s">
        <v>87</v>
      </c>
      <c r="E72" s="70"/>
      <c r="F72" s="71"/>
      <c r="G72" s="100" t="s">
        <v>28</v>
      </c>
      <c r="H72" s="113"/>
      <c r="I72" s="101">
        <v>15.8</v>
      </c>
      <c r="J72" s="101"/>
      <c r="K72" s="114">
        <f>+ROUND($H72*J72,2)</f>
        <v>0</v>
      </c>
      <c r="L72" s="214">
        <f>+[159]Metrados!E73</f>
        <v>2</v>
      </c>
      <c r="M72" s="113"/>
      <c r="N72" s="114"/>
      <c r="O72" s="101"/>
      <c r="P72" s="114">
        <f>+ROUND($H72*O72,2)</f>
        <v>0</v>
      </c>
      <c r="Q72" s="101">
        <f>+L72</f>
        <v>2</v>
      </c>
      <c r="R72" s="114">
        <f>+ROUND($I72*Q72,2)</f>
        <v>31.6</v>
      </c>
      <c r="S72" s="101"/>
      <c r="T72" s="114">
        <f>+ROUND($H72*S72,2)</f>
        <v>0</v>
      </c>
      <c r="U72" s="101"/>
      <c r="V72" s="114">
        <f>+ROUND($H72*U72,2)</f>
        <v>0</v>
      </c>
      <c r="W72" s="101"/>
      <c r="Z72" s="43"/>
      <c r="AA72" s="98">
        <v>0</v>
      </c>
    </row>
    <row r="73" spans="2:27" ht="21" customHeight="1" x14ac:dyDescent="0.25">
      <c r="B73" s="87"/>
      <c r="C73" s="88" t="e">
        <f>+C71+1</f>
        <v>#REF!</v>
      </c>
      <c r="D73" s="89"/>
      <c r="E73" s="104"/>
      <c r="F73" s="48" t="str">
        <f>+"SUB-TOTAL   "&amp;B57&amp;":  "</f>
        <v xml:space="preserve">SUB-TOTAL   8:  </v>
      </c>
      <c r="G73" s="76"/>
      <c r="H73" s="50"/>
      <c r="I73" s="60"/>
      <c r="J73" s="60"/>
      <c r="K73" s="51">
        <f>+SUM(K58:K72)</f>
        <v>0</v>
      </c>
      <c r="L73" s="211"/>
      <c r="M73" s="50"/>
      <c r="N73" s="51"/>
      <c r="O73" s="60"/>
      <c r="P73" s="51">
        <f>+SUM(P58:P72)</f>
        <v>0</v>
      </c>
      <c r="Q73" s="60"/>
      <c r="R73" s="51">
        <f>+SUM(R58:R72)</f>
        <v>312.60000000000002</v>
      </c>
      <c r="S73" s="60"/>
      <c r="T73" s="51">
        <f>+SUM(T58:T72)</f>
        <v>0</v>
      </c>
      <c r="U73" s="60"/>
      <c r="V73" s="51">
        <f>+SUM(V58:V72)</f>
        <v>0</v>
      </c>
      <c r="W73" s="60"/>
      <c r="Z73" s="43"/>
      <c r="AA73" s="44">
        <v>0</v>
      </c>
    </row>
    <row r="74" spans="2:27" ht="21" customHeight="1" x14ac:dyDescent="0.25">
      <c r="B74" s="54">
        <v>9</v>
      </c>
      <c r="C74" s="55" t="e">
        <f>+C73+1</f>
        <v>#REF!</v>
      </c>
      <c r="D74" s="77" t="s">
        <v>88</v>
      </c>
      <c r="E74" s="78"/>
      <c r="F74" s="79"/>
      <c r="G74" s="80"/>
      <c r="H74" s="60"/>
      <c r="I74" s="60"/>
      <c r="J74" s="60"/>
      <c r="K74" s="60"/>
      <c r="L74" s="212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Z74" s="43"/>
      <c r="AA74" s="44">
        <v>0</v>
      </c>
    </row>
    <row r="75" spans="2:27" ht="21" customHeight="1" x14ac:dyDescent="0.25">
      <c r="B75" s="81">
        <v>9.01</v>
      </c>
      <c r="C75" s="82" t="e">
        <f>+C74+1</f>
        <v>#REF!</v>
      </c>
      <c r="D75" s="83" t="s">
        <v>89</v>
      </c>
      <c r="E75" s="41"/>
      <c r="F75" s="42"/>
      <c r="G75" s="115" t="s">
        <v>78</v>
      </c>
      <c r="H75" s="85"/>
      <c r="I75" s="85"/>
      <c r="J75" s="85">
        <v>2936.1</v>
      </c>
      <c r="K75" s="85">
        <f>+ROUND($H75*J75,2)</f>
        <v>0</v>
      </c>
      <c r="L75" s="210">
        <f>+[159]Metrados!E76</f>
        <v>3162.9</v>
      </c>
      <c r="M75" s="206"/>
      <c r="N75" s="85"/>
      <c r="O75" s="85">
        <f>+IF($L75-$J75&gt;=0,$L75-$J75,0)</f>
        <v>226.80000000000018</v>
      </c>
      <c r="P75" s="85">
        <f>+ROUND($H75*O75,2)</f>
        <v>0</v>
      </c>
      <c r="Q75" s="85"/>
      <c r="R75" s="85">
        <f>+ROUND($H75*Q75,2)</f>
        <v>0</v>
      </c>
      <c r="S75" s="85">
        <f>+IF($L75-$J75&lt;=0,-$L75+$J75,0)</f>
        <v>0</v>
      </c>
      <c r="T75" s="85">
        <f>+ROUND($H75*S75,2)</f>
        <v>0</v>
      </c>
      <c r="U75" s="85"/>
      <c r="V75" s="85">
        <f>+ROUND($H75*U75,2)</f>
        <v>0</v>
      </c>
      <c r="W75" s="85"/>
      <c r="Z75" s="43"/>
      <c r="AA75" s="44">
        <v>0</v>
      </c>
    </row>
    <row r="76" spans="2:27" ht="21" customHeight="1" x14ac:dyDescent="0.25">
      <c r="B76" s="87"/>
      <c r="C76" s="88" t="e">
        <f>+#REF!+1</f>
        <v>#REF!</v>
      </c>
      <c r="D76" s="89"/>
      <c r="E76" s="104"/>
      <c r="F76" s="48" t="str">
        <f>+"SUB-TOTAL   "&amp;B74&amp;":  "</f>
        <v xml:space="preserve">SUB-TOTAL   9:  </v>
      </c>
      <c r="G76" s="76"/>
      <c r="H76" s="60"/>
      <c r="I76" s="60"/>
      <c r="J76" s="60"/>
      <c r="K76" s="92">
        <f>+SUM(K75:K75)</f>
        <v>0</v>
      </c>
      <c r="L76" s="211"/>
      <c r="M76" s="60"/>
      <c r="N76" s="92"/>
      <c r="O76" s="60"/>
      <c r="P76" s="92">
        <f>+SUM(P75:P75)</f>
        <v>0</v>
      </c>
      <c r="Q76" s="60"/>
      <c r="R76" s="92">
        <f>+SUM(R75:R75)</f>
        <v>0</v>
      </c>
      <c r="S76" s="60"/>
      <c r="T76" s="92">
        <f>+SUM(T75:T75)</f>
        <v>0</v>
      </c>
      <c r="U76" s="60"/>
      <c r="V76" s="92">
        <f>+SUM(V75:V75)</f>
        <v>0</v>
      </c>
      <c r="W76" s="60"/>
      <c r="Z76" s="43"/>
      <c r="AA76" s="44">
        <v>0</v>
      </c>
    </row>
    <row r="77" spans="2:27" ht="21" customHeight="1" x14ac:dyDescent="0.25">
      <c r="B77" s="54">
        <v>10</v>
      </c>
      <c r="C77" s="55" t="e">
        <f t="shared" ref="C77:C88" si="4">+C76+1</f>
        <v>#REF!</v>
      </c>
      <c r="D77" s="77" t="s">
        <v>90</v>
      </c>
      <c r="E77" s="78"/>
      <c r="F77" s="79"/>
      <c r="G77" s="80"/>
      <c r="H77" s="60"/>
      <c r="I77" s="60"/>
      <c r="J77" s="60"/>
      <c r="K77" s="60"/>
      <c r="L77" s="212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Z77" s="43"/>
      <c r="AA77" s="44">
        <v>0</v>
      </c>
    </row>
    <row r="78" spans="2:27" ht="21" customHeight="1" x14ac:dyDescent="0.25">
      <c r="B78" s="81">
        <v>10.01</v>
      </c>
      <c r="C78" s="82" t="e">
        <f t="shared" si="4"/>
        <v>#REF!</v>
      </c>
      <c r="D78" s="83" t="s">
        <v>91</v>
      </c>
      <c r="E78" s="41"/>
      <c r="F78" s="42"/>
      <c r="G78" s="36" t="s">
        <v>28</v>
      </c>
      <c r="H78" s="37"/>
      <c r="I78" s="37"/>
      <c r="J78" s="37">
        <v>9</v>
      </c>
      <c r="K78" s="37">
        <f>+ROUND($H78*J78,2)</f>
        <v>0</v>
      </c>
      <c r="L78" s="210">
        <f>+[159]Metrados!E79</f>
        <v>33</v>
      </c>
      <c r="M78" s="37"/>
      <c r="N78" s="37"/>
      <c r="O78" s="37">
        <f>+IF($L78-$J78&gt;=0,$L78-$J78,0)</f>
        <v>24</v>
      </c>
      <c r="P78" s="37">
        <f>+ROUND($H78*O78,2)</f>
        <v>0</v>
      </c>
      <c r="Q78" s="37"/>
      <c r="R78" s="37">
        <f>+ROUND($H78*Q78,2)</f>
        <v>0</v>
      </c>
      <c r="S78" s="37">
        <f>+IF($L78-$J78&lt;=0,-$L78+$J78,0)</f>
        <v>0</v>
      </c>
      <c r="T78" s="37">
        <f>+ROUND($H78*S78,2)</f>
        <v>0</v>
      </c>
      <c r="U78" s="37"/>
      <c r="V78" s="37">
        <f>+ROUND($H78*U78,2)</f>
        <v>0</v>
      </c>
      <c r="W78" s="37"/>
      <c r="Z78" s="43"/>
      <c r="AA78" s="44">
        <v>26</v>
      </c>
    </row>
    <row r="79" spans="2:27" ht="21" customHeight="1" x14ac:dyDescent="0.25">
      <c r="B79" s="81">
        <v>10.02</v>
      </c>
      <c r="C79" s="82" t="e">
        <f t="shared" si="4"/>
        <v>#REF!</v>
      </c>
      <c r="D79" s="83" t="s">
        <v>92</v>
      </c>
      <c r="E79" s="41"/>
      <c r="F79" s="42"/>
      <c r="G79" s="36" t="s">
        <v>28</v>
      </c>
      <c r="H79" s="37"/>
      <c r="I79" s="37"/>
      <c r="J79" s="37">
        <v>26</v>
      </c>
      <c r="K79" s="37">
        <f>+ROUND($H79*J79,2)</f>
        <v>0</v>
      </c>
      <c r="L79" s="210">
        <f>+[159]Metrados!E80</f>
        <v>0</v>
      </c>
      <c r="M79" s="37"/>
      <c r="N79" s="37"/>
      <c r="O79" s="37">
        <f>+IF($L79-$J79&gt;=0,$L79-$J79,0)</f>
        <v>0</v>
      </c>
      <c r="P79" s="37">
        <f>+ROUND($H79*O79,2)</f>
        <v>0</v>
      </c>
      <c r="Q79" s="37"/>
      <c r="R79" s="37">
        <f>+ROUND($H79*Q79,2)</f>
        <v>0</v>
      </c>
      <c r="S79" s="37">
        <f>+IF($L79-$J79&lt;=0,-$L79+$J79,0)</f>
        <v>26</v>
      </c>
      <c r="T79" s="37">
        <f>+ROUND($H79*S79,2)</f>
        <v>0</v>
      </c>
      <c r="U79" s="37">
        <f>+S79</f>
        <v>26</v>
      </c>
      <c r="V79" s="37">
        <f>+ROUND($H79*U79,2)</f>
        <v>0</v>
      </c>
      <c r="W79" s="37" t="s">
        <v>93</v>
      </c>
      <c r="Z79" s="43"/>
      <c r="AA79" s="44">
        <v>0</v>
      </c>
    </row>
    <row r="80" spans="2:27" ht="21" customHeight="1" x14ac:dyDescent="0.25">
      <c r="B80" s="81">
        <v>10.029999999999999</v>
      </c>
      <c r="C80" s="82" t="e">
        <f t="shared" si="4"/>
        <v>#REF!</v>
      </c>
      <c r="D80" s="83" t="s">
        <v>94</v>
      </c>
      <c r="E80" s="41"/>
      <c r="F80" s="42"/>
      <c r="G80" s="36" t="s">
        <v>28</v>
      </c>
      <c r="H80" s="37"/>
      <c r="I80" s="37"/>
      <c r="J80" s="37">
        <v>7</v>
      </c>
      <c r="K80" s="37">
        <f>+ROUND($H80*J80,2)</f>
        <v>0</v>
      </c>
      <c r="L80" s="210">
        <f>+[159]Metrados!E81</f>
        <v>21</v>
      </c>
      <c r="M80" s="37"/>
      <c r="N80" s="37"/>
      <c r="O80" s="37">
        <f>+IF($L80-$J80&gt;=0,$L80-$J80,0)</f>
        <v>14</v>
      </c>
      <c r="P80" s="37">
        <f>+ROUND($H80*O80,2)</f>
        <v>0</v>
      </c>
      <c r="Q80" s="37"/>
      <c r="R80" s="37">
        <f>+ROUND($H80*Q80,2)</f>
        <v>0</v>
      </c>
      <c r="S80" s="37">
        <f>+IF($L80-$J80&lt;=0,-$L80+$J80,0)</f>
        <v>0</v>
      </c>
      <c r="T80" s="37">
        <f>+ROUND($H80*S80,2)</f>
        <v>0</v>
      </c>
      <c r="U80" s="37"/>
      <c r="V80" s="37">
        <f>+ROUND($H80*U80,2)</f>
        <v>0</v>
      </c>
      <c r="W80" s="37"/>
      <c r="Z80" s="43"/>
      <c r="AA80" s="44">
        <v>13</v>
      </c>
    </row>
    <row r="81" spans="2:27" ht="21" customHeight="1" x14ac:dyDescent="0.25">
      <c r="B81" s="81">
        <v>10.039999999999999</v>
      </c>
      <c r="C81" s="82" t="e">
        <f t="shared" si="4"/>
        <v>#REF!</v>
      </c>
      <c r="D81" s="83" t="s">
        <v>95</v>
      </c>
      <c r="E81" s="41"/>
      <c r="F81" s="42"/>
      <c r="G81" s="36" t="s">
        <v>28</v>
      </c>
      <c r="H81" s="37"/>
      <c r="I81" s="37"/>
      <c r="J81" s="37">
        <v>18</v>
      </c>
      <c r="K81" s="37">
        <f>+ROUND($H81*J81,2)</f>
        <v>0</v>
      </c>
      <c r="L81" s="210">
        <f>+[159]Metrados!E82</f>
        <v>172</v>
      </c>
      <c r="M81" s="37"/>
      <c r="N81" s="37"/>
      <c r="O81" s="37">
        <f>+IF($L81-$J81&gt;=0,$L81-$J81,0)</f>
        <v>154</v>
      </c>
      <c r="P81" s="37">
        <f>+ROUND($H81*O81,2)</f>
        <v>0</v>
      </c>
      <c r="Q81" s="37"/>
      <c r="R81" s="37">
        <f>+ROUND($H81*Q81,2)</f>
        <v>0</v>
      </c>
      <c r="S81" s="37">
        <f>+IF($L81-$J81&lt;=0,-$L81+$J81,0)</f>
        <v>0</v>
      </c>
      <c r="T81" s="37">
        <f>+ROUND($H81*S81,2)</f>
        <v>0</v>
      </c>
      <c r="U81" s="37"/>
      <c r="V81" s="37">
        <f>+ROUND($H81*U81,2)</f>
        <v>0</v>
      </c>
      <c r="W81" s="37"/>
      <c r="Z81" s="43"/>
      <c r="AA81" s="44">
        <v>0</v>
      </c>
    </row>
    <row r="82" spans="2:27" ht="21" customHeight="1" x14ac:dyDescent="0.25">
      <c r="B82" s="81">
        <v>10.049999999999999</v>
      </c>
      <c r="C82" s="82" t="e">
        <f t="shared" si="4"/>
        <v>#REF!</v>
      </c>
      <c r="D82" s="83" t="s">
        <v>96</v>
      </c>
      <c r="E82" s="41"/>
      <c r="F82" s="42"/>
      <c r="G82" s="36" t="s">
        <v>28</v>
      </c>
      <c r="H82" s="37"/>
      <c r="I82" s="37"/>
      <c r="J82" s="37">
        <v>18</v>
      </c>
      <c r="K82" s="37">
        <f>+ROUND($H82*J82,2)</f>
        <v>0</v>
      </c>
      <c r="L82" s="210">
        <f>+[159]Metrados!E83</f>
        <v>14</v>
      </c>
      <c r="M82" s="37"/>
      <c r="N82" s="37"/>
      <c r="O82" s="37">
        <f>+IF($L82-$J82&gt;=0,$L82-$J82,0)</f>
        <v>0</v>
      </c>
      <c r="P82" s="37">
        <f>+ROUND($H82*O82,2)</f>
        <v>0</v>
      </c>
      <c r="Q82" s="37"/>
      <c r="R82" s="37">
        <f>+ROUND($H82*Q82,2)</f>
        <v>0</v>
      </c>
      <c r="S82" s="37">
        <f>+IF($L82-$J82&lt;=0,-$L82+$J82,0)</f>
        <v>4</v>
      </c>
      <c r="T82" s="37">
        <f>+ROUND($H82*S82,2)</f>
        <v>0</v>
      </c>
      <c r="U82" s="37">
        <f>+S82</f>
        <v>4</v>
      </c>
      <c r="V82" s="37">
        <f>+ROUND($H82*U82,2)</f>
        <v>0</v>
      </c>
      <c r="W82" s="37" t="s">
        <v>93</v>
      </c>
      <c r="Z82" s="43"/>
      <c r="AA82" s="44">
        <v>0</v>
      </c>
    </row>
    <row r="83" spans="2:27" ht="21" customHeight="1" x14ac:dyDescent="0.25">
      <c r="B83" s="81">
        <v>10.059999999999999</v>
      </c>
      <c r="C83" s="82" t="e">
        <f t="shared" si="4"/>
        <v>#REF!</v>
      </c>
      <c r="D83" s="83" t="s">
        <v>97</v>
      </c>
      <c r="E83" s="41"/>
      <c r="F83" s="42"/>
      <c r="G83" s="36" t="s">
        <v>28</v>
      </c>
      <c r="H83" s="37"/>
      <c r="I83" s="37"/>
      <c r="J83" s="37">
        <v>8</v>
      </c>
      <c r="K83" s="37">
        <f>+ROUND($H83*J83,2)</f>
        <v>0</v>
      </c>
      <c r="L83" s="210">
        <f>+[159]Metrados!E84</f>
        <v>5</v>
      </c>
      <c r="M83" s="37"/>
      <c r="N83" s="37"/>
      <c r="O83" s="37">
        <f>+IF($L83-$J83&gt;=0,$L83-$J83,0)</f>
        <v>0</v>
      </c>
      <c r="P83" s="37">
        <f>+ROUND($H83*O83,2)</f>
        <v>0</v>
      </c>
      <c r="Q83" s="37"/>
      <c r="R83" s="37">
        <f>+ROUND($H83*Q83,2)</f>
        <v>0</v>
      </c>
      <c r="S83" s="37">
        <f>+IF($L83-$J83&lt;=0,-$L83+$J83,0)</f>
        <v>3</v>
      </c>
      <c r="T83" s="37">
        <f>+ROUND($H83*S83,2)</f>
        <v>0</v>
      </c>
      <c r="U83" s="37">
        <f>+S83</f>
        <v>3</v>
      </c>
      <c r="V83" s="37">
        <f>+ROUND($H83*U83,2)</f>
        <v>0</v>
      </c>
      <c r="W83" s="37" t="s">
        <v>93</v>
      </c>
      <c r="Z83" s="43"/>
      <c r="AA83" s="44">
        <v>0</v>
      </c>
    </row>
    <row r="84" spans="2:27" ht="21" customHeight="1" x14ac:dyDescent="0.25">
      <c r="B84" s="81">
        <v>10.069999999999999</v>
      </c>
      <c r="C84" s="82" t="e">
        <f t="shared" si="4"/>
        <v>#REF!</v>
      </c>
      <c r="D84" s="83" t="s">
        <v>98</v>
      </c>
      <c r="E84" s="41"/>
      <c r="F84" s="42"/>
      <c r="G84" s="36" t="s">
        <v>28</v>
      </c>
      <c r="H84" s="37"/>
      <c r="I84" s="37"/>
      <c r="J84" s="37">
        <v>3</v>
      </c>
      <c r="K84" s="37">
        <f>+ROUND($H84*J84,2)</f>
        <v>0</v>
      </c>
      <c r="L84" s="210">
        <f>+[159]Metrados!E85</f>
        <v>104</v>
      </c>
      <c r="M84" s="37"/>
      <c r="N84" s="37"/>
      <c r="O84" s="37">
        <f>+IF($L84-$J84&gt;=0,$L84-$J84,0)</f>
        <v>101</v>
      </c>
      <c r="P84" s="37">
        <f>+ROUND($H84*O84,2)</f>
        <v>0</v>
      </c>
      <c r="Q84" s="37"/>
      <c r="R84" s="37">
        <f>+ROUND($H84*Q84,2)</f>
        <v>0</v>
      </c>
      <c r="S84" s="37">
        <f>+IF($L84-$J84&lt;=0,-$L84+$J84,0)</f>
        <v>0</v>
      </c>
      <c r="T84" s="37">
        <f>+ROUND($H84*S84,2)</f>
        <v>0</v>
      </c>
      <c r="U84" s="37"/>
      <c r="V84" s="37">
        <f>+ROUND($H84*U84,2)</f>
        <v>0</v>
      </c>
      <c r="W84" s="37"/>
      <c r="Z84" s="43"/>
      <c r="AA84" s="44">
        <v>1</v>
      </c>
    </row>
    <row r="85" spans="2:27" ht="21" customHeight="1" x14ac:dyDescent="0.25">
      <c r="B85" s="81">
        <v>10.079999999999998</v>
      </c>
      <c r="C85" s="82" t="e">
        <f t="shared" si="4"/>
        <v>#REF!</v>
      </c>
      <c r="D85" s="83" t="s">
        <v>99</v>
      </c>
      <c r="E85" s="41"/>
      <c r="F85" s="42"/>
      <c r="G85" s="36" t="s">
        <v>28</v>
      </c>
      <c r="H85" s="37"/>
      <c r="I85" s="37"/>
      <c r="J85" s="37">
        <v>380</v>
      </c>
      <c r="K85" s="37">
        <f>+ROUND($H85*J85,2)</f>
        <v>0</v>
      </c>
      <c r="L85" s="210">
        <f>+[159]Metrados!E86</f>
        <v>107</v>
      </c>
      <c r="M85" s="37"/>
      <c r="N85" s="37"/>
      <c r="O85" s="37">
        <f>+IF($L85-$J85&gt;=0,$L85-$J85,0)</f>
        <v>0</v>
      </c>
      <c r="P85" s="37">
        <f>+ROUND($H85*O85,2)</f>
        <v>0</v>
      </c>
      <c r="Q85" s="37"/>
      <c r="R85" s="37">
        <f>+ROUND($H85*Q85,2)</f>
        <v>0</v>
      </c>
      <c r="S85" s="37">
        <f>+IF($L85-$J85&lt;=0,-$L85+$J85,0)</f>
        <v>273</v>
      </c>
      <c r="T85" s="37">
        <f>+ROUND($H85*S85,2)</f>
        <v>0</v>
      </c>
      <c r="U85" s="37">
        <f>+O84</f>
        <v>101</v>
      </c>
      <c r="V85" s="37">
        <f>+ROUND($H85*U85,2)</f>
        <v>0</v>
      </c>
      <c r="W85" s="37" t="s">
        <v>100</v>
      </c>
      <c r="Z85" s="43"/>
      <c r="AA85" s="44">
        <v>-1</v>
      </c>
    </row>
    <row r="86" spans="2:27" ht="21" customHeight="1" x14ac:dyDescent="0.25">
      <c r="B86" s="81">
        <v>10.089999999999998</v>
      </c>
      <c r="C86" s="82" t="e">
        <f t="shared" si="4"/>
        <v>#REF!</v>
      </c>
      <c r="D86" s="83" t="s">
        <v>101</v>
      </c>
      <c r="E86" s="41"/>
      <c r="F86" s="42"/>
      <c r="G86" s="36" t="s">
        <v>28</v>
      </c>
      <c r="H86" s="37"/>
      <c r="I86" s="37"/>
      <c r="J86" s="37">
        <v>61</v>
      </c>
      <c r="K86" s="37">
        <f>+ROUND($H86*J86,2)</f>
        <v>0</v>
      </c>
      <c r="L86" s="210">
        <f>+[159]Metrados!E87</f>
        <v>70</v>
      </c>
      <c r="M86" s="37"/>
      <c r="N86" s="37"/>
      <c r="O86" s="37">
        <f>+IF($L86-$J86&gt;=0,$L86-$J86,0)</f>
        <v>9</v>
      </c>
      <c r="P86" s="37">
        <f>+ROUND($H86*O86,2)</f>
        <v>0</v>
      </c>
      <c r="Q86" s="37"/>
      <c r="R86" s="37">
        <f>+ROUND($H86*Q86,2)</f>
        <v>0</v>
      </c>
      <c r="S86" s="37">
        <f>+IF($L86-$J86&lt;=0,-$L86+$J86,0)</f>
        <v>0</v>
      </c>
      <c r="T86" s="37">
        <f>+ROUND($H86*S86,2)</f>
        <v>0</v>
      </c>
      <c r="U86" s="37"/>
      <c r="V86" s="37">
        <f>+ROUND($H86*U86,2)</f>
        <v>0</v>
      </c>
      <c r="W86" s="37"/>
      <c r="Z86" s="43"/>
      <c r="AA86" s="44">
        <v>0</v>
      </c>
    </row>
    <row r="87" spans="2:27" ht="21" customHeight="1" x14ac:dyDescent="0.25">
      <c r="B87" s="81">
        <v>10.099999999999998</v>
      </c>
      <c r="C87" s="82" t="e">
        <f t="shared" si="4"/>
        <v>#REF!</v>
      </c>
      <c r="D87" s="83" t="s">
        <v>102</v>
      </c>
      <c r="E87" s="41"/>
      <c r="F87" s="42"/>
      <c r="G87" s="36" t="s">
        <v>28</v>
      </c>
      <c r="H87" s="37"/>
      <c r="I87" s="37"/>
      <c r="J87" s="37">
        <v>47</v>
      </c>
      <c r="K87" s="37">
        <f>+ROUND($H87*J87,2)</f>
        <v>0</v>
      </c>
      <c r="L87" s="210">
        <f>+[159]Metrados!E88</f>
        <v>21</v>
      </c>
      <c r="M87" s="37"/>
      <c r="N87" s="37"/>
      <c r="O87" s="37">
        <f>+IF($L87-$J87&gt;=0,$L87-$J87,0)</f>
        <v>0</v>
      </c>
      <c r="P87" s="37">
        <f>+ROUND($H87*O87,2)</f>
        <v>0</v>
      </c>
      <c r="Q87" s="37"/>
      <c r="R87" s="37">
        <f>+ROUND($H87*Q87,2)</f>
        <v>0</v>
      </c>
      <c r="S87" s="37">
        <f>+IF($L87-$J87&lt;=0,-$L87+$J87,0)</f>
        <v>26</v>
      </c>
      <c r="T87" s="37">
        <f>+ROUND($H87*S87,2)</f>
        <v>0</v>
      </c>
      <c r="U87" s="37">
        <f>+Q98</f>
        <v>24</v>
      </c>
      <c r="V87" s="37">
        <f>+ROUND($H87*U87,2)</f>
        <v>0</v>
      </c>
      <c r="W87" s="37" t="s">
        <v>103</v>
      </c>
      <c r="Z87" s="43"/>
      <c r="AA87" s="44">
        <v>0</v>
      </c>
    </row>
    <row r="88" spans="2:27" ht="21" customHeight="1" x14ac:dyDescent="0.25">
      <c r="B88" s="81">
        <v>10.109999999999998</v>
      </c>
      <c r="C88" s="82" t="e">
        <f t="shared" si="4"/>
        <v>#REF!</v>
      </c>
      <c r="D88" s="83" t="s">
        <v>104</v>
      </c>
      <c r="E88" s="41"/>
      <c r="F88" s="42"/>
      <c r="G88" s="36" t="s">
        <v>28</v>
      </c>
      <c r="H88" s="37"/>
      <c r="I88" s="37"/>
      <c r="J88" s="37">
        <v>9</v>
      </c>
      <c r="K88" s="37">
        <f>+ROUND($H88*J88,2)</f>
        <v>0</v>
      </c>
      <c r="L88" s="210">
        <f>+[159]Metrados!E89</f>
        <v>0</v>
      </c>
      <c r="M88" s="37"/>
      <c r="N88" s="37"/>
      <c r="O88" s="37">
        <f>+IF($L88-$J88&gt;=0,$L88-$J88,0)</f>
        <v>0</v>
      </c>
      <c r="P88" s="37">
        <f>+ROUND($H88*O88,2)</f>
        <v>0</v>
      </c>
      <c r="Q88" s="37"/>
      <c r="R88" s="37">
        <f>+ROUND($H88*Q88,2)</f>
        <v>0</v>
      </c>
      <c r="S88" s="37">
        <f>+IF($L88-$J88&lt;=0,-$L88+$J88,0)</f>
        <v>9</v>
      </c>
      <c r="T88" s="37">
        <f>+ROUND($H88*S88,2)</f>
        <v>0</v>
      </c>
      <c r="U88" s="37">
        <f>+S88</f>
        <v>9</v>
      </c>
      <c r="V88" s="37">
        <f>+ROUND($H88*U88,2)</f>
        <v>0</v>
      </c>
      <c r="W88" s="37" t="s">
        <v>105</v>
      </c>
      <c r="Z88" s="43"/>
      <c r="AA88" s="44">
        <v>0</v>
      </c>
    </row>
    <row r="89" spans="2:27" ht="21" customHeight="1" x14ac:dyDescent="0.25">
      <c r="B89" s="81">
        <v>10.119999999999997</v>
      </c>
      <c r="C89" s="82" t="e">
        <f>+C83+1</f>
        <v>#REF!</v>
      </c>
      <c r="D89" s="83" t="s">
        <v>106</v>
      </c>
      <c r="E89" s="41"/>
      <c r="F89" s="42"/>
      <c r="G89" s="36" t="s">
        <v>28</v>
      </c>
      <c r="H89" s="37"/>
      <c r="I89" s="37"/>
      <c r="J89" s="37">
        <v>38</v>
      </c>
      <c r="K89" s="37">
        <f>+ROUND($H89*J89,2)</f>
        <v>0</v>
      </c>
      <c r="L89" s="210">
        <f>+[159]Metrados!E90</f>
        <v>112</v>
      </c>
      <c r="M89" s="37"/>
      <c r="N89" s="37"/>
      <c r="O89" s="37">
        <f>+IF($L89-$J89&gt;=0,$L89-$J89,0)</f>
        <v>74</v>
      </c>
      <c r="P89" s="37">
        <f>+ROUND($H89*O89,2)</f>
        <v>0</v>
      </c>
      <c r="Q89" s="37"/>
      <c r="R89" s="37">
        <f>+ROUND($H89*Q89,2)</f>
        <v>0</v>
      </c>
      <c r="S89" s="37">
        <f>+IF($L89-$J89&lt;=0,-$L89+$J89,0)</f>
        <v>0</v>
      </c>
      <c r="T89" s="37">
        <f>+ROUND($H89*S89,2)</f>
        <v>0</v>
      </c>
      <c r="U89" s="37"/>
      <c r="V89" s="37">
        <f>+ROUND($H89*U89,2)</f>
        <v>0</v>
      </c>
      <c r="W89" s="37"/>
      <c r="Z89" s="43"/>
      <c r="AA89" s="44">
        <v>0</v>
      </c>
    </row>
    <row r="90" spans="2:27" ht="21" customHeight="1" x14ac:dyDescent="0.25">
      <c r="B90" s="81">
        <v>10.129999999999997</v>
      </c>
      <c r="C90" s="82" t="e">
        <f t="shared" ref="C90:C96" si="5">+C89+1</f>
        <v>#REF!</v>
      </c>
      <c r="D90" s="83" t="s">
        <v>107</v>
      </c>
      <c r="E90" s="41"/>
      <c r="F90" s="42"/>
      <c r="G90" s="36" t="s">
        <v>28</v>
      </c>
      <c r="H90" s="37"/>
      <c r="I90" s="37"/>
      <c r="J90" s="37">
        <v>4</v>
      </c>
      <c r="K90" s="37">
        <f>+ROUND($H90*J90,2)</f>
        <v>0</v>
      </c>
      <c r="L90" s="210">
        <f>+[159]Metrados!E91</f>
        <v>0</v>
      </c>
      <c r="M90" s="37"/>
      <c r="N90" s="37"/>
      <c r="O90" s="37">
        <f>+IF($L90-$J90&gt;=0,$L90-$J90,0)</f>
        <v>0</v>
      </c>
      <c r="P90" s="37">
        <f>+ROUND($H90*O90,2)</f>
        <v>0</v>
      </c>
      <c r="Q90" s="37"/>
      <c r="R90" s="37">
        <f>+ROUND($H90*Q90,2)</f>
        <v>0</v>
      </c>
      <c r="S90" s="37">
        <f>+IF($L90-$J90&lt;=0,-$L90+$J90,0)</f>
        <v>4</v>
      </c>
      <c r="T90" s="37">
        <f>+ROUND($H90*S90,2)</f>
        <v>0</v>
      </c>
      <c r="U90" s="37">
        <f>+O80</f>
        <v>14</v>
      </c>
      <c r="V90" s="37">
        <f>+ROUND($H90*U90,2)</f>
        <v>0</v>
      </c>
      <c r="W90" s="37" t="s">
        <v>108</v>
      </c>
      <c r="Z90" s="43"/>
      <c r="AA90" s="44">
        <v>0</v>
      </c>
    </row>
    <row r="91" spans="2:27" ht="21" customHeight="1" x14ac:dyDescent="0.25">
      <c r="B91" s="81">
        <v>10.139999999999997</v>
      </c>
      <c r="C91" s="82" t="e">
        <f t="shared" si="5"/>
        <v>#REF!</v>
      </c>
      <c r="D91" s="83" t="s">
        <v>109</v>
      </c>
      <c r="E91" s="41"/>
      <c r="F91" s="42"/>
      <c r="G91" s="36" t="s">
        <v>28</v>
      </c>
      <c r="H91" s="37"/>
      <c r="I91" s="37"/>
      <c r="J91" s="37">
        <v>13</v>
      </c>
      <c r="K91" s="37">
        <f>+ROUND($H91*J91,2)</f>
        <v>0</v>
      </c>
      <c r="L91" s="210">
        <f>+[159]Metrados!E92</f>
        <v>33</v>
      </c>
      <c r="M91" s="37"/>
      <c r="N91" s="37"/>
      <c r="O91" s="37">
        <f>+IF($L91-$J91&gt;=0,$L91-$J91,0)</f>
        <v>20</v>
      </c>
      <c r="P91" s="37">
        <f>+ROUND($H91*O91,2)</f>
        <v>0</v>
      </c>
      <c r="Q91" s="37"/>
      <c r="R91" s="37">
        <f>+ROUND($H91*Q91,2)</f>
        <v>0</v>
      </c>
      <c r="S91" s="37">
        <f>+IF($L91-$J91&lt;=0,-$L91+$J91,0)</f>
        <v>0</v>
      </c>
      <c r="T91" s="37">
        <f>+ROUND($H91*S91,2)</f>
        <v>0</v>
      </c>
      <c r="U91" s="37"/>
      <c r="V91" s="37">
        <f>+ROUND($H91*U91,2)</f>
        <v>0</v>
      </c>
      <c r="W91" s="37"/>
      <c r="Z91" s="43"/>
      <c r="AA91" s="44">
        <v>26</v>
      </c>
    </row>
    <row r="92" spans="2:27" ht="21" customHeight="1" x14ac:dyDescent="0.25">
      <c r="B92" s="81">
        <v>10.149999999999997</v>
      </c>
      <c r="C92" s="82" t="e">
        <f t="shared" si="5"/>
        <v>#REF!</v>
      </c>
      <c r="D92" s="83" t="s">
        <v>110</v>
      </c>
      <c r="E92" s="41"/>
      <c r="F92" s="42"/>
      <c r="G92" s="36" t="s">
        <v>28</v>
      </c>
      <c r="H92" s="37"/>
      <c r="I92" s="37"/>
      <c r="J92" s="37">
        <v>618</v>
      </c>
      <c r="K92" s="37">
        <f>+ROUND($H92*J92,2)</f>
        <v>0</v>
      </c>
      <c r="L92" s="210">
        <f>+[159]Metrados!E93</f>
        <v>518</v>
      </c>
      <c r="M92" s="37"/>
      <c r="N92" s="37"/>
      <c r="O92" s="37">
        <f>+IF($L92-$J92&gt;=0,$L92-$J92,0)</f>
        <v>0</v>
      </c>
      <c r="P92" s="37">
        <f>+ROUND($H92*O92,2)</f>
        <v>0</v>
      </c>
      <c r="Q92" s="37"/>
      <c r="R92" s="37">
        <f>+ROUND($H92*Q92,2)</f>
        <v>0</v>
      </c>
      <c r="S92" s="37">
        <f>+IF($L92-$J92&lt;=0,-$L92+$J92,0)</f>
        <v>100</v>
      </c>
      <c r="T92" s="37">
        <f>+ROUND($H92*S92,2)</f>
        <v>0</v>
      </c>
      <c r="U92" s="37"/>
      <c r="V92" s="37">
        <f>+ROUND($H92*U92,2)</f>
        <v>0</v>
      </c>
      <c r="W92" s="37"/>
      <c r="Z92" s="43"/>
      <c r="AA92" s="44">
        <v>12</v>
      </c>
    </row>
    <row r="93" spans="2:27" ht="21" customHeight="1" x14ac:dyDescent="0.25">
      <c r="B93" s="81">
        <v>10.159999999999997</v>
      </c>
      <c r="C93" s="82" t="e">
        <f t="shared" si="5"/>
        <v>#REF!</v>
      </c>
      <c r="D93" s="83" t="s">
        <v>111</v>
      </c>
      <c r="E93" s="41"/>
      <c r="F93" s="42"/>
      <c r="G93" s="36" t="s">
        <v>28</v>
      </c>
      <c r="H93" s="37"/>
      <c r="I93" s="37"/>
      <c r="J93" s="37">
        <v>979</v>
      </c>
      <c r="K93" s="37">
        <f>+ROUND($H93*J93,2)</f>
        <v>0</v>
      </c>
      <c r="L93" s="210">
        <f>+[159]Metrados!E94</f>
        <v>772</v>
      </c>
      <c r="M93" s="37"/>
      <c r="N93" s="37"/>
      <c r="O93" s="37">
        <f>+IF($L93-$J93&gt;=0,$L93-$J93,0)</f>
        <v>0</v>
      </c>
      <c r="P93" s="37">
        <f>+ROUND($H93*O93,2)</f>
        <v>0</v>
      </c>
      <c r="Q93" s="37"/>
      <c r="R93" s="37">
        <f>+ROUND($H93*Q93,2)</f>
        <v>0</v>
      </c>
      <c r="S93" s="37">
        <f>+IF($L93-$J93&lt;=0,-$L93+$J93,0)</f>
        <v>207</v>
      </c>
      <c r="T93" s="37">
        <f>+ROUND($H93*S93,2)</f>
        <v>0</v>
      </c>
      <c r="U93" s="37"/>
      <c r="V93" s="37">
        <f>+ROUND($H93*U93,2)</f>
        <v>0</v>
      </c>
      <c r="W93" s="37"/>
      <c r="Z93" s="43"/>
      <c r="AA93" s="44">
        <v>10</v>
      </c>
    </row>
    <row r="94" spans="2:27" ht="21" customHeight="1" x14ac:dyDescent="0.25">
      <c r="B94" s="81">
        <v>10.169999999999996</v>
      </c>
      <c r="C94" s="82" t="e">
        <f t="shared" si="5"/>
        <v>#REF!</v>
      </c>
      <c r="D94" s="83" t="s">
        <v>112</v>
      </c>
      <c r="E94" s="41"/>
      <c r="F94" s="42"/>
      <c r="G94" s="36" t="s">
        <v>113</v>
      </c>
      <c r="H94" s="37"/>
      <c r="I94" s="37"/>
      <c r="J94" s="37">
        <v>21</v>
      </c>
      <c r="K94" s="37">
        <f>+ROUND($H94*J94,2)</f>
        <v>0</v>
      </c>
      <c r="L94" s="210">
        <f>+[159]Metrados!E95</f>
        <v>22</v>
      </c>
      <c r="M94" s="37"/>
      <c r="N94" s="37"/>
      <c r="O94" s="37">
        <f>+IF($L94-$J94&gt;=0,$L94-$J94,0)</f>
        <v>1</v>
      </c>
      <c r="P94" s="37">
        <f>+ROUND($H94*O94,2)</f>
        <v>0</v>
      </c>
      <c r="Q94" s="37"/>
      <c r="R94" s="37">
        <f>+ROUND($H94*Q94,2)</f>
        <v>0</v>
      </c>
      <c r="S94" s="37">
        <f>+IF($L94-$J94&lt;=0,-$L94+$J94,0)</f>
        <v>0</v>
      </c>
      <c r="T94" s="37">
        <f>+ROUND($H94*S94,2)</f>
        <v>0</v>
      </c>
      <c r="U94" s="37"/>
      <c r="V94" s="37">
        <f>+ROUND($H94*U94,2)</f>
        <v>0</v>
      </c>
      <c r="W94" s="37"/>
      <c r="Z94" s="43"/>
      <c r="AA94" s="44">
        <v>0</v>
      </c>
    </row>
    <row r="95" spans="2:27" ht="21" customHeight="1" x14ac:dyDescent="0.25">
      <c r="B95" s="81">
        <v>10.179999999999996</v>
      </c>
      <c r="C95" s="82" t="e">
        <f t="shared" si="5"/>
        <v>#REF!</v>
      </c>
      <c r="D95" s="83" t="s">
        <v>114</v>
      </c>
      <c r="E95" s="41"/>
      <c r="F95" s="42"/>
      <c r="G95" s="36" t="s">
        <v>28</v>
      </c>
      <c r="H95" s="37"/>
      <c r="I95" s="37"/>
      <c r="J95" s="37">
        <v>9</v>
      </c>
      <c r="K95" s="37">
        <f>+ROUND($H95*J95,2)</f>
        <v>0</v>
      </c>
      <c r="L95" s="210">
        <f>+[159]Metrados!E96</f>
        <v>0</v>
      </c>
      <c r="M95" s="37"/>
      <c r="N95" s="37"/>
      <c r="O95" s="37">
        <f>+IF($L95-$J95&gt;=0,$L95-$J95,0)</f>
        <v>0</v>
      </c>
      <c r="P95" s="37">
        <f>+ROUND($H95*O95,2)</f>
        <v>0</v>
      </c>
      <c r="Q95" s="37"/>
      <c r="R95" s="37">
        <f>+ROUND($H95*Q95,2)</f>
        <v>0</v>
      </c>
      <c r="S95" s="37">
        <f>+IF($L95-$J95&lt;=0,-$L95+$J95,0)</f>
        <v>9</v>
      </c>
      <c r="T95" s="37">
        <f>+ROUND($H95*S95,2)</f>
        <v>0</v>
      </c>
      <c r="U95" s="37">
        <f>+O94</f>
        <v>1</v>
      </c>
      <c r="V95" s="37">
        <f>+ROUND($H95*U95,2)</f>
        <v>0</v>
      </c>
      <c r="W95" s="37" t="s">
        <v>115</v>
      </c>
      <c r="Z95" s="43"/>
      <c r="AA95" s="44">
        <v>0</v>
      </c>
    </row>
    <row r="96" spans="2:27" ht="21" customHeight="1" x14ac:dyDescent="0.25">
      <c r="B96" s="81">
        <v>10.189999999999996</v>
      </c>
      <c r="C96" s="82" t="e">
        <f t="shared" si="5"/>
        <v>#REF!</v>
      </c>
      <c r="D96" s="83" t="s">
        <v>116</v>
      </c>
      <c r="E96" s="41"/>
      <c r="F96" s="42"/>
      <c r="G96" s="36" t="s">
        <v>28</v>
      </c>
      <c r="H96" s="37"/>
      <c r="I96" s="37"/>
      <c r="J96" s="37">
        <v>9</v>
      </c>
      <c r="K96" s="37">
        <f>+ROUND($H96*J96,2)</f>
        <v>0</v>
      </c>
      <c r="L96" s="210">
        <f>+[159]Metrados!E97</f>
        <v>0</v>
      </c>
      <c r="M96" s="37"/>
      <c r="N96" s="37"/>
      <c r="O96" s="37">
        <f>+IF($L96-$J96&gt;=0,$L96-$J96,0)</f>
        <v>0</v>
      </c>
      <c r="P96" s="37">
        <f>+ROUND($H96*O96,2)</f>
        <v>0</v>
      </c>
      <c r="Q96" s="37"/>
      <c r="R96" s="37">
        <f>+ROUND($H96*Q96,2)</f>
        <v>0</v>
      </c>
      <c r="S96" s="37">
        <f>+IF($L96-$J96&lt;=0,-$L96+$J96,0)</f>
        <v>9</v>
      </c>
      <c r="T96" s="37">
        <f>+ROUND($H96*S96,2)</f>
        <v>0</v>
      </c>
      <c r="U96" s="37">
        <f>+O94</f>
        <v>1</v>
      </c>
      <c r="V96" s="37">
        <f>+ROUND($H96*U96,2)</f>
        <v>0</v>
      </c>
      <c r="W96" s="37" t="s">
        <v>115</v>
      </c>
      <c r="Z96" s="43"/>
      <c r="AA96" s="44">
        <v>0</v>
      </c>
    </row>
    <row r="97" spans="2:27" ht="21" customHeight="1" x14ac:dyDescent="0.25">
      <c r="B97" s="81">
        <v>10.199999999999996</v>
      </c>
      <c r="C97" s="82" t="e">
        <f>+C79+1</f>
        <v>#REF!</v>
      </c>
      <c r="D97" s="83" t="s">
        <v>117</v>
      </c>
      <c r="E97" s="41"/>
      <c r="F97" s="42"/>
      <c r="G97" s="36" t="s">
        <v>28</v>
      </c>
      <c r="H97" s="37"/>
      <c r="I97" s="37"/>
      <c r="J97" s="37">
        <v>9</v>
      </c>
      <c r="K97" s="37">
        <f>+ROUND($H97*J97,2)</f>
        <v>0</v>
      </c>
      <c r="L97" s="210">
        <f>+[159]Metrados!E98</f>
        <v>0</v>
      </c>
      <c r="M97" s="37"/>
      <c r="N97" s="37"/>
      <c r="O97" s="37">
        <f>+IF($L97-$J97&gt;=0,$L97-$J97,0)</f>
        <v>0</v>
      </c>
      <c r="P97" s="37">
        <f>+ROUND($H97*O97,2)</f>
        <v>0</v>
      </c>
      <c r="Q97" s="37"/>
      <c r="R97" s="37">
        <f>+ROUND($H97*Q97,2)</f>
        <v>0</v>
      </c>
      <c r="S97" s="37">
        <f>+IF($L97-$J97&lt;=0,-$L97+$J97,0)</f>
        <v>9</v>
      </c>
      <c r="T97" s="37">
        <f>+ROUND($H97*S97,2)</f>
        <v>0</v>
      </c>
      <c r="U97" s="37">
        <f>+O94</f>
        <v>1</v>
      </c>
      <c r="V97" s="37">
        <f>+ROUND($H97*U97,2)</f>
        <v>0</v>
      </c>
      <c r="W97" s="37" t="s">
        <v>115</v>
      </c>
      <c r="Z97" s="43"/>
      <c r="AA97" s="44">
        <v>0</v>
      </c>
    </row>
    <row r="98" spans="2:27" s="75" customFormat="1" ht="21" customHeight="1" x14ac:dyDescent="0.25">
      <c r="B98" s="93">
        <v>10.209999999999996</v>
      </c>
      <c r="C98" s="112" t="e">
        <f>+#REF!+1</f>
        <v>#REF!</v>
      </c>
      <c r="D98" s="95" t="s">
        <v>118</v>
      </c>
      <c r="E98" s="70"/>
      <c r="F98" s="71"/>
      <c r="G98" s="96" t="s">
        <v>28</v>
      </c>
      <c r="H98" s="74"/>
      <c r="I98" s="74">
        <f>+H86*0.9</f>
        <v>0</v>
      </c>
      <c r="J98" s="74"/>
      <c r="K98" s="74">
        <f>+ROUND($H98*J98,2)</f>
        <v>0</v>
      </c>
      <c r="L98" s="213">
        <f>+[159]Metrados!E99</f>
        <v>24</v>
      </c>
      <c r="M98" s="74"/>
      <c r="N98" s="74"/>
      <c r="O98" s="74"/>
      <c r="P98" s="74">
        <f>+ROUND($H98*O98,2)</f>
        <v>0</v>
      </c>
      <c r="Q98" s="74">
        <f>+L98</f>
        <v>24</v>
      </c>
      <c r="R98" s="74">
        <f>+ROUND($I98*Q98,2)</f>
        <v>0</v>
      </c>
      <c r="S98" s="74"/>
      <c r="T98" s="74">
        <f>+ROUND($H98*S98,2)</f>
        <v>0</v>
      </c>
      <c r="U98" s="74"/>
      <c r="V98" s="74">
        <f>+ROUND($H98*U98,2)</f>
        <v>0</v>
      </c>
      <c r="W98" s="74"/>
      <c r="Z98" s="43"/>
      <c r="AA98" s="98">
        <v>0</v>
      </c>
    </row>
    <row r="99" spans="2:27" s="75" customFormat="1" ht="21" customHeight="1" x14ac:dyDescent="0.25">
      <c r="B99" s="93">
        <v>10.219999999999995</v>
      </c>
      <c r="C99" s="112" t="e">
        <f>+#REF!+1</f>
        <v>#REF!</v>
      </c>
      <c r="D99" s="95" t="s">
        <v>119</v>
      </c>
      <c r="E99" s="70"/>
      <c r="F99" s="71"/>
      <c r="G99" s="96" t="s">
        <v>28</v>
      </c>
      <c r="H99" s="74"/>
      <c r="I99" s="74">
        <v>38</v>
      </c>
      <c r="J99" s="74"/>
      <c r="K99" s="74">
        <f>+ROUND($H99*J99,2)</f>
        <v>0</v>
      </c>
      <c r="L99" s="213">
        <f>+[159]Metrados!E100</f>
        <v>2</v>
      </c>
      <c r="M99" s="74"/>
      <c r="N99" s="74"/>
      <c r="O99" s="74"/>
      <c r="P99" s="74">
        <f>+ROUND($H99*O99,2)</f>
        <v>0</v>
      </c>
      <c r="Q99" s="74">
        <f>+L99</f>
        <v>2</v>
      </c>
      <c r="R99" s="74">
        <f>+ROUND($I99*Q99,2)</f>
        <v>76</v>
      </c>
      <c r="S99" s="74"/>
      <c r="T99" s="74">
        <f>+ROUND($H99*S99,2)</f>
        <v>0</v>
      </c>
      <c r="U99" s="74"/>
      <c r="V99" s="74">
        <f>+ROUND($H99*U99,2)</f>
        <v>0</v>
      </c>
      <c r="W99" s="74"/>
      <c r="Z99" s="43"/>
      <c r="AA99" s="98">
        <v>0</v>
      </c>
    </row>
    <row r="100" spans="2:27" s="75" customFormat="1" ht="21" customHeight="1" x14ac:dyDescent="0.25">
      <c r="B100" s="93">
        <v>10.229999999999995</v>
      </c>
      <c r="C100" s="112" t="e">
        <f>+#REF!+1</f>
        <v>#REF!</v>
      </c>
      <c r="D100" s="95" t="s">
        <v>120</v>
      </c>
      <c r="E100" s="70"/>
      <c r="F100" s="71"/>
      <c r="G100" s="100" t="s">
        <v>28</v>
      </c>
      <c r="H100" s="101"/>
      <c r="I100" s="101">
        <v>50</v>
      </c>
      <c r="J100" s="101"/>
      <c r="K100" s="114">
        <f>+ROUND($H100*J100,2)</f>
        <v>0</v>
      </c>
      <c r="L100" s="213">
        <f>+[159]Metrados!E101</f>
        <v>75</v>
      </c>
      <c r="M100" s="114"/>
      <c r="N100" s="114"/>
      <c r="O100" s="101"/>
      <c r="P100" s="114">
        <f>+ROUND($H100*O100,2)</f>
        <v>0</v>
      </c>
      <c r="Q100" s="101">
        <f>+L100</f>
        <v>75</v>
      </c>
      <c r="R100" s="114">
        <f>+ROUND($I100*Q100,2)</f>
        <v>3750</v>
      </c>
      <c r="S100" s="101"/>
      <c r="T100" s="114">
        <f>+ROUND($H100*S100,2)</f>
        <v>0</v>
      </c>
      <c r="U100" s="101"/>
      <c r="V100" s="114">
        <f>+ROUND($H100*U100,2)</f>
        <v>0</v>
      </c>
      <c r="W100" s="101"/>
      <c r="Z100" s="43"/>
      <c r="AA100" s="98">
        <v>0</v>
      </c>
    </row>
    <row r="101" spans="2:27" ht="21" customHeight="1" x14ac:dyDescent="0.25">
      <c r="B101" s="87"/>
      <c r="C101" s="88" t="e">
        <f>+C98+1</f>
        <v>#REF!</v>
      </c>
      <c r="D101" s="89"/>
      <c r="E101" s="104"/>
      <c r="F101" s="48" t="str">
        <f>+"SUB-TOTAL   "&amp;B77&amp;":  "</f>
        <v xml:space="preserve">SUB-TOTAL   10:  </v>
      </c>
      <c r="G101" s="76"/>
      <c r="H101" s="60"/>
      <c r="I101" s="60"/>
      <c r="J101" s="60"/>
      <c r="K101" s="51">
        <f>+SUM(K78:K100)</f>
        <v>0</v>
      </c>
      <c r="L101" s="211"/>
      <c r="M101" s="50"/>
      <c r="N101" s="51"/>
      <c r="O101" s="60"/>
      <c r="P101" s="51">
        <f>+SUM(P78:P100)</f>
        <v>0</v>
      </c>
      <c r="Q101" s="60"/>
      <c r="R101" s="51">
        <f>+SUM(R78:R100)</f>
        <v>3826</v>
      </c>
      <c r="S101" s="60"/>
      <c r="T101" s="51">
        <f>+SUM(T78:T100)</f>
        <v>0</v>
      </c>
      <c r="U101" s="60"/>
      <c r="V101" s="51">
        <f>+SUM(V78:V100)</f>
        <v>0</v>
      </c>
      <c r="W101" s="60"/>
      <c r="Z101" s="43"/>
      <c r="AA101" s="44">
        <v>0</v>
      </c>
    </row>
    <row r="102" spans="2:27" ht="21" customHeight="1" x14ac:dyDescent="0.25">
      <c r="B102" s="54">
        <v>11</v>
      </c>
      <c r="C102" s="55" t="e">
        <f t="shared" ref="C102:C113" si="6">+C101+1</f>
        <v>#REF!</v>
      </c>
      <c r="D102" s="77" t="s">
        <v>121</v>
      </c>
      <c r="E102" s="78"/>
      <c r="F102" s="79"/>
      <c r="G102" s="80"/>
      <c r="H102" s="60"/>
      <c r="I102" s="60"/>
      <c r="J102" s="60"/>
      <c r="K102" s="60"/>
      <c r="L102" s="212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Z102" s="43"/>
      <c r="AA102" s="44">
        <v>0</v>
      </c>
    </row>
    <row r="103" spans="2:27" ht="21" customHeight="1" x14ac:dyDescent="0.25">
      <c r="B103" s="81">
        <v>11.01</v>
      </c>
      <c r="C103" s="82" t="e">
        <f t="shared" si="6"/>
        <v>#REF!</v>
      </c>
      <c r="D103" s="83" t="s">
        <v>122</v>
      </c>
      <c r="E103" s="41"/>
      <c r="F103" s="42"/>
      <c r="G103" s="36" t="s">
        <v>78</v>
      </c>
      <c r="H103" s="37"/>
      <c r="I103" s="37"/>
      <c r="J103" s="37">
        <v>881</v>
      </c>
      <c r="K103" s="37">
        <f>+ROUND($H103*J103,2)</f>
        <v>0</v>
      </c>
      <c r="L103" s="210">
        <f>+[159]Metrados!E104</f>
        <v>0</v>
      </c>
      <c r="M103" s="37"/>
      <c r="N103" s="37"/>
      <c r="O103" s="37">
        <f>+IF($L103-$J103&gt;=0,$L103-$J103,0)</f>
        <v>0</v>
      </c>
      <c r="P103" s="37">
        <f>+ROUND($H103*O103,2)</f>
        <v>0</v>
      </c>
      <c r="Q103" s="37"/>
      <c r="R103" s="37">
        <f>+ROUND($H103*Q103,2)</f>
        <v>0</v>
      </c>
      <c r="S103" s="37">
        <f>+IF($L103-$J103&lt;=0,-$L103+$J103,0)</f>
        <v>881</v>
      </c>
      <c r="T103" s="37">
        <f>+ROUND($H103*S103,2)</f>
        <v>0</v>
      </c>
      <c r="U103" s="37"/>
      <c r="V103" s="37">
        <f>+ROUND($H103*U103,2)</f>
        <v>0</v>
      </c>
      <c r="W103" s="37"/>
      <c r="Z103" s="43"/>
      <c r="AA103" s="44">
        <v>0</v>
      </c>
    </row>
    <row r="104" spans="2:27" ht="21" customHeight="1" x14ac:dyDescent="0.25">
      <c r="B104" s="81">
        <v>11.02</v>
      </c>
      <c r="C104" s="82" t="e">
        <f t="shared" si="6"/>
        <v>#REF!</v>
      </c>
      <c r="D104" s="83" t="s">
        <v>123</v>
      </c>
      <c r="E104" s="41"/>
      <c r="F104" s="42"/>
      <c r="G104" s="36" t="s">
        <v>28</v>
      </c>
      <c r="H104" s="37"/>
      <c r="I104" s="37"/>
      <c r="J104" s="37">
        <v>66</v>
      </c>
      <c r="K104" s="37">
        <f>+ROUND($H104*J104,2)</f>
        <v>0</v>
      </c>
      <c r="L104" s="210">
        <f>+[159]Metrados!E105</f>
        <v>83</v>
      </c>
      <c r="M104" s="37"/>
      <c r="N104" s="37"/>
      <c r="O104" s="37">
        <f>+IF($L104-$J104&gt;=0,$L104-$J104,0)</f>
        <v>17</v>
      </c>
      <c r="P104" s="37">
        <f>+ROUND($H104*O104,2)</f>
        <v>0</v>
      </c>
      <c r="Q104" s="37"/>
      <c r="R104" s="37">
        <f>+ROUND($H104*Q104,2)</f>
        <v>0</v>
      </c>
      <c r="S104" s="37">
        <f>+IF($L104-$J104&lt;=0,-$L104+$J104,0)</f>
        <v>0</v>
      </c>
      <c r="T104" s="37">
        <f>+ROUND($H104*S104,2)</f>
        <v>0</v>
      </c>
      <c r="U104" s="37"/>
      <c r="V104" s="37">
        <f>+ROUND($H104*U104,2)</f>
        <v>0</v>
      </c>
      <c r="W104" s="37"/>
      <c r="Z104" s="43"/>
      <c r="AA104" s="44">
        <v>0</v>
      </c>
    </row>
    <row r="105" spans="2:27" ht="21" customHeight="1" x14ac:dyDescent="0.25">
      <c r="B105" s="81">
        <v>11.03</v>
      </c>
      <c r="C105" s="82" t="e">
        <f t="shared" si="6"/>
        <v>#REF!</v>
      </c>
      <c r="D105" s="83" t="s">
        <v>124</v>
      </c>
      <c r="E105" s="41"/>
      <c r="F105" s="42"/>
      <c r="G105" s="36" t="s">
        <v>28</v>
      </c>
      <c r="H105" s="37"/>
      <c r="I105" s="37"/>
      <c r="J105" s="37">
        <v>208</v>
      </c>
      <c r="K105" s="37">
        <f>+ROUND($H105*J105,2)</f>
        <v>0</v>
      </c>
      <c r="L105" s="210">
        <f>+[159]Metrados!E106</f>
        <v>166</v>
      </c>
      <c r="M105" s="37"/>
      <c r="N105" s="37"/>
      <c r="O105" s="37">
        <f>+IF($L105-$J105&gt;=0,$L105-$J105,0)</f>
        <v>0</v>
      </c>
      <c r="P105" s="37">
        <f>+ROUND($H105*O105,2)</f>
        <v>0</v>
      </c>
      <c r="Q105" s="37"/>
      <c r="R105" s="37">
        <f>+ROUND($H105*Q105,2)</f>
        <v>0</v>
      </c>
      <c r="S105" s="37">
        <f>+IF($L105-$J105&lt;=0,-$L105+$J105,0)</f>
        <v>42</v>
      </c>
      <c r="T105" s="37">
        <f>+ROUND($H105*S105,2)</f>
        <v>0</v>
      </c>
      <c r="U105" s="37"/>
      <c r="V105" s="37">
        <f>+ROUND($H105*U105,2)</f>
        <v>0</v>
      </c>
      <c r="W105" s="37"/>
      <c r="Z105" s="43"/>
      <c r="AA105" s="44">
        <v>0</v>
      </c>
    </row>
    <row r="106" spans="2:27" ht="21" customHeight="1" x14ac:dyDescent="0.25">
      <c r="B106" s="81">
        <v>11.04</v>
      </c>
      <c r="C106" s="82" t="e">
        <f t="shared" si="6"/>
        <v>#REF!</v>
      </c>
      <c r="D106" s="83" t="s">
        <v>125</v>
      </c>
      <c r="E106" s="41"/>
      <c r="F106" s="42"/>
      <c r="G106" s="36" t="s">
        <v>78</v>
      </c>
      <c r="H106" s="37"/>
      <c r="I106" s="37"/>
      <c r="J106" s="37">
        <v>312</v>
      </c>
      <c r="K106" s="37">
        <f>+ROUND($H106*J106,2)</f>
        <v>0</v>
      </c>
      <c r="L106" s="210">
        <f>+[159]Metrados!E107</f>
        <v>124.5</v>
      </c>
      <c r="M106" s="37"/>
      <c r="N106" s="37"/>
      <c r="O106" s="37">
        <f>+IF($L106-$J106&gt;=0,$L106-$J106,0)</f>
        <v>0</v>
      </c>
      <c r="P106" s="37">
        <f>+ROUND($H106*O106,2)</f>
        <v>0</v>
      </c>
      <c r="Q106" s="37"/>
      <c r="R106" s="37">
        <f>+ROUND($H106*Q106,2)</f>
        <v>0</v>
      </c>
      <c r="S106" s="37">
        <f>+IF($L106-$J106&lt;=0,-$L106+$J106,0)</f>
        <v>187.5</v>
      </c>
      <c r="T106" s="37">
        <f>+ROUND($H106*S106,2)</f>
        <v>0</v>
      </c>
      <c r="U106" s="37"/>
      <c r="V106" s="37">
        <f>+ROUND($H106*U106,2)</f>
        <v>0</v>
      </c>
      <c r="W106" s="37"/>
      <c r="Z106" s="43"/>
      <c r="AA106" s="44">
        <v>0</v>
      </c>
    </row>
    <row r="107" spans="2:27" ht="21" customHeight="1" x14ac:dyDescent="0.25">
      <c r="B107" s="81">
        <v>11.049999999999999</v>
      </c>
      <c r="C107" s="82" t="e">
        <f t="shared" si="6"/>
        <v>#REF!</v>
      </c>
      <c r="D107" s="83" t="s">
        <v>126</v>
      </c>
      <c r="E107" s="41"/>
      <c r="F107" s="42"/>
      <c r="G107" s="36" t="s">
        <v>28</v>
      </c>
      <c r="H107" s="37"/>
      <c r="I107" s="37"/>
      <c r="J107" s="37">
        <v>66</v>
      </c>
      <c r="K107" s="37">
        <f>+ROUND($H107*J107,2)</f>
        <v>0</v>
      </c>
      <c r="L107" s="210">
        <f>+[159]Metrados!E108</f>
        <v>83</v>
      </c>
      <c r="M107" s="37"/>
      <c r="N107" s="37"/>
      <c r="O107" s="37">
        <f>+IF($L107-$J107&gt;=0,$L107-$J107,0)</f>
        <v>17</v>
      </c>
      <c r="P107" s="37">
        <f>+ROUND($H107*O107,2)</f>
        <v>0</v>
      </c>
      <c r="Q107" s="37"/>
      <c r="R107" s="37">
        <f>+ROUND($H107*Q107,2)</f>
        <v>0</v>
      </c>
      <c r="S107" s="37">
        <f>+IF($L107-$J107&lt;=0,-$L107+$J107,0)</f>
        <v>0</v>
      </c>
      <c r="T107" s="37">
        <f>+ROUND($H107*S107,2)</f>
        <v>0</v>
      </c>
      <c r="U107" s="37"/>
      <c r="V107" s="37">
        <f>+ROUND($H107*U107,2)</f>
        <v>0</v>
      </c>
      <c r="W107" s="37"/>
      <c r="Z107" s="43"/>
      <c r="AA107" s="44">
        <v>0</v>
      </c>
    </row>
    <row r="108" spans="2:27" ht="21" customHeight="1" x14ac:dyDescent="0.25">
      <c r="B108" s="81">
        <v>11.059999999999999</v>
      </c>
      <c r="C108" s="82" t="e">
        <f t="shared" si="6"/>
        <v>#REF!</v>
      </c>
      <c r="D108" s="83" t="s">
        <v>127</v>
      </c>
      <c r="E108" s="41"/>
      <c r="F108" s="42"/>
      <c r="G108" s="36" t="s">
        <v>28</v>
      </c>
      <c r="H108" s="37"/>
      <c r="I108" s="37"/>
      <c r="J108" s="37">
        <v>12</v>
      </c>
      <c r="K108" s="37">
        <f>+ROUND($H108*J108,2)</f>
        <v>0</v>
      </c>
      <c r="L108" s="210">
        <f>+[159]Metrados!E109</f>
        <v>0</v>
      </c>
      <c r="M108" s="37"/>
      <c r="N108" s="37"/>
      <c r="O108" s="37">
        <f>+IF($L108-$J108&gt;=0,$L108-$J108,0)</f>
        <v>0</v>
      </c>
      <c r="P108" s="37">
        <f>+ROUND($H108*O108,2)</f>
        <v>0</v>
      </c>
      <c r="Q108" s="37"/>
      <c r="R108" s="37">
        <f>+ROUND($H108*Q108,2)</f>
        <v>0</v>
      </c>
      <c r="S108" s="37">
        <f>+IF($L108-$J108&lt;=0,-$L108+$J108,0)</f>
        <v>12</v>
      </c>
      <c r="T108" s="37">
        <f>+ROUND($H108*S108,2)</f>
        <v>0</v>
      </c>
      <c r="U108" s="37"/>
      <c r="V108" s="37">
        <f>+ROUND($H108*U108,2)</f>
        <v>0</v>
      </c>
      <c r="W108" s="37"/>
      <c r="Z108" s="43"/>
      <c r="AA108" s="44">
        <v>0</v>
      </c>
    </row>
    <row r="109" spans="2:27" ht="21" customHeight="1" x14ac:dyDescent="0.25">
      <c r="B109" s="81">
        <v>11.069999999999999</v>
      </c>
      <c r="C109" s="82" t="e">
        <f t="shared" si="6"/>
        <v>#REF!</v>
      </c>
      <c r="D109" s="83" t="s">
        <v>128</v>
      </c>
      <c r="E109" s="41"/>
      <c r="F109" s="42"/>
      <c r="G109" s="36" t="s">
        <v>28</v>
      </c>
      <c r="H109" s="37"/>
      <c r="I109" s="37"/>
      <c r="J109" s="37">
        <v>66</v>
      </c>
      <c r="K109" s="37">
        <f>+ROUND($H109*J109,2)</f>
        <v>0</v>
      </c>
      <c r="L109" s="210">
        <f>+[159]Metrados!E110</f>
        <v>83</v>
      </c>
      <c r="M109" s="37"/>
      <c r="N109" s="37"/>
      <c r="O109" s="37">
        <f>+IF($L109-$J109&gt;=0,$L109-$J109,0)</f>
        <v>17</v>
      </c>
      <c r="P109" s="37">
        <f>+ROUND($H109*O109,2)</f>
        <v>0</v>
      </c>
      <c r="Q109" s="37"/>
      <c r="R109" s="37">
        <f>+ROUND($H109*Q109,2)</f>
        <v>0</v>
      </c>
      <c r="S109" s="37">
        <f>+IF($L109-$J109&lt;=0,-$L109+$J109,0)</f>
        <v>0</v>
      </c>
      <c r="T109" s="37">
        <f>+ROUND($H109*S109,2)</f>
        <v>0</v>
      </c>
      <c r="U109" s="37"/>
      <c r="V109" s="37">
        <f>+ROUND($H109*U109,2)</f>
        <v>0</v>
      </c>
      <c r="W109" s="37"/>
      <c r="Z109" s="43"/>
      <c r="AA109" s="44">
        <v>0</v>
      </c>
    </row>
    <row r="110" spans="2:27" ht="21" customHeight="1" x14ac:dyDescent="0.25">
      <c r="B110" s="81">
        <v>11.079999999999998</v>
      </c>
      <c r="C110" s="82" t="e">
        <f t="shared" si="6"/>
        <v>#REF!</v>
      </c>
      <c r="D110" s="83" t="s">
        <v>129</v>
      </c>
      <c r="E110" s="41"/>
      <c r="F110" s="42"/>
      <c r="G110" s="36" t="s">
        <v>28</v>
      </c>
      <c r="H110" s="37"/>
      <c r="I110" s="37"/>
      <c r="J110" s="37">
        <v>66</v>
      </c>
      <c r="K110" s="37">
        <f>+ROUND($H110*J110,2)</f>
        <v>0</v>
      </c>
      <c r="L110" s="210">
        <f>+[159]Metrados!E111</f>
        <v>83</v>
      </c>
      <c r="M110" s="37"/>
      <c r="N110" s="37"/>
      <c r="O110" s="37">
        <f>+IF($L110-$J110&gt;=0,$L110-$J110,0)</f>
        <v>17</v>
      </c>
      <c r="P110" s="37">
        <f>+ROUND($H110*O110,2)</f>
        <v>0</v>
      </c>
      <c r="Q110" s="37"/>
      <c r="R110" s="37">
        <f>+ROUND($H110*Q110,2)</f>
        <v>0</v>
      </c>
      <c r="S110" s="37">
        <f>+IF($L110-$J110&lt;=0,-$L110+$J110,0)</f>
        <v>0</v>
      </c>
      <c r="T110" s="37">
        <f>+ROUND($H110*S110,2)</f>
        <v>0</v>
      </c>
      <c r="U110" s="37"/>
      <c r="V110" s="37">
        <f>+ROUND($H110*U110,2)</f>
        <v>0</v>
      </c>
      <c r="W110" s="37"/>
      <c r="Z110" s="43"/>
      <c r="AA110" s="44">
        <v>0</v>
      </c>
    </row>
    <row r="111" spans="2:27" ht="21" customHeight="1" x14ac:dyDescent="0.25">
      <c r="B111" s="81">
        <v>11.089999999999998</v>
      </c>
      <c r="C111" s="82" t="e">
        <f t="shared" si="6"/>
        <v>#REF!</v>
      </c>
      <c r="D111" s="83" t="s">
        <v>130</v>
      </c>
      <c r="E111" s="41"/>
      <c r="F111" s="42"/>
      <c r="G111" s="36" t="s">
        <v>28</v>
      </c>
      <c r="H111" s="37"/>
      <c r="I111" s="37"/>
      <c r="J111" s="37">
        <v>66</v>
      </c>
      <c r="K111" s="37">
        <f>+ROUND($H111*J111,2)</f>
        <v>0</v>
      </c>
      <c r="L111" s="210">
        <f>+[159]Metrados!E112</f>
        <v>83</v>
      </c>
      <c r="M111" s="37"/>
      <c r="N111" s="37"/>
      <c r="O111" s="37">
        <f>+IF($L111-$J111&gt;=0,$L111-$J111,0)</f>
        <v>17</v>
      </c>
      <c r="P111" s="37">
        <f>+ROUND($H111*O111,2)</f>
        <v>0</v>
      </c>
      <c r="Q111" s="37"/>
      <c r="R111" s="37">
        <f>+ROUND($H111*Q111,2)</f>
        <v>0</v>
      </c>
      <c r="S111" s="37">
        <f>+IF($L111-$J111&lt;=0,-$L111+$J111,0)</f>
        <v>0</v>
      </c>
      <c r="T111" s="37">
        <f>+ROUND($H111*S111,2)</f>
        <v>0</v>
      </c>
      <c r="U111" s="37"/>
      <c r="V111" s="37">
        <f>+ROUND($H111*U111,2)</f>
        <v>0</v>
      </c>
      <c r="W111" s="37"/>
      <c r="Z111" s="43"/>
      <c r="AA111" s="44">
        <v>0</v>
      </c>
    </row>
    <row r="112" spans="2:27" ht="21" customHeight="1" x14ac:dyDescent="0.25">
      <c r="B112" s="81">
        <v>11.099999999999998</v>
      </c>
      <c r="C112" s="82" t="e">
        <f t="shared" si="6"/>
        <v>#REF!</v>
      </c>
      <c r="D112" s="83" t="s">
        <v>131</v>
      </c>
      <c r="E112" s="41"/>
      <c r="F112" s="42"/>
      <c r="G112" s="36" t="s">
        <v>28</v>
      </c>
      <c r="H112" s="37"/>
      <c r="I112" s="37"/>
      <c r="J112" s="37">
        <v>85</v>
      </c>
      <c r="K112" s="37">
        <f>+ROUND($H112*J112,2)</f>
        <v>0</v>
      </c>
      <c r="L112" s="210">
        <f>+[159]Metrados!E113</f>
        <v>83</v>
      </c>
      <c r="M112" s="37"/>
      <c r="N112" s="37"/>
      <c r="O112" s="37">
        <f>+IF($L112-$J112&gt;=0,$L112-$J112,0)</f>
        <v>0</v>
      </c>
      <c r="P112" s="37">
        <f>+ROUND($H112*O112,2)</f>
        <v>0</v>
      </c>
      <c r="Q112" s="37"/>
      <c r="R112" s="37">
        <f>+ROUND($H112*Q112,2)</f>
        <v>0</v>
      </c>
      <c r="S112" s="37">
        <f>+IF($L112-$J112&lt;=0,-$L112+$J112,0)</f>
        <v>2</v>
      </c>
      <c r="T112" s="37">
        <f>+ROUND($H112*S112,2)</f>
        <v>0</v>
      </c>
      <c r="U112" s="37"/>
      <c r="V112" s="37">
        <f>+ROUND($H112*U112,2)</f>
        <v>0</v>
      </c>
      <c r="W112" s="37"/>
      <c r="Z112" s="43"/>
      <c r="AA112" s="44">
        <v>0</v>
      </c>
    </row>
    <row r="113" spans="2:27" ht="21" customHeight="1" x14ac:dyDescent="0.25">
      <c r="B113" s="81">
        <v>11.109999999999998</v>
      </c>
      <c r="C113" s="82" t="e">
        <f t="shared" si="6"/>
        <v>#REF!</v>
      </c>
      <c r="D113" s="83" t="s">
        <v>132</v>
      </c>
      <c r="E113" s="41"/>
      <c r="F113" s="42"/>
      <c r="G113" s="36" t="s">
        <v>28</v>
      </c>
      <c r="H113" s="37"/>
      <c r="I113" s="37"/>
      <c r="J113" s="37">
        <v>66</v>
      </c>
      <c r="K113" s="37">
        <f>+ROUND($H113*J113,2)</f>
        <v>0</v>
      </c>
      <c r="L113" s="210">
        <f>+[159]Metrados!E114</f>
        <v>83</v>
      </c>
      <c r="M113" s="37"/>
      <c r="N113" s="37"/>
      <c r="O113" s="37">
        <f>+IF($L113-$J113&gt;=0,$L113-$J113,0)</f>
        <v>17</v>
      </c>
      <c r="P113" s="37">
        <f>+ROUND($H113*O113,2)</f>
        <v>0</v>
      </c>
      <c r="Q113" s="37"/>
      <c r="R113" s="37">
        <f>+ROUND($H113*Q113,2)</f>
        <v>0</v>
      </c>
      <c r="S113" s="37">
        <f>+IF($L113-$J113&lt;=0,-$L113+$J113,0)</f>
        <v>0</v>
      </c>
      <c r="T113" s="37">
        <f>+ROUND($H113*S113,2)</f>
        <v>0</v>
      </c>
      <c r="U113" s="37"/>
      <c r="V113" s="37">
        <f>+ROUND($H113*U113,2)</f>
        <v>0</v>
      </c>
      <c r="W113" s="37"/>
      <c r="Z113" s="43"/>
      <c r="AA113" s="44">
        <v>0</v>
      </c>
    </row>
    <row r="114" spans="2:27" ht="21" customHeight="1" x14ac:dyDescent="0.25">
      <c r="B114" s="81">
        <v>11.119999999999997</v>
      </c>
      <c r="C114" s="82" t="e">
        <f>+C108+1</f>
        <v>#REF!</v>
      </c>
      <c r="D114" s="83" t="s">
        <v>106</v>
      </c>
      <c r="E114" s="41"/>
      <c r="F114" s="42"/>
      <c r="G114" s="36" t="s">
        <v>28</v>
      </c>
      <c r="H114" s="37"/>
      <c r="I114" s="37"/>
      <c r="J114" s="37">
        <v>22</v>
      </c>
      <c r="K114" s="37">
        <f>+ROUND($H114*J114,2)</f>
        <v>0</v>
      </c>
      <c r="L114" s="210">
        <f>+[159]Metrados!E115</f>
        <v>0</v>
      </c>
      <c r="M114" s="37"/>
      <c r="N114" s="37"/>
      <c r="O114" s="37">
        <f>+IF($L114-$J114&gt;=0,$L114-$J114,0)</f>
        <v>0</v>
      </c>
      <c r="P114" s="37">
        <f>+ROUND($H114*O114,2)</f>
        <v>0</v>
      </c>
      <c r="Q114" s="37"/>
      <c r="R114" s="37">
        <f>+ROUND($H114*Q114,2)</f>
        <v>0</v>
      </c>
      <c r="S114" s="37">
        <f>+IF($L114-$J114&lt;=0,-$L114+$J114,0)</f>
        <v>22</v>
      </c>
      <c r="T114" s="37">
        <f>+ROUND($H114*S114,2)</f>
        <v>0</v>
      </c>
      <c r="U114" s="37"/>
      <c r="V114" s="37">
        <f>+ROUND($H114*U114,2)</f>
        <v>0</v>
      </c>
      <c r="W114" s="37"/>
      <c r="Z114" s="43"/>
      <c r="AA114" s="44">
        <v>0</v>
      </c>
    </row>
    <row r="115" spans="2:27" ht="21" customHeight="1" x14ac:dyDescent="0.25">
      <c r="B115" s="105">
        <v>11.129999999999997</v>
      </c>
      <c r="C115" s="116" t="e">
        <f>+C104+1</f>
        <v>#REF!</v>
      </c>
      <c r="D115" s="89" t="s">
        <v>110</v>
      </c>
      <c r="E115" s="104"/>
      <c r="F115" s="106"/>
      <c r="G115" s="107" t="s">
        <v>28</v>
      </c>
      <c r="H115" s="64"/>
      <c r="I115" s="64"/>
      <c r="J115" s="64">
        <v>39</v>
      </c>
      <c r="K115" s="64">
        <f>+ROUND($H115*J115,2)</f>
        <v>0</v>
      </c>
      <c r="L115" s="218">
        <f>+[159]Metrados!E116</f>
        <v>0</v>
      </c>
      <c r="M115" s="64"/>
      <c r="N115" s="64"/>
      <c r="O115" s="64">
        <f>+IF($L115-$J115&gt;=0,$L115-$J115,0)</f>
        <v>0</v>
      </c>
      <c r="P115" s="64">
        <f>+ROUND($H115*O115,2)</f>
        <v>0</v>
      </c>
      <c r="Q115" s="37"/>
      <c r="R115" s="37">
        <f>+ROUND($H115*Q115,2)</f>
        <v>0</v>
      </c>
      <c r="S115" s="64">
        <f>+IF($L115-$J115&lt;=0,-$L115+$J115,0)</f>
        <v>39</v>
      </c>
      <c r="T115" s="64">
        <f>+ROUND($H115*S115,2)</f>
        <v>0</v>
      </c>
      <c r="U115" s="64"/>
      <c r="V115" s="64">
        <f>+ROUND($H115*U115,2)</f>
        <v>0</v>
      </c>
      <c r="W115" s="64"/>
      <c r="Z115" s="43"/>
      <c r="AA115" s="44">
        <v>0</v>
      </c>
    </row>
    <row r="116" spans="2:27" s="75" customFormat="1" ht="21" customHeight="1" x14ac:dyDescent="0.25">
      <c r="B116" s="93">
        <v>11.14</v>
      </c>
      <c r="C116" s="94" t="e">
        <f t="shared" ref="C116" si="7">+C115+1</f>
        <v>#REF!</v>
      </c>
      <c r="D116" s="95" t="s">
        <v>133</v>
      </c>
      <c r="E116" s="70"/>
      <c r="F116" s="71"/>
      <c r="G116" s="72" t="s">
        <v>78</v>
      </c>
      <c r="H116" s="73"/>
      <c r="I116" s="73">
        <f>+H103</f>
        <v>0</v>
      </c>
      <c r="J116" s="73"/>
      <c r="K116" s="73">
        <f>+ROUND($H116*J116,2)</f>
        <v>0</v>
      </c>
      <c r="L116" s="219">
        <f>+[159]Metrados!E117</f>
        <v>1162</v>
      </c>
      <c r="M116" s="73"/>
      <c r="N116" s="73"/>
      <c r="O116" s="73"/>
      <c r="P116" s="73">
        <f>+ROUND($H116*O116,2)</f>
        <v>0</v>
      </c>
      <c r="Q116" s="73">
        <f>+L116</f>
        <v>1162</v>
      </c>
      <c r="R116" s="73">
        <f>+ROUND($I116*Q116,2)</f>
        <v>0</v>
      </c>
      <c r="S116" s="73">
        <f>+IF($L116-$J116&lt;=0,-$L116+$J116,0)</f>
        <v>0</v>
      </c>
      <c r="T116" s="73">
        <f>+ROUND($H116*S116,2)</f>
        <v>0</v>
      </c>
      <c r="U116" s="73"/>
      <c r="V116" s="73">
        <f>+ROUND($H116*U116,2)</f>
        <v>0</v>
      </c>
      <c r="W116" s="73"/>
      <c r="Z116" s="117"/>
      <c r="AA116" s="98">
        <v>0</v>
      </c>
    </row>
    <row r="117" spans="2:27" ht="21" customHeight="1" x14ac:dyDescent="0.25">
      <c r="B117" s="87"/>
      <c r="C117" s="88" t="e">
        <f>+#REF!+1</f>
        <v>#REF!</v>
      </c>
      <c r="D117" s="118"/>
      <c r="E117" s="78"/>
      <c r="F117" s="91" t="str">
        <f>+"SUB-TOTAL   "&amp;B102&amp;":  "</f>
        <v xml:space="preserve">SUB-TOTAL   11:  </v>
      </c>
      <c r="G117" s="76"/>
      <c r="H117" s="60"/>
      <c r="I117" s="60"/>
      <c r="J117" s="60"/>
      <c r="K117" s="92">
        <f>+SUM(K103:K115)</f>
        <v>0</v>
      </c>
      <c r="L117" s="217"/>
      <c r="M117" s="60"/>
      <c r="N117" s="92"/>
      <c r="O117" s="60"/>
      <c r="P117" s="92">
        <f>+SUM(P103:P116)</f>
        <v>0</v>
      </c>
      <c r="Q117" s="60"/>
      <c r="R117" s="92">
        <f>+SUM(R103:R116)</f>
        <v>0</v>
      </c>
      <c r="S117" s="60"/>
      <c r="T117" s="92">
        <f>+SUM(T103:T116)</f>
        <v>0</v>
      </c>
      <c r="U117" s="60"/>
      <c r="V117" s="92">
        <f>+SUM(V103:V116)</f>
        <v>0</v>
      </c>
      <c r="W117" s="60"/>
      <c r="X117" s="53">
        <f>+K117-N117+P117+R117-T117</f>
        <v>0</v>
      </c>
      <c r="Z117" s="43"/>
      <c r="AA117" s="44">
        <v>0</v>
      </c>
    </row>
    <row r="118" spans="2:27" ht="21" customHeight="1" x14ac:dyDescent="0.25">
      <c r="B118" s="54">
        <v>12</v>
      </c>
      <c r="C118" s="55" t="e">
        <f t="shared" ref="C118:C127" si="8">+C117+1</f>
        <v>#REF!</v>
      </c>
      <c r="D118" s="77" t="s">
        <v>134</v>
      </c>
      <c r="E118" s="78"/>
      <c r="F118" s="79"/>
      <c r="G118" s="80"/>
      <c r="H118" s="60"/>
      <c r="I118" s="60"/>
      <c r="J118" s="60"/>
      <c r="K118" s="60"/>
      <c r="L118" s="212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Z118" s="43"/>
      <c r="AA118" s="44">
        <v>0</v>
      </c>
    </row>
    <row r="119" spans="2:27" ht="21" customHeight="1" x14ac:dyDescent="0.25">
      <c r="B119" s="81">
        <v>12.01</v>
      </c>
      <c r="C119" s="82" t="e">
        <f t="shared" si="8"/>
        <v>#REF!</v>
      </c>
      <c r="D119" s="83" t="s">
        <v>135</v>
      </c>
      <c r="E119" s="41"/>
      <c r="F119" s="42"/>
      <c r="G119" s="36" t="s">
        <v>28</v>
      </c>
      <c r="H119" s="37"/>
      <c r="I119" s="37"/>
      <c r="J119" s="37">
        <v>15</v>
      </c>
      <c r="K119" s="37">
        <f>+ROUND($H119*J119,2)</f>
        <v>0</v>
      </c>
      <c r="L119" s="210">
        <f>+[159]Metrados!E120</f>
        <v>16</v>
      </c>
      <c r="M119" s="37"/>
      <c r="N119" s="37"/>
      <c r="O119" s="37">
        <f>+IF($L119-$J119&gt;=0,$L119-$J119,0)</f>
        <v>1</v>
      </c>
      <c r="P119" s="37">
        <f>+ROUND($H119*O119,2)</f>
        <v>0</v>
      </c>
      <c r="Q119" s="37"/>
      <c r="R119" s="37">
        <f>+ROUND($H119*Q119,2)</f>
        <v>0</v>
      </c>
      <c r="S119" s="37">
        <f>+IF($L119-$J119&lt;=0,-$L119+$J119,0)</f>
        <v>0</v>
      </c>
      <c r="T119" s="37">
        <f>+ROUND($H119*S119,2)</f>
        <v>0</v>
      </c>
      <c r="U119" s="37"/>
      <c r="V119" s="37">
        <f>+ROUND($H119*U119,2)</f>
        <v>0</v>
      </c>
      <c r="W119" s="37"/>
      <c r="Z119" s="43"/>
      <c r="AA119" s="44">
        <v>0</v>
      </c>
    </row>
    <row r="120" spans="2:27" ht="21" customHeight="1" x14ac:dyDescent="0.25">
      <c r="B120" s="81">
        <v>12.02</v>
      </c>
      <c r="C120" s="82" t="e">
        <f t="shared" si="8"/>
        <v>#REF!</v>
      </c>
      <c r="D120" s="83" t="s">
        <v>136</v>
      </c>
      <c r="E120" s="41"/>
      <c r="F120" s="42"/>
      <c r="G120" s="36" t="s">
        <v>28</v>
      </c>
      <c r="H120" s="37"/>
      <c r="I120" s="37"/>
      <c r="J120" s="37">
        <v>518</v>
      </c>
      <c r="K120" s="37">
        <f>+ROUND($H120*J120,2)</f>
        <v>0</v>
      </c>
      <c r="L120" s="210">
        <f>+[159]Metrados!E121</f>
        <v>450</v>
      </c>
      <c r="M120" s="37"/>
      <c r="N120" s="37"/>
      <c r="O120" s="37">
        <f>+IF($L120-$J120&gt;=0,$L120-$J120,0)</f>
        <v>0</v>
      </c>
      <c r="P120" s="37">
        <f>+ROUND($H120*O120,2)</f>
        <v>0</v>
      </c>
      <c r="Q120" s="37"/>
      <c r="R120" s="37">
        <f>+ROUND($H120*Q120,2)</f>
        <v>0</v>
      </c>
      <c r="S120" s="37">
        <f>+IF($L120-$J120&lt;=0,-$L120+$J120,0)</f>
        <v>68</v>
      </c>
      <c r="T120" s="37">
        <f>+ROUND($H120*S120,2)</f>
        <v>0</v>
      </c>
      <c r="U120" s="37"/>
      <c r="V120" s="37">
        <f>+ROUND($H120*U120,2)</f>
        <v>0</v>
      </c>
      <c r="W120" s="37"/>
      <c r="Z120" s="43"/>
      <c r="AA120" s="44">
        <v>0</v>
      </c>
    </row>
    <row r="121" spans="2:27" ht="21" customHeight="1" x14ac:dyDescent="0.25">
      <c r="B121" s="81">
        <v>12.03</v>
      </c>
      <c r="C121" s="82" t="e">
        <f t="shared" si="8"/>
        <v>#REF!</v>
      </c>
      <c r="D121" s="83" t="s">
        <v>137</v>
      </c>
      <c r="E121" s="41"/>
      <c r="F121" s="42"/>
      <c r="G121" s="36" t="s">
        <v>28</v>
      </c>
      <c r="H121" s="37"/>
      <c r="I121" s="37"/>
      <c r="J121" s="37">
        <v>15</v>
      </c>
      <c r="K121" s="37">
        <f>+ROUND($H121*J121,2)</f>
        <v>0</v>
      </c>
      <c r="L121" s="210">
        <f>+[159]Metrados!E122</f>
        <v>100</v>
      </c>
      <c r="M121" s="37"/>
      <c r="N121" s="37"/>
      <c r="O121" s="37">
        <f>+IF($L121-$J121&gt;=0,$L121-$J121,0)</f>
        <v>85</v>
      </c>
      <c r="P121" s="37">
        <f>+ROUND($H121*O121,2)</f>
        <v>0</v>
      </c>
      <c r="Q121" s="37"/>
      <c r="R121" s="37">
        <f>+ROUND($H121*Q121,2)</f>
        <v>0</v>
      </c>
      <c r="S121" s="37">
        <f>+IF($L121-$J121&lt;=0,-$L121+$J121,0)</f>
        <v>0</v>
      </c>
      <c r="T121" s="37">
        <f>+ROUND($H121*S121,2)</f>
        <v>0</v>
      </c>
      <c r="U121" s="37"/>
      <c r="V121" s="37">
        <f>+ROUND($H121*U121,2)</f>
        <v>0</v>
      </c>
      <c r="W121" s="37"/>
      <c r="Z121" s="43"/>
      <c r="AA121" s="44">
        <v>0</v>
      </c>
    </row>
    <row r="122" spans="2:27" ht="21" customHeight="1" x14ac:dyDescent="0.25">
      <c r="B122" s="81">
        <v>12.04</v>
      </c>
      <c r="C122" s="82" t="e">
        <f t="shared" si="8"/>
        <v>#REF!</v>
      </c>
      <c r="D122" s="83" t="s">
        <v>138</v>
      </c>
      <c r="E122" s="41"/>
      <c r="F122" s="42"/>
      <c r="G122" s="36" t="s">
        <v>28</v>
      </c>
      <c r="H122" s="37"/>
      <c r="I122" s="37"/>
      <c r="J122" s="37">
        <v>428</v>
      </c>
      <c r="K122" s="37">
        <f>+ROUND($H122*J122,2)</f>
        <v>0</v>
      </c>
      <c r="L122" s="210">
        <f>+[159]Metrados!E123</f>
        <v>262</v>
      </c>
      <c r="M122" s="37"/>
      <c r="N122" s="37"/>
      <c r="O122" s="37">
        <f>+IF($L122-$J122&gt;=0,$L122-$J122,0)</f>
        <v>0</v>
      </c>
      <c r="P122" s="37">
        <f>+ROUND($H122*O122,2)</f>
        <v>0</v>
      </c>
      <c r="Q122" s="37"/>
      <c r="R122" s="37">
        <f>+ROUND($H122*Q122,2)</f>
        <v>0</v>
      </c>
      <c r="S122" s="37">
        <f>+IF($L122-$J122&lt;=0,-$L122+$J122,0)</f>
        <v>166</v>
      </c>
      <c r="T122" s="37">
        <f>+ROUND($H122*S122,2)</f>
        <v>0</v>
      </c>
      <c r="U122" s="37"/>
      <c r="V122" s="37">
        <f>+ROUND($H122*U122,2)</f>
        <v>0</v>
      </c>
      <c r="W122" s="37"/>
      <c r="Z122" s="43"/>
      <c r="AA122" s="44">
        <v>0</v>
      </c>
    </row>
    <row r="123" spans="2:27" ht="21" customHeight="1" x14ac:dyDescent="0.25">
      <c r="B123" s="81">
        <v>12.049999999999999</v>
      </c>
      <c r="C123" s="82" t="e">
        <f t="shared" si="8"/>
        <v>#REF!</v>
      </c>
      <c r="D123" s="83" t="s">
        <v>139</v>
      </c>
      <c r="E123" s="41"/>
      <c r="F123" s="42"/>
      <c r="G123" s="36" t="s">
        <v>28</v>
      </c>
      <c r="H123" s="37"/>
      <c r="I123" s="37"/>
      <c r="J123" s="37">
        <v>15</v>
      </c>
      <c r="K123" s="37">
        <f>+ROUND($H123*J123,2)</f>
        <v>0</v>
      </c>
      <c r="L123" s="210">
        <f>+[159]Metrados!E124</f>
        <v>16</v>
      </c>
      <c r="M123" s="37"/>
      <c r="N123" s="37"/>
      <c r="O123" s="37">
        <f>+IF($L123-$J123&gt;=0,$L123-$J123,0)</f>
        <v>1</v>
      </c>
      <c r="P123" s="37">
        <f>+ROUND($H123*O123,2)</f>
        <v>0</v>
      </c>
      <c r="Q123" s="37"/>
      <c r="R123" s="37">
        <f>+ROUND($H123*Q123,2)</f>
        <v>0</v>
      </c>
      <c r="S123" s="37">
        <f>+IF($L123-$J123&lt;=0,-$L123+$J123,0)</f>
        <v>0</v>
      </c>
      <c r="T123" s="37">
        <f>+ROUND($H123*S123,2)</f>
        <v>0</v>
      </c>
      <c r="U123" s="37"/>
      <c r="V123" s="37">
        <f>+ROUND($H123*U123,2)</f>
        <v>0</v>
      </c>
      <c r="W123" s="37"/>
      <c r="Z123" s="43"/>
      <c r="AA123" s="44">
        <v>0</v>
      </c>
    </row>
    <row r="124" spans="2:27" ht="21" customHeight="1" x14ac:dyDescent="0.25">
      <c r="B124" s="81">
        <v>12.059999999999999</v>
      </c>
      <c r="C124" s="82" t="e">
        <f t="shared" si="8"/>
        <v>#REF!</v>
      </c>
      <c r="D124" s="83" t="s">
        <v>140</v>
      </c>
      <c r="E124" s="41"/>
      <c r="F124" s="42"/>
      <c r="G124" s="36" t="s">
        <v>28</v>
      </c>
      <c r="H124" s="37"/>
      <c r="I124" s="37"/>
      <c r="J124" s="37">
        <v>204</v>
      </c>
      <c r="K124" s="37">
        <f>+ROUND($H124*J124,2)</f>
        <v>0</v>
      </c>
      <c r="L124" s="210">
        <f>+[159]Metrados!E125</f>
        <v>171</v>
      </c>
      <c r="M124" s="37"/>
      <c r="N124" s="37"/>
      <c r="O124" s="37">
        <f>+IF($L124-$J124&gt;=0,$L124-$J124,0)</f>
        <v>0</v>
      </c>
      <c r="P124" s="37">
        <f>+ROUND($H124*O124,2)</f>
        <v>0</v>
      </c>
      <c r="Q124" s="37"/>
      <c r="R124" s="37">
        <f>+ROUND($H124*Q124,2)</f>
        <v>0</v>
      </c>
      <c r="S124" s="37">
        <f>+IF($L124-$J124&lt;=0,-$L124+$J124,0)</f>
        <v>33</v>
      </c>
      <c r="T124" s="37">
        <f>+ROUND($H124*S124,2)</f>
        <v>0</v>
      </c>
      <c r="U124" s="37"/>
      <c r="V124" s="37">
        <f>+ROUND($H124*U124,2)</f>
        <v>0</v>
      </c>
      <c r="W124" s="37"/>
      <c r="Z124" s="43"/>
      <c r="AA124" s="44">
        <v>52</v>
      </c>
    </row>
    <row r="125" spans="2:27" ht="21" customHeight="1" x14ac:dyDescent="0.25">
      <c r="B125" s="81">
        <v>12.069999999999999</v>
      </c>
      <c r="C125" s="82" t="e">
        <f t="shared" si="8"/>
        <v>#REF!</v>
      </c>
      <c r="D125" s="83" t="s">
        <v>141</v>
      </c>
      <c r="E125" s="41"/>
      <c r="F125" s="42"/>
      <c r="G125" s="36" t="s">
        <v>28</v>
      </c>
      <c r="H125" s="37"/>
      <c r="I125" s="37"/>
      <c r="J125" s="37">
        <v>2</v>
      </c>
      <c r="K125" s="37">
        <f>+ROUND($H125*J125,2)</f>
        <v>0</v>
      </c>
      <c r="L125" s="210">
        <f>+[159]Metrados!E126</f>
        <v>0</v>
      </c>
      <c r="M125" s="37"/>
      <c r="N125" s="37"/>
      <c r="O125" s="37">
        <f>+IF($L125-$J125&gt;=0,$L125-$J125,0)</f>
        <v>0</v>
      </c>
      <c r="P125" s="37">
        <f>+ROUND($H125*O125,2)</f>
        <v>0</v>
      </c>
      <c r="Q125" s="37"/>
      <c r="R125" s="37">
        <f>+ROUND($H125*Q125,2)</f>
        <v>0</v>
      </c>
      <c r="S125" s="37">
        <f>+IF($L125-$J125&lt;=0,-$L125+$J125,0)</f>
        <v>2</v>
      </c>
      <c r="T125" s="37">
        <f>+ROUND($H125*S125,2)</f>
        <v>0</v>
      </c>
      <c r="U125" s="37">
        <f>+S125</f>
        <v>2</v>
      </c>
      <c r="V125" s="37">
        <f>+ROUND($H125*U125,2)</f>
        <v>0</v>
      </c>
      <c r="W125" s="37" t="s">
        <v>142</v>
      </c>
      <c r="Z125" s="43"/>
      <c r="AA125" s="44">
        <v>0</v>
      </c>
    </row>
    <row r="126" spans="2:27" ht="21" customHeight="1" x14ac:dyDescent="0.25">
      <c r="B126" s="81">
        <v>12.079999999999998</v>
      </c>
      <c r="C126" s="82" t="e">
        <f t="shared" si="8"/>
        <v>#REF!</v>
      </c>
      <c r="D126" s="83" t="s">
        <v>143</v>
      </c>
      <c r="E126" s="41"/>
      <c r="F126" s="42"/>
      <c r="G126" s="36" t="s">
        <v>28</v>
      </c>
      <c r="H126" s="37"/>
      <c r="I126" s="37"/>
      <c r="J126" s="37">
        <v>6</v>
      </c>
      <c r="K126" s="37">
        <f>+ROUND($H126*J126,2)</f>
        <v>0</v>
      </c>
      <c r="L126" s="210">
        <f>+[159]Metrados!E127</f>
        <v>15</v>
      </c>
      <c r="M126" s="37"/>
      <c r="N126" s="37"/>
      <c r="O126" s="37">
        <f>+IF($L126-$J126&gt;=0,$L126-$J126,0)</f>
        <v>9</v>
      </c>
      <c r="P126" s="37">
        <f>+ROUND($H126*O126,2)</f>
        <v>0</v>
      </c>
      <c r="Q126" s="37"/>
      <c r="R126" s="37">
        <f>+ROUND($H126*Q126,2)</f>
        <v>0</v>
      </c>
      <c r="S126" s="37">
        <f>+IF($L126-$J126&lt;=0,-$L126+$J126,0)</f>
        <v>0</v>
      </c>
      <c r="T126" s="37">
        <f>+ROUND($H126*S126,2)</f>
        <v>0</v>
      </c>
      <c r="U126" s="37"/>
      <c r="V126" s="37">
        <f>+ROUND($H126*U126,2)</f>
        <v>0</v>
      </c>
      <c r="W126" s="37"/>
      <c r="Z126" s="43"/>
      <c r="AA126" s="44">
        <v>0</v>
      </c>
    </row>
    <row r="127" spans="2:27" ht="21" customHeight="1" x14ac:dyDescent="0.25">
      <c r="B127" s="81">
        <v>12.089999999999998</v>
      </c>
      <c r="C127" s="82" t="e">
        <f t="shared" si="8"/>
        <v>#REF!</v>
      </c>
      <c r="D127" s="83" t="s">
        <v>144</v>
      </c>
      <c r="E127" s="41"/>
      <c r="F127" s="42"/>
      <c r="G127" s="36" t="s">
        <v>28</v>
      </c>
      <c r="H127" s="37"/>
      <c r="I127" s="37"/>
      <c r="J127" s="37">
        <v>180</v>
      </c>
      <c r="K127" s="37">
        <f>+ROUND($H127*J127,2)</f>
        <v>0</v>
      </c>
      <c r="L127" s="210">
        <f>+[159]Metrados!E128</f>
        <v>156</v>
      </c>
      <c r="M127" s="37"/>
      <c r="N127" s="37"/>
      <c r="O127" s="37">
        <f>+IF($L127-$J127&gt;=0,$L127-$J127,0)</f>
        <v>0</v>
      </c>
      <c r="P127" s="37">
        <f>+ROUND($H127*O127,2)</f>
        <v>0</v>
      </c>
      <c r="Q127" s="37"/>
      <c r="R127" s="37">
        <f>+ROUND($H127*Q127,2)</f>
        <v>0</v>
      </c>
      <c r="S127" s="37">
        <f>+IF($L127-$J127&lt;=0,-$L127+$J127,0)</f>
        <v>24</v>
      </c>
      <c r="T127" s="37">
        <f>+ROUND($H127*S127,2)</f>
        <v>0</v>
      </c>
      <c r="U127" s="37"/>
      <c r="V127" s="37">
        <f>+ROUND($H127*U127,2)</f>
        <v>0</v>
      </c>
      <c r="W127" s="37"/>
      <c r="Z127" s="43"/>
      <c r="AA127" s="44">
        <v>0</v>
      </c>
    </row>
    <row r="128" spans="2:27" s="75" customFormat="1" ht="21" customHeight="1" x14ac:dyDescent="0.25">
      <c r="B128" s="93">
        <v>12.1</v>
      </c>
      <c r="C128" s="112" t="e">
        <f>+#REF!+1</f>
        <v>#REF!</v>
      </c>
      <c r="D128" s="95" t="s">
        <v>145</v>
      </c>
      <c r="E128" s="70"/>
      <c r="F128" s="71"/>
      <c r="G128" s="72" t="s">
        <v>28</v>
      </c>
      <c r="H128" s="73"/>
      <c r="I128" s="73">
        <v>30</v>
      </c>
      <c r="J128" s="73"/>
      <c r="K128" s="74">
        <f>+ROUND($H128*J128,2)</f>
        <v>0</v>
      </c>
      <c r="L128" s="213">
        <f>+[159]Metrados!E129</f>
        <v>48</v>
      </c>
      <c r="M128" s="74"/>
      <c r="N128" s="74"/>
      <c r="O128" s="73"/>
      <c r="P128" s="74">
        <f>+ROUND($H128*O128,2)</f>
        <v>0</v>
      </c>
      <c r="Q128" s="73">
        <f>+L128</f>
        <v>48</v>
      </c>
      <c r="R128" s="74">
        <f>+ROUND($I128*Q128,2)</f>
        <v>1440</v>
      </c>
      <c r="S128" s="73"/>
      <c r="T128" s="74">
        <f>+ROUND($H128*S128,2)</f>
        <v>0</v>
      </c>
      <c r="U128" s="73"/>
      <c r="V128" s="74">
        <f>+ROUND($H128*U128,2)</f>
        <v>0</v>
      </c>
      <c r="W128" s="73"/>
      <c r="Z128" s="43"/>
      <c r="AA128" s="98">
        <v>0</v>
      </c>
    </row>
    <row r="129" spans="2:27" ht="21" customHeight="1" x14ac:dyDescent="0.25">
      <c r="B129" s="87"/>
      <c r="C129" s="88" t="e">
        <f t="shared" ref="C129:C134" si="9">+C128+1</f>
        <v>#REF!</v>
      </c>
      <c r="D129" s="89"/>
      <c r="E129" s="104"/>
      <c r="F129" s="48" t="str">
        <f>+"SUB-TOTAL   "&amp;B118&amp;":  "</f>
        <v xml:space="preserve">SUB-TOTAL   12:  </v>
      </c>
      <c r="G129" s="76"/>
      <c r="H129" s="60"/>
      <c r="I129" s="60"/>
      <c r="J129" s="60"/>
      <c r="K129" s="51">
        <f>+SUM(K119:K128)</f>
        <v>0</v>
      </c>
      <c r="L129" s="211"/>
      <c r="M129" s="50"/>
      <c r="N129" s="51"/>
      <c r="O129" s="60"/>
      <c r="P129" s="51">
        <f>+SUM(P119:P128)</f>
        <v>0</v>
      </c>
      <c r="Q129" s="60"/>
      <c r="R129" s="51">
        <f>+SUM(R119:R128)</f>
        <v>1440</v>
      </c>
      <c r="S129" s="60"/>
      <c r="T129" s="51">
        <f>+SUM(T119:T128)</f>
        <v>0</v>
      </c>
      <c r="U129" s="60"/>
      <c r="V129" s="51">
        <f>+SUM(V119:V128)</f>
        <v>0</v>
      </c>
      <c r="W129" s="60"/>
      <c r="Z129" s="43"/>
      <c r="AA129" s="44">
        <v>0</v>
      </c>
    </row>
    <row r="130" spans="2:27" ht="21" customHeight="1" x14ac:dyDescent="0.25">
      <c r="B130" s="54">
        <v>13</v>
      </c>
      <c r="C130" s="55" t="e">
        <f t="shared" si="9"/>
        <v>#REF!</v>
      </c>
      <c r="D130" s="77" t="s">
        <v>146</v>
      </c>
      <c r="E130" s="78"/>
      <c r="F130" s="79"/>
      <c r="G130" s="80"/>
      <c r="H130" s="60"/>
      <c r="I130" s="60"/>
      <c r="J130" s="60"/>
      <c r="K130" s="60"/>
      <c r="L130" s="217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Z130" s="43"/>
      <c r="AA130" s="44">
        <v>0</v>
      </c>
    </row>
    <row r="131" spans="2:27" ht="21" customHeight="1" x14ac:dyDescent="0.25">
      <c r="B131" s="81">
        <v>13.01</v>
      </c>
      <c r="C131" s="82" t="e">
        <f t="shared" si="9"/>
        <v>#REF!</v>
      </c>
      <c r="D131" s="83" t="s">
        <v>147</v>
      </c>
      <c r="E131" s="41"/>
      <c r="F131" s="42"/>
      <c r="G131" s="36" t="s">
        <v>28</v>
      </c>
      <c r="H131" s="37"/>
      <c r="I131" s="37"/>
      <c r="J131" s="37">
        <v>15</v>
      </c>
      <c r="K131" s="37">
        <f>+ROUND($H131*J131,2)</f>
        <v>0</v>
      </c>
      <c r="L131" s="210">
        <f>+[159]Metrados!E132</f>
        <v>13</v>
      </c>
      <c r="M131" s="37"/>
      <c r="N131" s="37"/>
      <c r="O131" s="37">
        <f>+IF($L131-$J131&gt;=0,$L131-$J131,0)</f>
        <v>0</v>
      </c>
      <c r="P131" s="37">
        <f>+ROUND($H131*O131,2)</f>
        <v>0</v>
      </c>
      <c r="Q131" s="37"/>
      <c r="R131" s="37">
        <f>+ROUND($H131*Q131,2)</f>
        <v>0</v>
      </c>
      <c r="S131" s="37">
        <f>+IF($L131-$J131&lt;=0,-$L131+$J131,0)</f>
        <v>2</v>
      </c>
      <c r="T131" s="37">
        <f>+ROUND($H131*S131,2)</f>
        <v>0</v>
      </c>
      <c r="U131" s="37"/>
      <c r="V131" s="37">
        <f>+ROUND($H131*U131,2)</f>
        <v>0</v>
      </c>
      <c r="W131" s="37"/>
      <c r="Z131" s="43"/>
      <c r="AA131" s="44">
        <v>0</v>
      </c>
    </row>
    <row r="132" spans="2:27" ht="21" customHeight="1" x14ac:dyDescent="0.25">
      <c r="B132" s="81">
        <v>13.02</v>
      </c>
      <c r="C132" s="82" t="e">
        <f t="shared" si="9"/>
        <v>#REF!</v>
      </c>
      <c r="D132" s="83" t="s">
        <v>148</v>
      </c>
      <c r="E132" s="41"/>
      <c r="F132" s="42"/>
      <c r="G132" s="36" t="s">
        <v>28</v>
      </c>
      <c r="H132" s="37"/>
      <c r="I132" s="37"/>
      <c r="J132" s="37">
        <v>12</v>
      </c>
      <c r="K132" s="37">
        <f>+ROUND($H132*J132,2)</f>
        <v>0</v>
      </c>
      <c r="L132" s="210">
        <f>+[159]Metrados!E133</f>
        <v>7</v>
      </c>
      <c r="M132" s="37"/>
      <c r="N132" s="37"/>
      <c r="O132" s="37">
        <f>+IF($L132-$J132&gt;=0,$L132-$J132,0)</f>
        <v>0</v>
      </c>
      <c r="P132" s="37">
        <f>+ROUND($H132*O132,2)</f>
        <v>0</v>
      </c>
      <c r="Q132" s="37"/>
      <c r="R132" s="37">
        <f>+ROUND($H132*Q132,2)</f>
        <v>0</v>
      </c>
      <c r="S132" s="37">
        <f>+IF($L132-$J132&lt;=0,-$L132+$J132,0)</f>
        <v>5</v>
      </c>
      <c r="T132" s="37">
        <f>+ROUND($H132*S132,2)</f>
        <v>0</v>
      </c>
      <c r="U132" s="37">
        <f>+O133</f>
        <v>3</v>
      </c>
      <c r="V132" s="37">
        <f>+ROUND($H132*U132,2)</f>
        <v>0</v>
      </c>
      <c r="W132" s="37" t="s">
        <v>149</v>
      </c>
      <c r="Z132" s="43"/>
      <c r="AA132" s="44">
        <v>0</v>
      </c>
    </row>
    <row r="133" spans="2:27" ht="21" customHeight="1" x14ac:dyDescent="0.25">
      <c r="B133" s="81">
        <v>13.03</v>
      </c>
      <c r="C133" s="82" t="e">
        <f t="shared" si="9"/>
        <v>#REF!</v>
      </c>
      <c r="D133" s="83" t="s">
        <v>150</v>
      </c>
      <c r="E133" s="41"/>
      <c r="F133" s="42"/>
      <c r="G133" s="36" t="s">
        <v>28</v>
      </c>
      <c r="H133" s="37"/>
      <c r="I133" s="37"/>
      <c r="J133" s="37">
        <v>3</v>
      </c>
      <c r="K133" s="37">
        <f>+ROUND($H133*J133,2)</f>
        <v>0</v>
      </c>
      <c r="L133" s="210">
        <f>+[159]Metrados!E134</f>
        <v>6</v>
      </c>
      <c r="M133" s="37"/>
      <c r="N133" s="37"/>
      <c r="O133" s="37">
        <f>+IF($L133-$J133&gt;=0,$L133-$J133,0)</f>
        <v>3</v>
      </c>
      <c r="P133" s="37">
        <f>+ROUND($H133*O133,2)</f>
        <v>0</v>
      </c>
      <c r="Q133" s="37"/>
      <c r="R133" s="37">
        <f>+ROUND($H133*Q133,2)</f>
        <v>0</v>
      </c>
      <c r="S133" s="37">
        <f>+IF($L133-$J133&lt;=0,-$L133+$J133,0)</f>
        <v>0</v>
      </c>
      <c r="T133" s="37">
        <f>+ROUND($H133*S133,2)</f>
        <v>0</v>
      </c>
      <c r="U133" s="37"/>
      <c r="V133" s="37">
        <f>+ROUND($H133*U133,2)</f>
        <v>0</v>
      </c>
      <c r="W133" s="37"/>
      <c r="Z133" s="43"/>
      <c r="AA133" s="44">
        <v>0</v>
      </c>
    </row>
    <row r="134" spans="2:27" ht="21" customHeight="1" x14ac:dyDescent="0.25">
      <c r="B134" s="81">
        <v>13.04</v>
      </c>
      <c r="C134" s="82" t="e">
        <f t="shared" si="9"/>
        <v>#REF!</v>
      </c>
      <c r="D134" s="83" t="s">
        <v>151</v>
      </c>
      <c r="E134" s="41"/>
      <c r="F134" s="42"/>
      <c r="G134" s="36" t="s">
        <v>28</v>
      </c>
      <c r="H134" s="37"/>
      <c r="I134" s="37"/>
      <c r="J134" s="37">
        <v>15</v>
      </c>
      <c r="K134" s="37">
        <f>+ROUND($H134*J134,2)</f>
        <v>0</v>
      </c>
      <c r="L134" s="210">
        <f>+[159]Metrados!E135</f>
        <v>5</v>
      </c>
      <c r="M134" s="37"/>
      <c r="N134" s="37"/>
      <c r="O134" s="37">
        <f>+IF($L134-$J134&gt;=0,$L134-$J134,0)</f>
        <v>0</v>
      </c>
      <c r="P134" s="37">
        <f>+ROUND($H134*O134,2)</f>
        <v>0</v>
      </c>
      <c r="Q134" s="37"/>
      <c r="R134" s="37">
        <f>+ROUND($H134*Q134,2)</f>
        <v>0</v>
      </c>
      <c r="S134" s="37">
        <f>+IF($L134-$J134&lt;=0,-$L134+$J134,0)</f>
        <v>10</v>
      </c>
      <c r="T134" s="37">
        <f>+ROUND($H134*S134,2)</f>
        <v>0</v>
      </c>
      <c r="U134" s="37">
        <f>+Q135</f>
        <v>28</v>
      </c>
      <c r="V134" s="37">
        <f>+ROUND($H134*U134,2)</f>
        <v>0</v>
      </c>
      <c r="W134" s="37" t="s">
        <v>152</v>
      </c>
      <c r="Z134" s="43"/>
      <c r="AA134" s="44">
        <v>0</v>
      </c>
    </row>
    <row r="135" spans="2:27" s="75" customFormat="1" ht="21" customHeight="1" x14ac:dyDescent="0.25">
      <c r="B135" s="93">
        <v>13.05</v>
      </c>
      <c r="C135" s="112" t="e">
        <f>+#REF!+1</f>
        <v>#REF!</v>
      </c>
      <c r="D135" s="95" t="s">
        <v>153</v>
      </c>
      <c r="E135" s="70"/>
      <c r="F135" s="71"/>
      <c r="G135" s="72" t="s">
        <v>28</v>
      </c>
      <c r="H135" s="73"/>
      <c r="I135" s="73">
        <v>264.86</v>
      </c>
      <c r="J135" s="73"/>
      <c r="K135" s="73">
        <f>+ROUND($H135*J135,2)</f>
        <v>0</v>
      </c>
      <c r="L135" s="214">
        <f>+[159]Metrados!E136</f>
        <v>28</v>
      </c>
      <c r="M135" s="73"/>
      <c r="N135" s="73"/>
      <c r="O135" s="73"/>
      <c r="P135" s="73">
        <f>+ROUND($H135*O135,2)</f>
        <v>0</v>
      </c>
      <c r="Q135" s="73">
        <f>+L135</f>
        <v>28</v>
      </c>
      <c r="R135" s="73">
        <f>+ROUND($I135*Q135,2)</f>
        <v>7416.08</v>
      </c>
      <c r="S135" s="73"/>
      <c r="T135" s="73">
        <f>+ROUND($H135*S135,2)</f>
        <v>0</v>
      </c>
      <c r="U135" s="73"/>
      <c r="V135" s="73">
        <f>+ROUND($H135*U135,2)</f>
        <v>0</v>
      </c>
      <c r="W135" s="73"/>
      <c r="Z135" s="43"/>
      <c r="AA135" s="98">
        <v>20</v>
      </c>
    </row>
    <row r="136" spans="2:27" ht="21" customHeight="1" x14ac:dyDescent="0.25">
      <c r="B136" s="87"/>
      <c r="C136" s="88" t="e">
        <f>+#REF!+1</f>
        <v>#REF!</v>
      </c>
      <c r="D136" s="89"/>
      <c r="E136" s="104"/>
      <c r="F136" s="48" t="str">
        <f>+"SUB-TOTAL   "&amp;B130&amp;":  "</f>
        <v xml:space="preserve">SUB-TOTAL   13:  </v>
      </c>
      <c r="G136" s="76"/>
      <c r="H136" s="60"/>
      <c r="I136" s="60"/>
      <c r="J136" s="60"/>
      <c r="K136" s="92">
        <f>+SUM(K131:K135)</f>
        <v>0</v>
      </c>
      <c r="L136" s="211"/>
      <c r="M136" s="60"/>
      <c r="N136" s="92"/>
      <c r="O136" s="60"/>
      <c r="P136" s="92">
        <f>+SUM(P131:P135)</f>
        <v>0</v>
      </c>
      <c r="Q136" s="60"/>
      <c r="R136" s="92">
        <f>+SUM(R131:R135)</f>
        <v>7416.08</v>
      </c>
      <c r="S136" s="60"/>
      <c r="T136" s="92">
        <f>+SUM(T131:T135)</f>
        <v>0</v>
      </c>
      <c r="U136" s="60"/>
      <c r="V136" s="92">
        <f>+SUM(V131:V134)</f>
        <v>0</v>
      </c>
      <c r="W136" s="60"/>
      <c r="Z136" s="43"/>
      <c r="AA136" s="44">
        <v>0</v>
      </c>
    </row>
    <row r="137" spans="2:27" ht="21" customHeight="1" x14ac:dyDescent="0.25">
      <c r="B137" s="54">
        <v>14</v>
      </c>
      <c r="C137" s="55" t="e">
        <f t="shared" ref="C137:C147" si="10">+C136+1</f>
        <v>#REF!</v>
      </c>
      <c r="D137" s="77" t="s">
        <v>154</v>
      </c>
      <c r="E137" s="78"/>
      <c r="F137" s="79"/>
      <c r="G137" s="80"/>
      <c r="H137" s="60"/>
      <c r="I137" s="60"/>
      <c r="J137" s="60"/>
      <c r="K137" s="60"/>
      <c r="L137" s="217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Z137" s="43"/>
      <c r="AA137" s="44">
        <v>0</v>
      </c>
    </row>
    <row r="138" spans="2:27" ht="21" customHeight="1" x14ac:dyDescent="0.25">
      <c r="B138" s="81">
        <v>14.01</v>
      </c>
      <c r="C138" s="82" t="e">
        <f t="shared" si="10"/>
        <v>#REF!</v>
      </c>
      <c r="D138" s="83" t="s">
        <v>155</v>
      </c>
      <c r="E138" s="41"/>
      <c r="F138" s="42"/>
      <c r="G138" s="36" t="s">
        <v>28</v>
      </c>
      <c r="H138" s="37"/>
      <c r="I138" s="37"/>
      <c r="J138" s="37">
        <v>24</v>
      </c>
      <c r="K138" s="37">
        <f>+ROUND($H138*J138,2)</f>
        <v>0</v>
      </c>
      <c r="L138" s="210">
        <f>+[159]Metrados!E139</f>
        <v>37</v>
      </c>
      <c r="M138" s="37"/>
      <c r="N138" s="37"/>
      <c r="O138" s="37">
        <f>+IF($L138-$J138&gt;=0,$L138-$J138,0)</f>
        <v>13</v>
      </c>
      <c r="P138" s="37">
        <f>+ROUND($H138*O138,2)</f>
        <v>0</v>
      </c>
      <c r="Q138" s="37"/>
      <c r="R138" s="37">
        <f>+ROUND($H138*Q138,2)</f>
        <v>0</v>
      </c>
      <c r="S138" s="37">
        <f>+IF($L138-$J138&lt;=0,-$L138+$J138,0)</f>
        <v>0</v>
      </c>
      <c r="T138" s="37">
        <f>+ROUND($H138*S138,2)</f>
        <v>0</v>
      </c>
      <c r="U138" s="37"/>
      <c r="V138" s="37">
        <f>+ROUND($H138*U138,2)</f>
        <v>0</v>
      </c>
      <c r="W138" s="37"/>
      <c r="Z138" s="43"/>
      <c r="AA138" s="44">
        <v>0</v>
      </c>
    </row>
    <row r="139" spans="2:27" ht="21" customHeight="1" x14ac:dyDescent="0.25">
      <c r="B139" s="81">
        <v>14.02</v>
      </c>
      <c r="C139" s="82" t="e">
        <f t="shared" si="10"/>
        <v>#REF!</v>
      </c>
      <c r="D139" s="83" t="s">
        <v>156</v>
      </c>
      <c r="E139" s="41"/>
      <c r="F139" s="42"/>
      <c r="G139" s="36" t="s">
        <v>28</v>
      </c>
      <c r="H139" s="37"/>
      <c r="I139" s="37"/>
      <c r="J139" s="37">
        <v>30</v>
      </c>
      <c r="K139" s="37">
        <f>+ROUND($H139*J139,2)</f>
        <v>0</v>
      </c>
      <c r="L139" s="210">
        <f>+[159]Metrados!E140</f>
        <v>36</v>
      </c>
      <c r="M139" s="37"/>
      <c r="N139" s="37"/>
      <c r="O139" s="37">
        <f>+IF($L139-$J139&gt;=0,$L139-$J139,0)</f>
        <v>6</v>
      </c>
      <c r="P139" s="37">
        <f>+ROUND($H139*O139,2)</f>
        <v>0</v>
      </c>
      <c r="Q139" s="37"/>
      <c r="R139" s="37">
        <f>+ROUND($H139*Q139,2)</f>
        <v>0</v>
      </c>
      <c r="S139" s="37">
        <f>+IF($L139-$J139&lt;=0,-$L139+$J139,0)</f>
        <v>0</v>
      </c>
      <c r="T139" s="37">
        <f>+ROUND($H139*S139,2)</f>
        <v>0</v>
      </c>
      <c r="U139" s="37"/>
      <c r="V139" s="37">
        <f>+ROUND($H139*U139,2)</f>
        <v>0</v>
      </c>
      <c r="W139" s="37"/>
      <c r="Z139" s="43"/>
      <c r="AA139" s="44">
        <v>0</v>
      </c>
    </row>
    <row r="140" spans="2:27" ht="21" customHeight="1" x14ac:dyDescent="0.25">
      <c r="B140" s="81">
        <v>14.03</v>
      </c>
      <c r="C140" s="82" t="e">
        <f t="shared" si="10"/>
        <v>#REF!</v>
      </c>
      <c r="D140" s="83" t="s">
        <v>157</v>
      </c>
      <c r="E140" s="41"/>
      <c r="F140" s="42"/>
      <c r="G140" s="36" t="s">
        <v>78</v>
      </c>
      <c r="H140" s="37"/>
      <c r="I140" s="37"/>
      <c r="J140" s="37">
        <v>673.12</v>
      </c>
      <c r="K140" s="37">
        <f>+ROUND($H140*J140,2)</f>
        <v>0</v>
      </c>
      <c r="L140" s="210">
        <f>+[159]Metrados!E141</f>
        <v>1174.7511499999998</v>
      </c>
      <c r="M140" s="37"/>
      <c r="N140" s="37"/>
      <c r="O140" s="37">
        <f>+IF($L140-$J140&gt;=0,$L140-$J140,0)</f>
        <v>501.63114999999982</v>
      </c>
      <c r="P140" s="37">
        <f>+ROUND($H140*O140,2)</f>
        <v>0</v>
      </c>
      <c r="Q140" s="37"/>
      <c r="R140" s="37">
        <f>+ROUND($H140*Q140,2)</f>
        <v>0</v>
      </c>
      <c r="S140" s="37">
        <f>+IF($L140-$J140&lt;=0,-$L140+$J140,0)</f>
        <v>0</v>
      </c>
      <c r="T140" s="37">
        <f>+ROUND($H140*S140,2)</f>
        <v>0</v>
      </c>
      <c r="U140" s="37"/>
      <c r="V140" s="37">
        <f>+ROUND($H140*U140,2)</f>
        <v>0</v>
      </c>
      <c r="W140" s="37"/>
      <c r="Z140" s="43"/>
      <c r="AA140" s="44">
        <v>0</v>
      </c>
    </row>
    <row r="141" spans="2:27" ht="21" customHeight="1" x14ac:dyDescent="0.25">
      <c r="B141" s="81">
        <v>14.04</v>
      </c>
      <c r="C141" s="82" t="e">
        <f t="shared" si="10"/>
        <v>#REF!</v>
      </c>
      <c r="D141" s="83" t="s">
        <v>158</v>
      </c>
      <c r="E141" s="41"/>
      <c r="F141" s="42"/>
      <c r="G141" s="36" t="s">
        <v>28</v>
      </c>
      <c r="H141" s="37"/>
      <c r="I141" s="37"/>
      <c r="J141" s="37">
        <v>12</v>
      </c>
      <c r="K141" s="37">
        <f>+ROUND($H141*J141,2)</f>
        <v>0</v>
      </c>
      <c r="L141" s="210">
        <f>+[159]Metrados!E142</f>
        <v>10</v>
      </c>
      <c r="M141" s="37"/>
      <c r="N141" s="37"/>
      <c r="O141" s="37">
        <f>+IF($L141-$J141&gt;=0,$L141-$J141,0)</f>
        <v>0</v>
      </c>
      <c r="P141" s="37">
        <f>+ROUND($H141*O141,2)</f>
        <v>0</v>
      </c>
      <c r="Q141" s="37"/>
      <c r="R141" s="37">
        <f>+ROUND($H141*Q141,2)</f>
        <v>0</v>
      </c>
      <c r="S141" s="37">
        <f>+IF($L141-$J141&lt;=0,-$L141+$J141,0)</f>
        <v>2</v>
      </c>
      <c r="T141" s="37">
        <f>+ROUND($H141*S141,2)</f>
        <v>0</v>
      </c>
      <c r="U141" s="37">
        <f>+Q152</f>
        <v>0</v>
      </c>
      <c r="V141" s="37">
        <f>+ROUND($H141*U141,2)</f>
        <v>0</v>
      </c>
      <c r="W141" s="37" t="s">
        <v>159</v>
      </c>
      <c r="Z141" s="43"/>
      <c r="AA141" s="44">
        <v>10</v>
      </c>
    </row>
    <row r="142" spans="2:27" ht="21" customHeight="1" x14ac:dyDescent="0.25">
      <c r="B142" s="81">
        <v>14.049999999999999</v>
      </c>
      <c r="C142" s="82" t="e">
        <f t="shared" si="10"/>
        <v>#REF!</v>
      </c>
      <c r="D142" s="83" t="s">
        <v>160</v>
      </c>
      <c r="E142" s="41"/>
      <c r="F142" s="42"/>
      <c r="G142" s="36" t="s">
        <v>28</v>
      </c>
      <c r="H142" s="37"/>
      <c r="I142" s="37"/>
      <c r="J142" s="37">
        <v>25</v>
      </c>
      <c r="K142" s="37">
        <f>+ROUND($H142*J142,2)</f>
        <v>0</v>
      </c>
      <c r="L142" s="210">
        <f>+[159]Metrados!E143</f>
        <v>32</v>
      </c>
      <c r="M142" s="37"/>
      <c r="N142" s="37"/>
      <c r="O142" s="37">
        <f>+IF($L142-$J142&gt;=0,$L142-$J142,0)</f>
        <v>7</v>
      </c>
      <c r="P142" s="37">
        <f>+ROUND($H142*O142,2)</f>
        <v>0</v>
      </c>
      <c r="Q142" s="37"/>
      <c r="R142" s="37">
        <f>+ROUND($H142*Q142,2)</f>
        <v>0</v>
      </c>
      <c r="S142" s="37">
        <f>+IF($L142-$J142&lt;=0,-$L142+$J142,0)</f>
        <v>0</v>
      </c>
      <c r="T142" s="37">
        <f>+ROUND($H142*S142,2)</f>
        <v>0</v>
      </c>
      <c r="U142" s="37"/>
      <c r="V142" s="37">
        <f>+ROUND($H142*U142,2)</f>
        <v>0</v>
      </c>
      <c r="W142" s="37"/>
      <c r="Z142" s="43"/>
      <c r="AA142" s="44">
        <v>0</v>
      </c>
    </row>
    <row r="143" spans="2:27" ht="21" customHeight="1" x14ac:dyDescent="0.25">
      <c r="B143" s="81">
        <v>14.059999999999999</v>
      </c>
      <c r="C143" s="82" t="e">
        <f t="shared" si="10"/>
        <v>#REF!</v>
      </c>
      <c r="D143" s="83" t="s">
        <v>161</v>
      </c>
      <c r="E143" s="41"/>
      <c r="F143" s="42"/>
      <c r="G143" s="36" t="s">
        <v>28</v>
      </c>
      <c r="H143" s="37"/>
      <c r="I143" s="37"/>
      <c r="J143" s="37">
        <v>23</v>
      </c>
      <c r="K143" s="37">
        <f>+ROUND($H143*J143,2)</f>
        <v>0</v>
      </c>
      <c r="L143" s="210">
        <f>+[159]Metrados!E144</f>
        <v>32</v>
      </c>
      <c r="M143" s="37"/>
      <c r="N143" s="37"/>
      <c r="O143" s="37">
        <f>+IF($L143-$J143&gt;=0,$L143-$J143,0)</f>
        <v>9</v>
      </c>
      <c r="P143" s="37">
        <f>+ROUND($H143*O143,2)</f>
        <v>0</v>
      </c>
      <c r="Q143" s="37"/>
      <c r="R143" s="37">
        <f>+ROUND($H143*Q143,2)</f>
        <v>0</v>
      </c>
      <c r="S143" s="37">
        <f>+IF($L143-$J143&lt;=0,-$L143+$J143,0)</f>
        <v>0</v>
      </c>
      <c r="T143" s="37">
        <f>+ROUND($H143*S143,2)</f>
        <v>0</v>
      </c>
      <c r="U143" s="37"/>
      <c r="V143" s="37">
        <f>+ROUND($H143*U143,2)</f>
        <v>0</v>
      </c>
      <c r="W143" s="37"/>
      <c r="Z143" s="43"/>
      <c r="AA143" s="44">
        <v>0</v>
      </c>
    </row>
    <row r="144" spans="2:27" ht="21" customHeight="1" x14ac:dyDescent="0.25">
      <c r="B144" s="81">
        <v>14.069999999999999</v>
      </c>
      <c r="C144" s="82" t="e">
        <f t="shared" si="10"/>
        <v>#REF!</v>
      </c>
      <c r="D144" s="83" t="s">
        <v>162</v>
      </c>
      <c r="E144" s="41"/>
      <c r="F144" s="42"/>
      <c r="G144" s="36" t="s">
        <v>28</v>
      </c>
      <c r="H144" s="37"/>
      <c r="I144" s="37"/>
      <c r="J144" s="37">
        <v>32</v>
      </c>
      <c r="K144" s="37">
        <f>+ROUND($H144*J144,2)</f>
        <v>0</v>
      </c>
      <c r="L144" s="210">
        <f>+[159]Metrados!E145</f>
        <v>64</v>
      </c>
      <c r="M144" s="37"/>
      <c r="N144" s="37"/>
      <c r="O144" s="37">
        <f>+IF($L144-$J144&gt;=0,$L144-$J144,0)</f>
        <v>32</v>
      </c>
      <c r="P144" s="37">
        <f>+ROUND($H144*O144,2)</f>
        <v>0</v>
      </c>
      <c r="Q144" s="37"/>
      <c r="R144" s="37">
        <f>+ROUND($H144*Q144,2)</f>
        <v>0</v>
      </c>
      <c r="S144" s="37">
        <f>+IF($L144-$J144&lt;=0,-$L144+$J144,0)</f>
        <v>0</v>
      </c>
      <c r="T144" s="37">
        <f>+ROUND($H144*S144,2)</f>
        <v>0</v>
      </c>
      <c r="U144" s="37"/>
      <c r="V144" s="37">
        <f>+ROUND($H144*U144,2)</f>
        <v>0</v>
      </c>
      <c r="W144" s="37"/>
      <c r="Z144" s="43"/>
      <c r="AA144" s="44">
        <v>0</v>
      </c>
    </row>
    <row r="145" spans="2:27" ht="21" customHeight="1" x14ac:dyDescent="0.25">
      <c r="B145" s="81">
        <v>14.079999999999998</v>
      </c>
      <c r="C145" s="82" t="e">
        <f t="shared" si="10"/>
        <v>#REF!</v>
      </c>
      <c r="D145" s="83" t="s">
        <v>163</v>
      </c>
      <c r="E145" s="41"/>
      <c r="F145" s="42"/>
      <c r="G145" s="36" t="s">
        <v>78</v>
      </c>
      <c r="H145" s="37"/>
      <c r="I145" s="37"/>
      <c r="J145" s="37">
        <v>53</v>
      </c>
      <c r="K145" s="37">
        <f>+ROUND($H145*J145,2)</f>
        <v>0</v>
      </c>
      <c r="L145" s="210">
        <f>+[159]Metrados!E146</f>
        <v>55</v>
      </c>
      <c r="M145" s="37"/>
      <c r="N145" s="37"/>
      <c r="O145" s="37">
        <f>+IF($L145-$J145&gt;=0,$L145-$J145,0)</f>
        <v>2</v>
      </c>
      <c r="P145" s="37">
        <f>+ROUND($H145*O145,2)</f>
        <v>0</v>
      </c>
      <c r="Q145" s="37"/>
      <c r="R145" s="37">
        <f>+ROUND($H145*Q145,2)</f>
        <v>0</v>
      </c>
      <c r="S145" s="37">
        <f>+IF($L145-$J145&lt;=0,-$L145+$J145,0)</f>
        <v>0</v>
      </c>
      <c r="T145" s="37">
        <f>+ROUND($H145*S145,2)</f>
        <v>0</v>
      </c>
      <c r="U145" s="37"/>
      <c r="V145" s="37">
        <f>+ROUND($H145*U145,2)</f>
        <v>0</v>
      </c>
      <c r="W145" s="37"/>
      <c r="Z145" s="43"/>
      <c r="AA145" s="44">
        <v>0</v>
      </c>
    </row>
    <row r="146" spans="2:27" ht="21" customHeight="1" x14ac:dyDescent="0.25">
      <c r="B146" s="81">
        <v>14.089999999999998</v>
      </c>
      <c r="C146" s="82" t="e">
        <f t="shared" si="10"/>
        <v>#REF!</v>
      </c>
      <c r="D146" s="83" t="s">
        <v>164</v>
      </c>
      <c r="E146" s="41"/>
      <c r="F146" s="42"/>
      <c r="G146" s="36" t="s">
        <v>28</v>
      </c>
      <c r="H146" s="37"/>
      <c r="I146" s="37"/>
      <c r="J146" s="37">
        <v>10</v>
      </c>
      <c r="K146" s="37">
        <f>+ROUND($H146*J146,2)</f>
        <v>0</v>
      </c>
      <c r="L146" s="210">
        <f>+[159]Metrados!E147</f>
        <v>10</v>
      </c>
      <c r="M146" s="37"/>
      <c r="N146" s="37"/>
      <c r="O146" s="37">
        <f>+IF($L146-$J146&gt;=0,$L146-$J146,0)</f>
        <v>0</v>
      </c>
      <c r="P146" s="37">
        <f>+ROUND($H146*O146,2)</f>
        <v>0</v>
      </c>
      <c r="Q146" s="37"/>
      <c r="R146" s="37">
        <f>+ROUND($H146*Q146,2)</f>
        <v>0</v>
      </c>
      <c r="S146" s="37">
        <f>+IF($L146-$J146&lt;=0,-$L146+$J146,0)</f>
        <v>0</v>
      </c>
      <c r="T146" s="37">
        <f>+ROUND($H146*S146,2)</f>
        <v>0</v>
      </c>
      <c r="U146" s="37">
        <f>+S146</f>
        <v>0</v>
      </c>
      <c r="V146" s="37">
        <f>+ROUND($H146*U146,2)</f>
        <v>0</v>
      </c>
      <c r="W146" s="37" t="s">
        <v>159</v>
      </c>
      <c r="Z146" s="43"/>
      <c r="AA146" s="44">
        <v>10</v>
      </c>
    </row>
    <row r="147" spans="2:27" ht="21" customHeight="1" x14ac:dyDescent="0.25">
      <c r="B147" s="81">
        <v>14.099999999999998</v>
      </c>
      <c r="C147" s="82" t="e">
        <f t="shared" si="10"/>
        <v>#REF!</v>
      </c>
      <c r="D147" s="83" t="s">
        <v>165</v>
      </c>
      <c r="E147" s="41"/>
      <c r="F147" s="42"/>
      <c r="G147" s="36" t="s">
        <v>28</v>
      </c>
      <c r="H147" s="37"/>
      <c r="I147" s="37"/>
      <c r="J147" s="37">
        <v>60</v>
      </c>
      <c r="K147" s="37">
        <f>+ROUND($H147*J147,2)</f>
        <v>0</v>
      </c>
      <c r="L147" s="210">
        <f>+[159]Metrados!E148</f>
        <v>0</v>
      </c>
      <c r="M147" s="37"/>
      <c r="N147" s="37"/>
      <c r="O147" s="37">
        <f>+IF($L147-$J147&gt;=0,$L147-$J147,0)</f>
        <v>0</v>
      </c>
      <c r="P147" s="37">
        <f>+ROUND($H147*O147,2)</f>
        <v>0</v>
      </c>
      <c r="Q147" s="37"/>
      <c r="R147" s="37">
        <f>+ROUND($H147*Q147,2)</f>
        <v>0</v>
      </c>
      <c r="S147" s="37">
        <f>+IF($L147-$J147&lt;=0,-$L147+$J147,0)</f>
        <v>60</v>
      </c>
      <c r="T147" s="37">
        <f>+ROUND($H147*S147,2)</f>
        <v>0</v>
      </c>
      <c r="U147" s="37">
        <f>+S147</f>
        <v>60</v>
      </c>
      <c r="V147" s="37">
        <f>+ROUND($H147*U147,2)</f>
        <v>0</v>
      </c>
      <c r="W147" s="37" t="s">
        <v>166</v>
      </c>
      <c r="Z147" s="43"/>
      <c r="AA147" s="44">
        <v>0</v>
      </c>
    </row>
    <row r="148" spans="2:27" s="75" customFormat="1" ht="21" customHeight="1" x14ac:dyDescent="0.25">
      <c r="B148" s="93">
        <v>14.11</v>
      </c>
      <c r="C148" s="94" t="e">
        <f>+#REF!+1</f>
        <v>#REF!</v>
      </c>
      <c r="D148" s="95" t="s">
        <v>167</v>
      </c>
      <c r="E148" s="70"/>
      <c r="F148" s="71"/>
      <c r="G148" s="96" t="s">
        <v>28</v>
      </c>
      <c r="H148" s="74"/>
      <c r="I148" s="74">
        <v>40</v>
      </c>
      <c r="J148" s="74"/>
      <c r="K148" s="74">
        <f>+ROUND($H148*J148,2)</f>
        <v>0</v>
      </c>
      <c r="L148" s="213">
        <f>+[159]Metrados!E149</f>
        <v>76</v>
      </c>
      <c r="M148" s="74"/>
      <c r="N148" s="74"/>
      <c r="O148" s="74"/>
      <c r="P148" s="74">
        <f>+ROUND($H148*O148,2)</f>
        <v>0</v>
      </c>
      <c r="Q148" s="74">
        <f>+L148</f>
        <v>76</v>
      </c>
      <c r="R148" s="74">
        <f t="shared" ref="R148:R152" si="11">+ROUND($I148*Q148,2)</f>
        <v>3040</v>
      </c>
      <c r="S148" s="74"/>
      <c r="T148" s="74">
        <f>+ROUND($H148*S148,2)</f>
        <v>0</v>
      </c>
      <c r="U148" s="74"/>
      <c r="V148" s="74">
        <f>+ROUND($H148*U148,2)</f>
        <v>0</v>
      </c>
      <c r="W148" s="74"/>
      <c r="Z148" s="43"/>
      <c r="AA148" s="98">
        <v>0</v>
      </c>
    </row>
    <row r="149" spans="2:27" s="75" customFormat="1" ht="21" customHeight="1" x14ac:dyDescent="0.25">
      <c r="B149" s="93">
        <v>14.12</v>
      </c>
      <c r="C149" s="94" t="e">
        <f>+#REF!+1</f>
        <v>#REF!</v>
      </c>
      <c r="D149" s="95" t="s">
        <v>168</v>
      </c>
      <c r="E149" s="70"/>
      <c r="F149" s="71"/>
      <c r="G149" s="96" t="s">
        <v>28</v>
      </c>
      <c r="H149" s="74"/>
      <c r="I149" s="74">
        <v>0.8</v>
      </c>
      <c r="J149" s="74"/>
      <c r="K149" s="74">
        <f>+ROUND($H149*J149,2)</f>
        <v>0</v>
      </c>
      <c r="L149" s="213">
        <f>+[159]Metrados!E150</f>
        <v>2031</v>
      </c>
      <c r="M149" s="74"/>
      <c r="N149" s="74"/>
      <c r="O149" s="74"/>
      <c r="P149" s="74">
        <f>+ROUND($H149*O149,2)</f>
        <v>0</v>
      </c>
      <c r="Q149" s="74">
        <f>+L149</f>
        <v>2031</v>
      </c>
      <c r="R149" s="74">
        <f t="shared" si="11"/>
        <v>1624.8</v>
      </c>
      <c r="S149" s="74"/>
      <c r="T149" s="74">
        <f>+ROUND($H149*S149,2)</f>
        <v>0</v>
      </c>
      <c r="U149" s="74"/>
      <c r="V149" s="74">
        <f>+ROUND($H149*U149,2)</f>
        <v>0</v>
      </c>
      <c r="W149" s="74"/>
      <c r="Z149" s="43"/>
      <c r="AA149" s="98">
        <v>0</v>
      </c>
    </row>
    <row r="150" spans="2:27" s="75" customFormat="1" ht="21" customHeight="1" x14ac:dyDescent="0.25">
      <c r="B150" s="93">
        <v>14.13</v>
      </c>
      <c r="C150" s="94" t="e">
        <f>+#REF!+1</f>
        <v>#REF!</v>
      </c>
      <c r="D150" s="95" t="s">
        <v>169</v>
      </c>
      <c r="E150" s="70"/>
      <c r="F150" s="71"/>
      <c r="G150" s="96" t="s">
        <v>28</v>
      </c>
      <c r="H150" s="74"/>
      <c r="I150" s="74">
        <v>0.5</v>
      </c>
      <c r="J150" s="74"/>
      <c r="K150" s="74">
        <f>+ROUND($H150*J150,2)</f>
        <v>0</v>
      </c>
      <c r="L150" s="213">
        <f>+[159]Metrados!E151</f>
        <v>309</v>
      </c>
      <c r="M150" s="74"/>
      <c r="N150" s="74"/>
      <c r="O150" s="74"/>
      <c r="P150" s="74">
        <f>+ROUND($H150*O150,2)</f>
        <v>0</v>
      </c>
      <c r="Q150" s="74">
        <f>+L150</f>
        <v>309</v>
      </c>
      <c r="R150" s="74">
        <f t="shared" si="11"/>
        <v>154.5</v>
      </c>
      <c r="S150" s="74"/>
      <c r="T150" s="74">
        <f>+ROUND($H150*S150,2)</f>
        <v>0</v>
      </c>
      <c r="U150" s="74"/>
      <c r="V150" s="74">
        <f>+ROUND($H150*U150,2)</f>
        <v>0</v>
      </c>
      <c r="W150" s="74"/>
      <c r="Z150" s="43"/>
      <c r="AA150" s="98">
        <v>0</v>
      </c>
    </row>
    <row r="151" spans="2:27" s="75" customFormat="1" ht="21" customHeight="1" x14ac:dyDescent="0.25">
      <c r="B151" s="93">
        <v>14.14</v>
      </c>
      <c r="C151" s="94" t="e">
        <f>+#REF!+1</f>
        <v>#REF!</v>
      </c>
      <c r="D151" s="95" t="s">
        <v>170</v>
      </c>
      <c r="E151" s="70"/>
      <c r="F151" s="71"/>
      <c r="G151" s="72" t="s">
        <v>28</v>
      </c>
      <c r="H151" s="73"/>
      <c r="I151" s="73">
        <v>45</v>
      </c>
      <c r="J151" s="73"/>
      <c r="K151" s="73">
        <f>+ROUND($H151*J151,2)</f>
        <v>0</v>
      </c>
      <c r="L151" s="213">
        <f>+[159]Metrados!E152</f>
        <v>15</v>
      </c>
      <c r="M151" s="74"/>
      <c r="N151" s="74"/>
      <c r="O151" s="74"/>
      <c r="P151" s="74">
        <f>+ROUND($H151*O151,2)</f>
        <v>0</v>
      </c>
      <c r="Q151" s="74">
        <f>+L151</f>
        <v>15</v>
      </c>
      <c r="R151" s="74">
        <f t="shared" si="11"/>
        <v>675</v>
      </c>
      <c r="S151" s="74"/>
      <c r="T151" s="74">
        <f>+ROUND($H151*S151,2)</f>
        <v>0</v>
      </c>
      <c r="U151" s="74"/>
      <c r="V151" s="74">
        <f>+ROUND($H151*U151,2)</f>
        <v>0</v>
      </c>
      <c r="W151" s="74"/>
      <c r="Z151" s="43"/>
      <c r="AA151" s="98">
        <v>0</v>
      </c>
    </row>
    <row r="152" spans="2:27" s="75" customFormat="1" ht="21" hidden="1" customHeight="1" x14ac:dyDescent="0.25">
      <c r="B152" s="67">
        <v>14.15</v>
      </c>
      <c r="C152" s="119" t="e">
        <f>+C148+1</f>
        <v>#REF!</v>
      </c>
      <c r="D152" s="69" t="s">
        <v>171</v>
      </c>
      <c r="E152" s="70"/>
      <c r="F152" s="71"/>
      <c r="G152" s="100" t="s">
        <v>28</v>
      </c>
      <c r="H152" s="101"/>
      <c r="I152" s="101">
        <v>300</v>
      </c>
      <c r="J152" s="101"/>
      <c r="K152" s="114">
        <f>+ROUND($H152*J152,2)</f>
        <v>0</v>
      </c>
      <c r="L152" s="214">
        <f>+[159]Metrados!E153</f>
        <v>0</v>
      </c>
      <c r="M152" s="103"/>
      <c r="N152" s="74"/>
      <c r="O152" s="73"/>
      <c r="P152" s="74">
        <f>+ROUND($H152*O152,2)</f>
        <v>0</v>
      </c>
      <c r="Q152" s="73">
        <f>+L152</f>
        <v>0</v>
      </c>
      <c r="R152" s="74">
        <f t="shared" si="11"/>
        <v>0</v>
      </c>
      <c r="S152" s="73"/>
      <c r="T152" s="74">
        <f>+ROUND($H152*S152,2)</f>
        <v>0</v>
      </c>
      <c r="U152" s="73"/>
      <c r="V152" s="74">
        <f>+ROUND($H152*U152,2)</f>
        <v>0</v>
      </c>
      <c r="W152" s="73"/>
      <c r="Z152" s="43"/>
      <c r="AA152" s="98">
        <v>-10</v>
      </c>
    </row>
    <row r="153" spans="2:27" ht="21" customHeight="1" x14ac:dyDescent="0.25">
      <c r="B153" s="87"/>
      <c r="C153" s="88" t="e">
        <f>+C152+1</f>
        <v>#REF!</v>
      </c>
      <c r="D153" s="89"/>
      <c r="E153" s="104"/>
      <c r="F153" s="48" t="str">
        <f>+"SUB-TOTAL   "&amp;B137&amp;":  "</f>
        <v xml:space="preserve">SUB-TOTAL   14:  </v>
      </c>
      <c r="G153" s="76"/>
      <c r="H153" s="60"/>
      <c r="I153" s="60"/>
      <c r="J153" s="60"/>
      <c r="K153" s="51">
        <f>+SUM(K138:K152)</f>
        <v>0</v>
      </c>
      <c r="L153" s="220"/>
      <c r="M153" s="50"/>
      <c r="N153" s="51"/>
      <c r="O153" s="60"/>
      <c r="P153" s="51">
        <f>+SUM(P138:P152)</f>
        <v>0</v>
      </c>
      <c r="Q153" s="60"/>
      <c r="R153" s="51">
        <f>+SUM(R138:R152)</f>
        <v>5494.3</v>
      </c>
      <c r="S153" s="60"/>
      <c r="T153" s="51">
        <f>+SUM(T138:T152)</f>
        <v>0</v>
      </c>
      <c r="U153" s="60"/>
      <c r="V153" s="51">
        <f>+SUM(V138:V152)</f>
        <v>0</v>
      </c>
      <c r="W153" s="60"/>
      <c r="Z153" s="43"/>
    </row>
    <row r="154" spans="2:27" s="127" customFormat="1" ht="45.75" customHeight="1" x14ac:dyDescent="0.3">
      <c r="B154" s="120"/>
      <c r="C154" s="121" t="e">
        <f>+#REF!+1</f>
        <v>#REF!</v>
      </c>
      <c r="D154" s="122" t="s">
        <v>172</v>
      </c>
      <c r="E154" s="123"/>
      <c r="F154" s="124"/>
      <c r="G154" s="125"/>
      <c r="H154" s="126"/>
      <c r="I154" s="126"/>
      <c r="J154" s="126"/>
      <c r="K154" s="126">
        <f>+K153+K136+K129+K117+K101+K76+K73+K56+K48+K42+K36+K32+K29+K22+K52</f>
        <v>0</v>
      </c>
      <c r="L154" s="221"/>
      <c r="M154" s="126"/>
      <c r="N154" s="126"/>
      <c r="O154" s="126"/>
      <c r="P154" s="126">
        <f>+P153+P136+P129+P117+P101+P76+P73+P56+P48+P42+P36+P32+P29+P22+P52</f>
        <v>0</v>
      </c>
      <c r="Q154" s="126"/>
      <c r="R154" s="126">
        <f>+R153+R136+R129+R117+R101+R76+R73+R56+R48+R42+R36+R32+R29+R22+R52</f>
        <v>80080.209999999992</v>
      </c>
      <c r="S154" s="126"/>
      <c r="T154" s="126">
        <f>+T153+T136+T129+T117+T101+T76+T73+T56+T48+T42+T36+T32+T29+T22+T52</f>
        <v>0</v>
      </c>
      <c r="U154" s="126"/>
      <c r="V154" s="126">
        <f>+V153+V136+V129+V117+V101+V76+V73+V56+V48+V42+V36+V32+V29+V22+V52</f>
        <v>0</v>
      </c>
      <c r="W154" s="126"/>
      <c r="Z154" s="43"/>
    </row>
    <row r="155" spans="2:27" ht="21" customHeight="1" x14ac:dyDescent="0.25">
      <c r="B155" s="128" t="s">
        <v>173</v>
      </c>
      <c r="C155" s="129" t="e">
        <f t="shared" ref="C155:C164" si="12">+C154+1</f>
        <v>#REF!</v>
      </c>
      <c r="D155" s="130" t="s">
        <v>174</v>
      </c>
      <c r="E155" s="78"/>
      <c r="F155" s="79"/>
      <c r="G155" s="131"/>
      <c r="H155" s="60"/>
      <c r="I155" s="60"/>
      <c r="J155" s="60"/>
      <c r="K155" s="60"/>
      <c r="L155" s="217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Z155" s="43"/>
    </row>
    <row r="156" spans="2:27" ht="21" customHeight="1" x14ac:dyDescent="0.25">
      <c r="B156" s="132">
        <v>1</v>
      </c>
      <c r="C156" s="32" t="e">
        <f>+#REF!+1</f>
        <v>#REF!</v>
      </c>
      <c r="D156" s="133" t="s">
        <v>175</v>
      </c>
      <c r="E156" s="134"/>
      <c r="F156" s="135"/>
      <c r="G156" s="76"/>
      <c r="H156" s="60"/>
      <c r="I156" s="60"/>
      <c r="J156" s="60"/>
      <c r="K156" s="136"/>
      <c r="L156" s="217"/>
      <c r="M156" s="60"/>
      <c r="N156" s="136"/>
      <c r="O156" s="137"/>
      <c r="P156" s="136"/>
      <c r="Q156" s="137"/>
      <c r="R156" s="136"/>
      <c r="S156" s="137"/>
      <c r="T156" s="136"/>
      <c r="U156" s="137"/>
      <c r="V156" s="136"/>
      <c r="W156" s="137"/>
      <c r="Z156" s="43"/>
    </row>
    <row r="157" spans="2:27" ht="21" customHeight="1" x14ac:dyDescent="0.25">
      <c r="B157" s="39">
        <v>1.01</v>
      </c>
      <c r="C157" s="138" t="e">
        <f t="shared" si="12"/>
        <v>#REF!</v>
      </c>
      <c r="D157" s="40" t="s">
        <v>176</v>
      </c>
      <c r="E157" s="139"/>
      <c r="F157" s="140"/>
      <c r="G157" s="36" t="s">
        <v>177</v>
      </c>
      <c r="H157" s="37"/>
      <c r="I157" s="37"/>
      <c r="J157" s="37">
        <v>1</v>
      </c>
      <c r="K157" s="37">
        <f>+ROUND($H157*J157,2)</f>
        <v>0</v>
      </c>
      <c r="L157" s="210">
        <f>+[159]Metrados!E158</f>
        <v>1</v>
      </c>
      <c r="M157" s="37"/>
      <c r="N157" s="37"/>
      <c r="O157" s="37">
        <f>+IF($L157-$J157&gt;=0,$L157-$J157,0)</f>
        <v>0</v>
      </c>
      <c r="P157" s="37">
        <f>+ROUND($H157*O157,2)</f>
        <v>0</v>
      </c>
      <c r="Q157" s="37"/>
      <c r="R157" s="37">
        <f>+ROUND($H157*Q157,2)</f>
        <v>0</v>
      </c>
      <c r="S157" s="37">
        <f>+IF($L157-$J157&lt;=0,-$L157+$J157,0)</f>
        <v>0</v>
      </c>
      <c r="T157" s="37">
        <f>+ROUND($H157*S157,2)</f>
        <v>0</v>
      </c>
      <c r="U157" s="37"/>
      <c r="V157" s="37">
        <f>+ROUND($H157*U157,2)</f>
        <v>0</v>
      </c>
      <c r="W157" s="37"/>
      <c r="Z157" s="43"/>
      <c r="AA157" s="141">
        <v>0</v>
      </c>
    </row>
    <row r="158" spans="2:27" ht="21" customHeight="1" x14ac:dyDescent="0.25">
      <c r="B158" s="39">
        <v>1.02</v>
      </c>
      <c r="C158" s="82" t="e">
        <f t="shared" si="12"/>
        <v>#REF!</v>
      </c>
      <c r="D158" s="40" t="s">
        <v>178</v>
      </c>
      <c r="E158" s="41"/>
      <c r="F158" s="42"/>
      <c r="G158" s="36" t="s">
        <v>177</v>
      </c>
      <c r="H158" s="37"/>
      <c r="I158" s="37"/>
      <c r="J158" s="37">
        <v>1</v>
      </c>
      <c r="K158" s="37">
        <f>+ROUND($H158*J158,2)</f>
        <v>0</v>
      </c>
      <c r="L158" s="210">
        <f>+[159]Metrados!E159</f>
        <v>1</v>
      </c>
      <c r="M158" s="37"/>
      <c r="N158" s="37"/>
      <c r="O158" s="37">
        <f>+IF($L158-$J158&gt;=0,$L158-$J158,0)</f>
        <v>0</v>
      </c>
      <c r="P158" s="37">
        <f>+ROUND($H158*O158,2)</f>
        <v>0</v>
      </c>
      <c r="Q158" s="37"/>
      <c r="R158" s="37">
        <f>+ROUND($H158*Q158,2)</f>
        <v>0</v>
      </c>
      <c r="S158" s="37">
        <f>+IF($L158-$J158&lt;=0,-$L158+$J158,0)</f>
        <v>0</v>
      </c>
      <c r="T158" s="37">
        <f>+ROUND($H158*S158,2)</f>
        <v>0</v>
      </c>
      <c r="U158" s="37"/>
      <c r="V158" s="37">
        <f>+ROUND($H158*U158,2)</f>
        <v>0</v>
      </c>
      <c r="W158" s="37"/>
      <c r="Z158" s="43"/>
      <c r="AA158" s="141">
        <v>0</v>
      </c>
    </row>
    <row r="159" spans="2:27" ht="21" customHeight="1" x14ac:dyDescent="0.25">
      <c r="B159" s="39">
        <v>1.03</v>
      </c>
      <c r="C159" s="82" t="e">
        <f t="shared" si="12"/>
        <v>#REF!</v>
      </c>
      <c r="D159" s="40" t="s">
        <v>179</v>
      </c>
      <c r="E159" s="41"/>
      <c r="F159" s="42"/>
      <c r="G159" s="36" t="s">
        <v>177</v>
      </c>
      <c r="H159" s="37"/>
      <c r="I159" s="37"/>
      <c r="J159" s="37">
        <v>1</v>
      </c>
      <c r="K159" s="37">
        <f>+ROUND($H159*J159,2)</f>
        <v>0</v>
      </c>
      <c r="L159" s="210">
        <f>+[159]Metrados!E160</f>
        <v>1</v>
      </c>
      <c r="M159" s="37"/>
      <c r="N159" s="37"/>
      <c r="O159" s="37">
        <f>+IF($L159-$J159&gt;=0,$L159-$J159,0)</f>
        <v>0</v>
      </c>
      <c r="P159" s="37">
        <f>+ROUND($H159*O159,2)</f>
        <v>0</v>
      </c>
      <c r="Q159" s="37"/>
      <c r="R159" s="37">
        <f>+ROUND($H159*Q159,2)</f>
        <v>0</v>
      </c>
      <c r="S159" s="37">
        <f>+IF($L159-$J159&lt;=0,-$L159+$J159,0)</f>
        <v>0</v>
      </c>
      <c r="T159" s="37">
        <f>+ROUND($H159*S159,2)</f>
        <v>0</v>
      </c>
      <c r="U159" s="37"/>
      <c r="V159" s="37">
        <f>+ROUND($H159*U159,2)</f>
        <v>0</v>
      </c>
      <c r="W159" s="37"/>
      <c r="Z159" s="43"/>
      <c r="AA159" s="141">
        <v>0</v>
      </c>
    </row>
    <row r="160" spans="2:27" ht="21" customHeight="1" x14ac:dyDescent="0.25">
      <c r="B160" s="39">
        <v>1.04</v>
      </c>
      <c r="C160" s="82" t="e">
        <f t="shared" si="12"/>
        <v>#REF!</v>
      </c>
      <c r="D160" s="40" t="s">
        <v>180</v>
      </c>
      <c r="E160" s="142"/>
      <c r="F160" s="143"/>
      <c r="G160" s="36" t="s">
        <v>177</v>
      </c>
      <c r="H160" s="37"/>
      <c r="I160" s="37"/>
      <c r="J160" s="37">
        <v>1</v>
      </c>
      <c r="K160" s="37">
        <f>+ROUND($H160*J160,2)</f>
        <v>0</v>
      </c>
      <c r="L160" s="210">
        <f>+[159]Metrados!E161</f>
        <v>1</v>
      </c>
      <c r="M160" s="37"/>
      <c r="N160" s="37"/>
      <c r="O160" s="37">
        <f>+IF($L160-$J160&gt;=0,$L160-$J160,0)</f>
        <v>0</v>
      </c>
      <c r="P160" s="37">
        <f>+ROUND($H160*O160,2)</f>
        <v>0</v>
      </c>
      <c r="Q160" s="144"/>
      <c r="R160" s="37">
        <f>+ROUND($H160*Q160,2)</f>
        <v>0</v>
      </c>
      <c r="S160" s="37">
        <f>+IF($L160-$J160&lt;=0,-$L160+$J160,0)</f>
        <v>0</v>
      </c>
      <c r="T160" s="37">
        <f>+ROUND($H160*S160,2)</f>
        <v>0</v>
      </c>
      <c r="U160" s="144"/>
      <c r="V160" s="37">
        <f>+ROUND($H160*U160,2)</f>
        <v>0</v>
      </c>
      <c r="W160" s="144"/>
      <c r="Z160" s="43"/>
      <c r="AA160" s="141">
        <v>0</v>
      </c>
    </row>
    <row r="161" spans="2:27" ht="21" customHeight="1" x14ac:dyDescent="0.25">
      <c r="B161" s="39">
        <v>1.05</v>
      </c>
      <c r="C161" s="138" t="e">
        <f t="shared" si="12"/>
        <v>#REF!</v>
      </c>
      <c r="D161" s="40" t="s">
        <v>181</v>
      </c>
      <c r="E161" s="139"/>
      <c r="F161" s="140"/>
      <c r="G161" s="36" t="s">
        <v>177</v>
      </c>
      <c r="H161" s="37"/>
      <c r="I161" s="37"/>
      <c r="J161" s="37">
        <v>1</v>
      </c>
      <c r="K161" s="37">
        <f>+ROUND($H161*J161,2)</f>
        <v>0</v>
      </c>
      <c r="L161" s="210">
        <f>+[159]Metrados!E162</f>
        <v>1</v>
      </c>
      <c r="M161" s="37"/>
      <c r="N161" s="37"/>
      <c r="O161" s="37">
        <f>+IF($L161-$J161&gt;=0,$L161-$J161,0)</f>
        <v>0</v>
      </c>
      <c r="P161" s="37">
        <f>+ROUND($H161*O161,2)</f>
        <v>0</v>
      </c>
      <c r="Q161" s="37"/>
      <c r="R161" s="37">
        <f>+ROUND($H161*Q161,2)</f>
        <v>0</v>
      </c>
      <c r="S161" s="37">
        <f>+IF($L161-$J161&lt;=0,-$L161+$J161,0)</f>
        <v>0</v>
      </c>
      <c r="T161" s="37">
        <f>+ROUND($H161*S161,2)</f>
        <v>0</v>
      </c>
      <c r="U161" s="37"/>
      <c r="V161" s="37">
        <f>+ROUND($H161*U161,2)</f>
        <v>0</v>
      </c>
      <c r="W161" s="37"/>
      <c r="Z161" s="43"/>
      <c r="AA161" s="141">
        <v>0</v>
      </c>
    </row>
    <row r="162" spans="2:27" ht="21" customHeight="1" x14ac:dyDescent="0.25">
      <c r="B162" s="39">
        <v>1.06</v>
      </c>
      <c r="C162" s="138" t="e">
        <f t="shared" si="12"/>
        <v>#REF!</v>
      </c>
      <c r="D162" s="40" t="s">
        <v>182</v>
      </c>
      <c r="E162" s="41"/>
      <c r="F162" s="42"/>
      <c r="G162" s="36" t="s">
        <v>28</v>
      </c>
      <c r="H162" s="37"/>
      <c r="I162" s="37"/>
      <c r="J162" s="37">
        <v>1</v>
      </c>
      <c r="K162" s="37">
        <f>+ROUND($H162*J162,2)</f>
        <v>0</v>
      </c>
      <c r="L162" s="210">
        <f>+[159]Metrados!E163</f>
        <v>1</v>
      </c>
      <c r="M162" s="37"/>
      <c r="N162" s="37"/>
      <c r="O162" s="37">
        <f>+IF($L162-$J162&gt;=0,$L162-$J162,0)</f>
        <v>0</v>
      </c>
      <c r="P162" s="37">
        <f>+ROUND($H162*O162,2)</f>
        <v>0</v>
      </c>
      <c r="Q162" s="37"/>
      <c r="R162" s="37">
        <f>+ROUND($H162*Q162,2)</f>
        <v>0</v>
      </c>
      <c r="S162" s="37">
        <f>+IF($L162-$J162&lt;=0,-$L162+$J162,0)</f>
        <v>0</v>
      </c>
      <c r="T162" s="37">
        <f>+ROUND($H162*S162,2)</f>
        <v>0</v>
      </c>
      <c r="U162" s="37"/>
      <c r="V162" s="37">
        <f>+ROUND($H162*U162,2)</f>
        <v>0</v>
      </c>
      <c r="W162" s="37"/>
      <c r="Z162" s="43"/>
      <c r="AA162" s="141">
        <v>0</v>
      </c>
    </row>
    <row r="163" spans="2:27" ht="21" customHeight="1" x14ac:dyDescent="0.25">
      <c r="B163" s="39">
        <v>1.07</v>
      </c>
      <c r="C163" s="138" t="e">
        <f t="shared" si="12"/>
        <v>#REF!</v>
      </c>
      <c r="D163" s="40" t="s">
        <v>183</v>
      </c>
      <c r="E163" s="41"/>
      <c r="F163" s="42"/>
      <c r="G163" s="36" t="s">
        <v>184</v>
      </c>
      <c r="H163" s="37"/>
      <c r="I163" s="37"/>
      <c r="J163" s="37">
        <v>0.68</v>
      </c>
      <c r="K163" s="37">
        <f>+ROUND($H163*J163,2)</f>
        <v>0</v>
      </c>
      <c r="L163" s="210">
        <f>+[159]Metrados!E164</f>
        <v>0.69</v>
      </c>
      <c r="M163" s="37"/>
      <c r="N163" s="37"/>
      <c r="O163" s="37">
        <f>+IF($L163-$J163&gt;=0,$L163-$J163,0)</f>
        <v>9.9999999999998979E-3</v>
      </c>
      <c r="P163" s="37">
        <f>+ROUND($H163*O163,2)</f>
        <v>0</v>
      </c>
      <c r="Q163" s="37"/>
      <c r="R163" s="37">
        <f>+ROUND($H163*Q163,2)</f>
        <v>0</v>
      </c>
      <c r="S163" s="37">
        <f>+IF($L163-$J163&lt;=0,-$L163+$J163,0)</f>
        <v>0</v>
      </c>
      <c r="T163" s="37">
        <f>+ROUND($H163*S163,2)</f>
        <v>0</v>
      </c>
      <c r="U163" s="37"/>
      <c r="V163" s="37">
        <f>+ROUND($H163*U163,2)</f>
        <v>0</v>
      </c>
      <c r="W163" s="37"/>
      <c r="Z163" s="43"/>
      <c r="AA163" s="141">
        <v>0</v>
      </c>
    </row>
    <row r="164" spans="2:27" ht="21" customHeight="1" x14ac:dyDescent="0.25">
      <c r="B164" s="39">
        <v>1.08</v>
      </c>
      <c r="C164" s="138" t="e">
        <f t="shared" si="12"/>
        <v>#REF!</v>
      </c>
      <c r="D164" s="40" t="s">
        <v>185</v>
      </c>
      <c r="E164" s="41"/>
      <c r="F164" s="42"/>
      <c r="G164" s="36" t="s">
        <v>66</v>
      </c>
      <c r="H164" s="37"/>
      <c r="I164" s="37"/>
      <c r="J164" s="37">
        <v>22.95</v>
      </c>
      <c r="K164" s="37">
        <f>+ROUND($H164*J164,2)</f>
        <v>0</v>
      </c>
      <c r="L164" s="210">
        <f>+[159]Metrados!E165</f>
        <v>21.65</v>
      </c>
      <c r="M164" s="37"/>
      <c r="N164" s="37"/>
      <c r="O164" s="37">
        <f>+IF($L164-$J164&gt;=0,$L164-$J164,0)</f>
        <v>0</v>
      </c>
      <c r="P164" s="37">
        <f>+ROUND($H164*O164,2)</f>
        <v>0</v>
      </c>
      <c r="Q164" s="37"/>
      <c r="R164" s="37">
        <f>+ROUND($H164*Q164,2)</f>
        <v>0</v>
      </c>
      <c r="S164" s="37">
        <f>+IF($L164-$J164&lt;=0,-$L164+$J164,0)</f>
        <v>1.3000000000000007</v>
      </c>
      <c r="T164" s="37">
        <f>+ROUND($H164*S164,2)</f>
        <v>0</v>
      </c>
      <c r="U164" s="37"/>
      <c r="V164" s="37">
        <f>+ROUND($H164*U164,2)</f>
        <v>0</v>
      </c>
      <c r="W164" s="37"/>
      <c r="Z164" s="43"/>
      <c r="AA164" s="141">
        <v>0</v>
      </c>
    </row>
    <row r="165" spans="2:27" s="75" customFormat="1" ht="19.2" hidden="1" customHeight="1" x14ac:dyDescent="0.25">
      <c r="B165" s="93">
        <v>1.0900000000000001</v>
      </c>
      <c r="C165" s="94" t="e">
        <f>+#REF!+1</f>
        <v>#REF!</v>
      </c>
      <c r="D165" s="95" t="s">
        <v>186</v>
      </c>
      <c r="E165" s="70"/>
      <c r="F165" s="71"/>
      <c r="G165" s="96" t="s">
        <v>28</v>
      </c>
      <c r="H165" s="74"/>
      <c r="I165" s="145">
        <v>0</v>
      </c>
      <c r="J165" s="74"/>
      <c r="K165" s="74">
        <f>+ROUND($H165*J165,2)</f>
        <v>0</v>
      </c>
      <c r="L165" s="210">
        <f>+[159]Metrados!E166</f>
        <v>21.65</v>
      </c>
      <c r="M165" s="37"/>
      <c r="N165" s="74"/>
      <c r="O165" s="74"/>
      <c r="P165" s="74">
        <f>+ROUND($H165*O165,2)</f>
        <v>0</v>
      </c>
      <c r="Q165" s="74">
        <f>+L165</f>
        <v>21.65</v>
      </c>
      <c r="R165" s="74">
        <f t="shared" ref="R165" si="13">+ROUND($I165*Q165,2)</f>
        <v>0</v>
      </c>
      <c r="S165" s="74"/>
      <c r="T165" s="74">
        <f>+ROUND($H165*S165,2)</f>
        <v>0</v>
      </c>
      <c r="U165" s="74"/>
      <c r="V165" s="74">
        <f>+ROUND($H165*U165,2)</f>
        <v>0</v>
      </c>
      <c r="W165" s="74"/>
      <c r="Z165" s="43"/>
      <c r="AA165" s="141">
        <v>0</v>
      </c>
    </row>
    <row r="166" spans="2:27" ht="21" customHeight="1" x14ac:dyDescent="0.25">
      <c r="B166" s="146"/>
      <c r="C166" s="112" t="e">
        <f>+#REF!+1</f>
        <v>#REF!</v>
      </c>
      <c r="D166" s="46"/>
      <c r="E166" s="147"/>
      <c r="F166" s="48" t="str">
        <f>+"SUB-TOTAL   "&amp;B156&amp;":  "</f>
        <v xml:space="preserve">SUB-TOTAL   1:  </v>
      </c>
      <c r="G166" s="49"/>
      <c r="H166" s="50"/>
      <c r="I166" s="50"/>
      <c r="J166" s="50"/>
      <c r="K166" s="148">
        <f>+SUM(K157:K165)</f>
        <v>0</v>
      </c>
      <c r="L166" s="211"/>
      <c r="M166" s="205"/>
      <c r="N166" s="148"/>
      <c r="O166" s="50">
        <f>+IF($L166-$J166&gt;=0,$L166-$J166,0)</f>
        <v>0</v>
      </c>
      <c r="P166" s="148">
        <f>+SUM(P157:P165)</f>
        <v>0</v>
      </c>
      <c r="Q166" s="50"/>
      <c r="R166" s="148">
        <f>+SUM(R157:R165)</f>
        <v>0</v>
      </c>
      <c r="S166" s="50">
        <f>+IF($L166-$J166&lt;=0,-$L166+$J166,0)</f>
        <v>0</v>
      </c>
      <c r="T166" s="148">
        <f>+SUM(T157:T165)</f>
        <v>0</v>
      </c>
      <c r="U166" s="50"/>
      <c r="V166" s="148">
        <f>+SUM(V157:V165)</f>
        <v>0</v>
      </c>
      <c r="W166" s="50"/>
      <c r="Z166" s="43"/>
      <c r="AA166" s="141">
        <v>0</v>
      </c>
    </row>
    <row r="167" spans="2:27" s="9" customFormat="1" ht="21" customHeight="1" x14ac:dyDescent="0.25">
      <c r="B167" s="132">
        <v>2</v>
      </c>
      <c r="C167" s="149" t="e">
        <f t="shared" ref="C167:C201" si="14">+C166+1</f>
        <v>#REF!</v>
      </c>
      <c r="D167" s="133" t="s">
        <v>187</v>
      </c>
      <c r="E167" s="150"/>
      <c r="F167" s="151"/>
      <c r="G167" s="76"/>
      <c r="H167" s="60"/>
      <c r="I167" s="60"/>
      <c r="J167" s="60"/>
      <c r="K167" s="152"/>
      <c r="L167" s="212"/>
      <c r="M167" s="60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Z167" s="43"/>
      <c r="AA167" s="141">
        <v>0</v>
      </c>
    </row>
    <row r="168" spans="2:27" s="9" customFormat="1" ht="21" customHeight="1" x14ac:dyDescent="0.25">
      <c r="B168" s="39">
        <v>2.0099999999999998</v>
      </c>
      <c r="C168" s="94" t="e">
        <f t="shared" si="14"/>
        <v>#REF!</v>
      </c>
      <c r="D168" s="40" t="s">
        <v>188</v>
      </c>
      <c r="E168" s="153"/>
      <c r="F168" s="154"/>
      <c r="G168" s="36" t="s">
        <v>28</v>
      </c>
      <c r="H168" s="37"/>
      <c r="I168" s="37"/>
      <c r="J168" s="37">
        <v>14</v>
      </c>
      <c r="K168" s="37">
        <f>+ROUND($H168*J168,2)</f>
        <v>0</v>
      </c>
      <c r="L168" s="210">
        <f>+[159]Metrados!E169</f>
        <v>3</v>
      </c>
      <c r="M168" s="37"/>
      <c r="N168" s="37"/>
      <c r="O168" s="37">
        <f>+IF($L168-$J168&gt;=0,$L168-$J168,0)</f>
        <v>0</v>
      </c>
      <c r="P168" s="37">
        <f>+ROUND($H168*O168,2)</f>
        <v>0</v>
      </c>
      <c r="Q168" s="37"/>
      <c r="R168" s="37">
        <f>+ROUND($H168*Q168,2)</f>
        <v>0</v>
      </c>
      <c r="S168" s="37">
        <f>+IF($L168-$J168&lt;=0,-$L168+$J168,0)</f>
        <v>11</v>
      </c>
      <c r="T168" s="37">
        <f>+ROUND($H168*S168,2)</f>
        <v>0</v>
      </c>
      <c r="U168" s="37">
        <f>+S168</f>
        <v>11</v>
      </c>
      <c r="V168" s="37">
        <f>+ROUND($H168*U168,2)</f>
        <v>0</v>
      </c>
      <c r="W168" s="37" t="s">
        <v>189</v>
      </c>
      <c r="Z168" s="43"/>
      <c r="AA168" s="141">
        <v>0</v>
      </c>
    </row>
    <row r="169" spans="2:27" s="9" customFormat="1" ht="21" customHeight="1" x14ac:dyDescent="0.25">
      <c r="B169" s="39">
        <v>2.0199999999999996</v>
      </c>
      <c r="C169" s="94" t="e">
        <f t="shared" si="14"/>
        <v>#REF!</v>
      </c>
      <c r="D169" s="40" t="s">
        <v>190</v>
      </c>
      <c r="E169" s="155"/>
      <c r="F169" s="156"/>
      <c r="G169" s="36" t="s">
        <v>28</v>
      </c>
      <c r="H169" s="157"/>
      <c r="I169" s="157"/>
      <c r="J169" s="37">
        <v>1</v>
      </c>
      <c r="K169" s="37">
        <f>+ROUND($H169*J169,2)</f>
        <v>0</v>
      </c>
      <c r="L169" s="210">
        <f>+[159]Metrados!E170</f>
        <v>0</v>
      </c>
      <c r="M169" s="37"/>
      <c r="N169" s="37"/>
      <c r="O169" s="37">
        <f>+IF($L169-$J169&gt;=0,$L169-$J169,0)</f>
        <v>0</v>
      </c>
      <c r="P169" s="37">
        <f>+ROUND($H169*O169,2)</f>
        <v>0</v>
      </c>
      <c r="Q169" s="157"/>
      <c r="R169" s="37">
        <f>+ROUND($H169*Q169,2)</f>
        <v>0</v>
      </c>
      <c r="S169" s="37">
        <f>+IF($L169-$J169&lt;=0,-$L169+$J169,0)</f>
        <v>1</v>
      </c>
      <c r="T169" s="37">
        <f>+ROUND($H169*S169,2)</f>
        <v>0</v>
      </c>
      <c r="U169" s="157">
        <f>+S169</f>
        <v>1</v>
      </c>
      <c r="V169" s="37">
        <f>+ROUND($H169*U169,2)</f>
        <v>0</v>
      </c>
      <c r="W169" s="37" t="s">
        <v>191</v>
      </c>
      <c r="Z169" s="43"/>
      <c r="AA169" s="141">
        <v>0</v>
      </c>
    </row>
    <row r="170" spans="2:27" s="9" customFormat="1" ht="21" customHeight="1" x14ac:dyDescent="0.25">
      <c r="B170" s="39">
        <v>2.0299999999999994</v>
      </c>
      <c r="C170" s="138" t="e">
        <f t="shared" si="14"/>
        <v>#REF!</v>
      </c>
      <c r="D170" s="40" t="s">
        <v>192</v>
      </c>
      <c r="E170" s="158"/>
      <c r="F170" s="159"/>
      <c r="G170" s="36" t="s">
        <v>28</v>
      </c>
      <c r="H170" s="37"/>
      <c r="I170" s="37"/>
      <c r="J170" s="37">
        <v>5</v>
      </c>
      <c r="K170" s="37">
        <f>+ROUND($H170*J170,2)</f>
        <v>0</v>
      </c>
      <c r="L170" s="210">
        <f>+[159]Metrados!E171</f>
        <v>6</v>
      </c>
      <c r="M170" s="37"/>
      <c r="N170" s="37"/>
      <c r="O170" s="37">
        <f>+IF($L170-$J170&gt;=0,$L170-$J170,0)</f>
        <v>1</v>
      </c>
      <c r="P170" s="37">
        <f>+ROUND($H170*O170,2)</f>
        <v>0</v>
      </c>
      <c r="Q170" s="37"/>
      <c r="R170" s="37">
        <f>+ROUND($H170*Q170,2)</f>
        <v>0</v>
      </c>
      <c r="S170" s="37">
        <f>+IF($L170-$J170&lt;=0,-$L170+$J170,0)</f>
        <v>0</v>
      </c>
      <c r="T170" s="37">
        <f>+ROUND($H170*S170,2)</f>
        <v>0</v>
      </c>
      <c r="U170" s="37"/>
      <c r="V170" s="37">
        <f>+ROUND($H170*U170,2)</f>
        <v>0</v>
      </c>
      <c r="W170" s="37"/>
      <c r="Z170" s="43"/>
      <c r="AA170" s="141">
        <v>0</v>
      </c>
    </row>
    <row r="171" spans="2:27" s="9" customFormat="1" ht="21" customHeight="1" x14ac:dyDescent="0.25">
      <c r="B171" s="39">
        <v>2.0399999999999991</v>
      </c>
      <c r="C171" s="138" t="e">
        <f t="shared" si="14"/>
        <v>#REF!</v>
      </c>
      <c r="D171" s="40" t="s">
        <v>193</v>
      </c>
      <c r="E171" s="158"/>
      <c r="F171" s="159"/>
      <c r="G171" s="36" t="s">
        <v>28</v>
      </c>
      <c r="H171" s="37"/>
      <c r="I171" s="37"/>
      <c r="J171" s="37">
        <v>1</v>
      </c>
      <c r="K171" s="37">
        <f>+ROUND($H171*J171,2)</f>
        <v>0</v>
      </c>
      <c r="L171" s="210">
        <f>+[159]Metrados!E172</f>
        <v>0</v>
      </c>
      <c r="M171" s="37"/>
      <c r="N171" s="37"/>
      <c r="O171" s="37">
        <f>+IF($L171-$J171&gt;=0,$L171-$J171,0)</f>
        <v>0</v>
      </c>
      <c r="P171" s="37">
        <f>+ROUND($H171*O171,2)</f>
        <v>0</v>
      </c>
      <c r="Q171" s="37"/>
      <c r="R171" s="37">
        <f>+ROUND($H171*Q171,2)</f>
        <v>0</v>
      </c>
      <c r="S171" s="37">
        <f>+IF($L171-$J171&lt;=0,-$L171+$J171,0)</f>
        <v>1</v>
      </c>
      <c r="T171" s="37">
        <f>+ROUND($H171*S171,2)</f>
        <v>0</v>
      </c>
      <c r="U171" s="37">
        <f>+O170</f>
        <v>1</v>
      </c>
      <c r="V171" s="37">
        <f>+ROUND($H171*U171,2)</f>
        <v>0</v>
      </c>
      <c r="W171" s="37" t="s">
        <v>194</v>
      </c>
      <c r="Z171" s="43"/>
      <c r="AA171" s="141">
        <v>0</v>
      </c>
    </row>
    <row r="172" spans="2:27" s="9" customFormat="1" ht="21" customHeight="1" x14ac:dyDescent="0.25">
      <c r="B172" s="39">
        <v>2.0499999999999989</v>
      </c>
      <c r="C172" s="138" t="e">
        <f t="shared" si="14"/>
        <v>#REF!</v>
      </c>
      <c r="D172" s="40" t="s">
        <v>195</v>
      </c>
      <c r="E172" s="34"/>
      <c r="F172" s="35"/>
      <c r="G172" s="36" t="s">
        <v>28</v>
      </c>
      <c r="H172" s="37"/>
      <c r="I172" s="37"/>
      <c r="J172" s="37">
        <v>118</v>
      </c>
      <c r="K172" s="37">
        <f>+ROUND($H172*J172,2)</f>
        <v>0</v>
      </c>
      <c r="L172" s="210">
        <f>+[159]Metrados!E173</f>
        <v>96</v>
      </c>
      <c r="M172" s="37"/>
      <c r="N172" s="37"/>
      <c r="O172" s="37">
        <f>+IF($L172-$J172&gt;=0,$L172-$J172,0)</f>
        <v>0</v>
      </c>
      <c r="P172" s="37">
        <f>+ROUND($H172*O172,2)</f>
        <v>0</v>
      </c>
      <c r="Q172" s="37"/>
      <c r="R172" s="37">
        <f>+ROUND($H172*Q172,2)</f>
        <v>0</v>
      </c>
      <c r="S172" s="37">
        <f>+IF($L172-$J172&lt;=0,-$L172+$J172,0)</f>
        <v>22</v>
      </c>
      <c r="T172" s="37">
        <f>+ROUND($H172*S172,2)</f>
        <v>0</v>
      </c>
      <c r="U172" s="37">
        <f>+S172</f>
        <v>22</v>
      </c>
      <c r="V172" s="37">
        <f>+ROUND($H172*U172,2)</f>
        <v>0</v>
      </c>
      <c r="W172" s="37" t="s">
        <v>196</v>
      </c>
      <c r="Z172" s="43"/>
      <c r="AA172" s="141">
        <v>0</v>
      </c>
    </row>
    <row r="173" spans="2:27" s="9" customFormat="1" ht="21" customHeight="1" x14ac:dyDescent="0.25">
      <c r="B173" s="39">
        <v>2.0599999999999987</v>
      </c>
      <c r="C173" s="138" t="e">
        <f t="shared" si="14"/>
        <v>#REF!</v>
      </c>
      <c r="D173" s="40" t="s">
        <v>197</v>
      </c>
      <c r="E173" s="160"/>
      <c r="F173" s="161"/>
      <c r="G173" s="36" t="s">
        <v>28</v>
      </c>
      <c r="H173" s="37"/>
      <c r="I173" s="37"/>
      <c r="J173" s="37">
        <v>32</v>
      </c>
      <c r="K173" s="37">
        <f>+ROUND($H173*J173,2)</f>
        <v>0</v>
      </c>
      <c r="L173" s="210">
        <f>+[159]Metrados!E174</f>
        <v>60</v>
      </c>
      <c r="M173" s="37"/>
      <c r="N173" s="37"/>
      <c r="O173" s="37">
        <f>+IF($L173-$J173&gt;=0,$L173-$J173,0)</f>
        <v>28</v>
      </c>
      <c r="P173" s="37">
        <f>+ROUND($H173*O173,2)</f>
        <v>0</v>
      </c>
      <c r="Q173" s="37"/>
      <c r="R173" s="37">
        <f>+ROUND($H173*Q173,2)</f>
        <v>0</v>
      </c>
      <c r="S173" s="37">
        <f>+IF($L173-$J173&lt;=0,-$L173+$J173,0)</f>
        <v>0</v>
      </c>
      <c r="T173" s="37">
        <f>+ROUND($H173*S173,2)</f>
        <v>0</v>
      </c>
      <c r="U173" s="37"/>
      <c r="V173" s="37">
        <f>+ROUND($H173*U173,2)</f>
        <v>0</v>
      </c>
      <c r="W173" s="37"/>
      <c r="Z173" s="43"/>
      <c r="AA173" s="141">
        <v>0</v>
      </c>
    </row>
    <row r="174" spans="2:27" s="9" customFormat="1" ht="21" customHeight="1" x14ac:dyDescent="0.25">
      <c r="B174" s="39">
        <v>2.0699999999999985</v>
      </c>
      <c r="C174" s="138" t="e">
        <f t="shared" si="14"/>
        <v>#REF!</v>
      </c>
      <c r="D174" s="40" t="s">
        <v>198</v>
      </c>
      <c r="E174" s="160"/>
      <c r="F174" s="161"/>
      <c r="G174" s="36" t="s">
        <v>28</v>
      </c>
      <c r="H174" s="37"/>
      <c r="I174" s="37"/>
      <c r="J174" s="37">
        <v>2</v>
      </c>
      <c r="K174" s="37">
        <f>+ROUND($H174*J174,2)</f>
        <v>0</v>
      </c>
      <c r="L174" s="210">
        <f>+[159]Metrados!E175</f>
        <v>0</v>
      </c>
      <c r="M174" s="37"/>
      <c r="N174" s="37"/>
      <c r="O174" s="37">
        <f>+IF($L174-$J174&gt;=0,$L174-$J174,0)</f>
        <v>0</v>
      </c>
      <c r="P174" s="37">
        <f>+ROUND($H174*O174,2)</f>
        <v>0</v>
      </c>
      <c r="Q174" s="37"/>
      <c r="R174" s="37">
        <f>+ROUND($H174*Q174,2)</f>
        <v>0</v>
      </c>
      <c r="S174" s="37">
        <f>+IF($L174-$J174&lt;=0,-$L174+$J174,0)</f>
        <v>2</v>
      </c>
      <c r="T174" s="37">
        <f>+ROUND($H174*S174,2)</f>
        <v>0</v>
      </c>
      <c r="U174" s="37">
        <f>+S174</f>
        <v>2</v>
      </c>
      <c r="V174" s="37">
        <f>+ROUND($H174*U174,2)</f>
        <v>0</v>
      </c>
      <c r="W174" s="37" t="s">
        <v>189</v>
      </c>
      <c r="Z174" s="43"/>
      <c r="AA174" s="141">
        <v>0</v>
      </c>
    </row>
    <row r="175" spans="2:27" s="9" customFormat="1" ht="21" customHeight="1" x14ac:dyDescent="0.25">
      <c r="B175" s="39">
        <v>2.0799999999999983</v>
      </c>
      <c r="C175" s="94" t="e">
        <f t="shared" si="14"/>
        <v>#REF!</v>
      </c>
      <c r="D175" s="40" t="s">
        <v>199</v>
      </c>
      <c r="E175" s="153"/>
      <c r="F175" s="154"/>
      <c r="G175" s="36" t="s">
        <v>28</v>
      </c>
      <c r="H175" s="37"/>
      <c r="I175" s="37"/>
      <c r="J175" s="37">
        <v>7</v>
      </c>
      <c r="K175" s="37">
        <f>+ROUND($H175*J175,2)</f>
        <v>0</v>
      </c>
      <c r="L175" s="210">
        <f>+[159]Metrados!E176</f>
        <v>0</v>
      </c>
      <c r="M175" s="37"/>
      <c r="N175" s="37"/>
      <c r="O175" s="37">
        <f>+IF($L175-$J175&gt;=0,$L175-$J175,0)</f>
        <v>0</v>
      </c>
      <c r="P175" s="37">
        <f>+ROUND($H175*O175,2)</f>
        <v>0</v>
      </c>
      <c r="Q175" s="37"/>
      <c r="R175" s="37">
        <f>+ROUND($H175*Q175,2)</f>
        <v>0</v>
      </c>
      <c r="S175" s="37">
        <f>+IF($L175-$J175&lt;=0,-$L175+$J175,0)</f>
        <v>7</v>
      </c>
      <c r="T175" s="37">
        <f>+ROUND($H175*S175,2)</f>
        <v>0</v>
      </c>
      <c r="U175" s="37">
        <f>+S175</f>
        <v>7</v>
      </c>
      <c r="V175" s="37">
        <f>+ROUND($H175*U175,2)</f>
        <v>0</v>
      </c>
      <c r="W175" s="37" t="s">
        <v>189</v>
      </c>
      <c r="Z175" s="43"/>
      <c r="AA175" s="141">
        <v>0</v>
      </c>
    </row>
    <row r="176" spans="2:27" s="9" customFormat="1" ht="21" customHeight="1" x14ac:dyDescent="0.25">
      <c r="B176" s="39">
        <v>2.0899999999999981</v>
      </c>
      <c r="C176" s="94" t="e">
        <f t="shared" si="14"/>
        <v>#REF!</v>
      </c>
      <c r="D176" s="40" t="s">
        <v>200</v>
      </c>
      <c r="E176" s="155"/>
      <c r="F176" s="156"/>
      <c r="G176" s="36" t="s">
        <v>28</v>
      </c>
      <c r="H176" s="157"/>
      <c r="I176" s="157"/>
      <c r="J176" s="37">
        <v>10</v>
      </c>
      <c r="K176" s="37">
        <f>+ROUND($H176*J176,2)</f>
        <v>0</v>
      </c>
      <c r="L176" s="210">
        <f>+[159]Metrados!E177</f>
        <v>5</v>
      </c>
      <c r="M176" s="37"/>
      <c r="N176" s="37"/>
      <c r="O176" s="37">
        <f>+IF($L176-$J176&gt;=0,$L176-$J176,0)</f>
        <v>0</v>
      </c>
      <c r="P176" s="37">
        <f>+ROUND($H176*O176,2)</f>
        <v>0</v>
      </c>
      <c r="Q176" s="157"/>
      <c r="R176" s="37">
        <f>+ROUND($H176*Q176,2)</f>
        <v>0</v>
      </c>
      <c r="S176" s="37">
        <f>+IF($L176-$J176&lt;=0,-$L176+$J176,0)</f>
        <v>5</v>
      </c>
      <c r="T176" s="37">
        <f>+ROUND($H176*S176,2)</f>
        <v>0</v>
      </c>
      <c r="U176" s="157">
        <f>+O177</f>
        <v>1</v>
      </c>
      <c r="V176" s="37">
        <f>+ROUND($H176*U176,2)</f>
        <v>0</v>
      </c>
      <c r="W176" s="37" t="s">
        <v>201</v>
      </c>
      <c r="Z176" s="43"/>
      <c r="AA176" s="141">
        <v>0</v>
      </c>
    </row>
    <row r="177" spans="2:27" s="9" customFormat="1" ht="21" customHeight="1" x14ac:dyDescent="0.25">
      <c r="B177" s="39">
        <v>2.0999999999999979</v>
      </c>
      <c r="C177" s="138" t="e">
        <f t="shared" si="14"/>
        <v>#REF!</v>
      </c>
      <c r="D177" s="40" t="s">
        <v>202</v>
      </c>
      <c r="E177" s="158"/>
      <c r="F177" s="159"/>
      <c r="G177" s="36" t="s">
        <v>28</v>
      </c>
      <c r="H177" s="37"/>
      <c r="I177" s="37"/>
      <c r="J177" s="37">
        <v>1</v>
      </c>
      <c r="K177" s="37">
        <f>+ROUND($H177*J177,2)</f>
        <v>0</v>
      </c>
      <c r="L177" s="210">
        <f>+[159]Metrados!E178</f>
        <v>2</v>
      </c>
      <c r="M177" s="37"/>
      <c r="N177" s="37"/>
      <c r="O177" s="37">
        <f>+IF($L177-$J177&gt;=0,$L177-$J177,0)</f>
        <v>1</v>
      </c>
      <c r="P177" s="37">
        <f>+ROUND($H177*O177,2)</f>
        <v>0</v>
      </c>
      <c r="Q177" s="37"/>
      <c r="R177" s="37">
        <f>+ROUND($H177*Q177,2)</f>
        <v>0</v>
      </c>
      <c r="S177" s="37">
        <f>+IF($L177-$J177&lt;=0,-$L177+$J177,0)</f>
        <v>0</v>
      </c>
      <c r="T177" s="37">
        <f>+ROUND($H177*S177,2)</f>
        <v>0</v>
      </c>
      <c r="U177" s="37"/>
      <c r="V177" s="37">
        <f>+ROUND($H177*U177,2)</f>
        <v>0</v>
      </c>
      <c r="W177" s="37"/>
      <c r="Z177" s="43"/>
      <c r="AA177" s="141">
        <v>0</v>
      </c>
    </row>
    <row r="178" spans="2:27" s="9" customFormat="1" ht="21" customHeight="1" x14ac:dyDescent="0.25">
      <c r="B178" s="39">
        <v>2.1099999999999977</v>
      </c>
      <c r="C178" s="138" t="e">
        <f t="shared" si="14"/>
        <v>#REF!</v>
      </c>
      <c r="D178" s="40" t="s">
        <v>203</v>
      </c>
      <c r="E178" s="158"/>
      <c r="F178" s="159"/>
      <c r="G178" s="36" t="s">
        <v>28</v>
      </c>
      <c r="H178" s="37"/>
      <c r="I178" s="37"/>
      <c r="J178" s="37">
        <v>396</v>
      </c>
      <c r="K178" s="37">
        <f>+ROUND($H178*J178,2)</f>
        <v>0</v>
      </c>
      <c r="L178" s="210">
        <f>+[159]Metrados!E179</f>
        <v>84</v>
      </c>
      <c r="M178" s="37"/>
      <c r="N178" s="37"/>
      <c r="O178" s="37">
        <f>+IF($L178-$J178&gt;=0,$L178-$J178,0)</f>
        <v>0</v>
      </c>
      <c r="P178" s="37">
        <f>+ROUND($H178*O178,2)</f>
        <v>0</v>
      </c>
      <c r="Q178" s="37"/>
      <c r="R178" s="37">
        <f>+ROUND($H178*Q178,2)</f>
        <v>0</v>
      </c>
      <c r="S178" s="37">
        <f>+IF($L178-$J178&lt;=0,-$L178+$J178,0)</f>
        <v>312</v>
      </c>
      <c r="T178" s="37">
        <f>+ROUND($H178*S178,2)</f>
        <v>0</v>
      </c>
      <c r="U178" s="37">
        <v>123</v>
      </c>
      <c r="V178" s="37">
        <f>+ROUND($H178*U178,2)</f>
        <v>0</v>
      </c>
      <c r="W178" s="162" t="s">
        <v>204</v>
      </c>
      <c r="Z178" s="43"/>
      <c r="AA178" s="141">
        <v>0</v>
      </c>
    </row>
    <row r="179" spans="2:27" s="9" customFormat="1" ht="21" customHeight="1" x14ac:dyDescent="0.25">
      <c r="B179" s="39">
        <v>2.1199999999999974</v>
      </c>
      <c r="C179" s="138" t="e">
        <f t="shared" si="14"/>
        <v>#REF!</v>
      </c>
      <c r="D179" s="40" t="s">
        <v>205</v>
      </c>
      <c r="E179" s="34"/>
      <c r="F179" s="35"/>
      <c r="G179" s="36" t="s">
        <v>28</v>
      </c>
      <c r="H179" s="37"/>
      <c r="I179" s="37"/>
      <c r="J179" s="37">
        <v>3</v>
      </c>
      <c r="K179" s="37">
        <f>+ROUND($H179*J179,2)</f>
        <v>0</v>
      </c>
      <c r="L179" s="210">
        <f>+[159]Metrados!E180</f>
        <v>14</v>
      </c>
      <c r="M179" s="37"/>
      <c r="N179" s="37"/>
      <c r="O179" s="37">
        <f>+IF($L179-$J179&gt;=0,$L179-$J179,0)</f>
        <v>11</v>
      </c>
      <c r="P179" s="37">
        <f>+ROUND($H179*O179,2)</f>
        <v>0</v>
      </c>
      <c r="Q179" s="37"/>
      <c r="R179" s="37">
        <f>+ROUND($H179*Q179,2)</f>
        <v>0</v>
      </c>
      <c r="S179" s="37">
        <f>+IF($L179-$J179&lt;=0,-$L179+$J179,0)</f>
        <v>0</v>
      </c>
      <c r="T179" s="37">
        <f>+ROUND($H179*S179,2)</f>
        <v>0</v>
      </c>
      <c r="U179" s="37"/>
      <c r="V179" s="37">
        <f>+ROUND($H179*U179,2)</f>
        <v>0</v>
      </c>
      <c r="W179" s="37"/>
      <c r="Z179" s="43"/>
      <c r="AA179" s="141">
        <v>13</v>
      </c>
    </row>
    <row r="180" spans="2:27" s="9" customFormat="1" ht="21" customHeight="1" x14ac:dyDescent="0.25">
      <c r="B180" s="39">
        <v>2.1299999999999972</v>
      </c>
      <c r="C180" s="138" t="e">
        <f t="shared" si="14"/>
        <v>#REF!</v>
      </c>
      <c r="D180" s="40" t="s">
        <v>206</v>
      </c>
      <c r="E180" s="160"/>
      <c r="F180" s="161"/>
      <c r="G180" s="36" t="s">
        <v>28</v>
      </c>
      <c r="H180" s="37"/>
      <c r="I180" s="37"/>
      <c r="J180" s="37">
        <v>23</v>
      </c>
      <c r="K180" s="37">
        <f>+ROUND($H180*J180,2)</f>
        <v>0</v>
      </c>
      <c r="L180" s="210">
        <f>+[159]Metrados!E181</f>
        <v>9</v>
      </c>
      <c r="M180" s="37"/>
      <c r="N180" s="37"/>
      <c r="O180" s="37">
        <f>+IF($L180-$J180&gt;=0,$L180-$J180,0)</f>
        <v>0</v>
      </c>
      <c r="P180" s="37">
        <f>+ROUND($H180*O180,2)</f>
        <v>0</v>
      </c>
      <c r="Q180" s="37"/>
      <c r="R180" s="37">
        <f>+ROUND($H180*Q180,2)</f>
        <v>0</v>
      </c>
      <c r="S180" s="37">
        <f>+IF($L180-$J180&lt;=0,-$L180+$J180,0)</f>
        <v>14</v>
      </c>
      <c r="T180" s="37">
        <f>+ROUND($H180*S180,2)</f>
        <v>0</v>
      </c>
      <c r="U180" s="37">
        <f>+O181</f>
        <v>9</v>
      </c>
      <c r="V180" s="37">
        <f>+ROUND($H180*U180,2)</f>
        <v>0</v>
      </c>
      <c r="W180" s="37" t="s">
        <v>207</v>
      </c>
      <c r="Z180" s="43"/>
      <c r="AA180" s="141">
        <v>0</v>
      </c>
    </row>
    <row r="181" spans="2:27" s="9" customFormat="1" ht="21" customHeight="1" x14ac:dyDescent="0.25">
      <c r="B181" s="39">
        <v>2.139999999999997</v>
      </c>
      <c r="C181" s="138" t="e">
        <f t="shared" si="14"/>
        <v>#REF!</v>
      </c>
      <c r="D181" s="40" t="s">
        <v>208</v>
      </c>
      <c r="E181" s="160"/>
      <c r="F181" s="161"/>
      <c r="G181" s="36" t="s">
        <v>28</v>
      </c>
      <c r="H181" s="37"/>
      <c r="I181" s="37"/>
      <c r="J181" s="37">
        <v>6</v>
      </c>
      <c r="K181" s="37">
        <f>+ROUND($H181*J181,2)</f>
        <v>0</v>
      </c>
      <c r="L181" s="210">
        <f>+[159]Metrados!E182</f>
        <v>15</v>
      </c>
      <c r="M181" s="37"/>
      <c r="N181" s="37"/>
      <c r="O181" s="37">
        <f>+IF($L181-$J181&gt;=0,$L181-$J181,0)</f>
        <v>9</v>
      </c>
      <c r="P181" s="37">
        <f>+ROUND($H181*O181,2)</f>
        <v>0</v>
      </c>
      <c r="Q181" s="37"/>
      <c r="R181" s="37">
        <f>+ROUND($H181*Q181,2)</f>
        <v>0</v>
      </c>
      <c r="S181" s="37">
        <f>+IF($L181-$J181&lt;=0,-$L181+$J181,0)</f>
        <v>0</v>
      </c>
      <c r="T181" s="37">
        <f>+ROUND($H181*S181,2)</f>
        <v>0</v>
      </c>
      <c r="U181" s="37"/>
      <c r="V181" s="37">
        <f>+ROUND($H181*U181,2)</f>
        <v>0</v>
      </c>
      <c r="W181" s="37"/>
      <c r="Z181" s="43"/>
      <c r="AA181" s="141">
        <v>0</v>
      </c>
    </row>
    <row r="182" spans="2:27" s="9" customFormat="1" ht="21" customHeight="1" x14ac:dyDescent="0.25">
      <c r="B182" s="39">
        <v>2.1499999999999968</v>
      </c>
      <c r="C182" s="94" t="e">
        <f t="shared" si="14"/>
        <v>#REF!</v>
      </c>
      <c r="D182" s="40" t="s">
        <v>209</v>
      </c>
      <c r="E182" s="155"/>
      <c r="F182" s="156"/>
      <c r="G182" s="36" t="s">
        <v>28</v>
      </c>
      <c r="H182" s="157"/>
      <c r="I182" s="157"/>
      <c r="J182" s="37">
        <v>369</v>
      </c>
      <c r="K182" s="37">
        <f>+ROUND($H182*J182,2)</f>
        <v>0</v>
      </c>
      <c r="L182" s="210">
        <f>+[159]Metrados!E183</f>
        <v>307</v>
      </c>
      <c r="M182" s="37"/>
      <c r="N182" s="37"/>
      <c r="O182" s="37">
        <f>+IF($L182-$J182&gt;=0,$L182-$J182,0)</f>
        <v>0</v>
      </c>
      <c r="P182" s="37">
        <f>+ROUND($H182*O182,2)</f>
        <v>0</v>
      </c>
      <c r="Q182" s="157"/>
      <c r="R182" s="37">
        <f>+ROUND($H182*Q182,2)</f>
        <v>0</v>
      </c>
      <c r="S182" s="37">
        <f>+IF($L182-$J182&lt;=0,-$L182+$J182,0)</f>
        <v>62</v>
      </c>
      <c r="T182" s="37">
        <f>+ROUND($H182*S182,2)</f>
        <v>0</v>
      </c>
      <c r="U182" s="157">
        <f>+O183+O184</f>
        <v>62</v>
      </c>
      <c r="V182" s="37">
        <f>+ROUND($H182*U182,2)</f>
        <v>0</v>
      </c>
      <c r="W182" s="37" t="s">
        <v>210</v>
      </c>
      <c r="Z182" s="43"/>
      <c r="AA182" s="141">
        <v>0</v>
      </c>
    </row>
    <row r="183" spans="2:27" s="9" customFormat="1" ht="21" customHeight="1" x14ac:dyDescent="0.25">
      <c r="B183" s="39">
        <v>2.1599999999999966</v>
      </c>
      <c r="C183" s="138" t="e">
        <f t="shared" si="14"/>
        <v>#REF!</v>
      </c>
      <c r="D183" s="40" t="s">
        <v>211</v>
      </c>
      <c r="E183" s="158"/>
      <c r="F183" s="159"/>
      <c r="G183" s="36" t="s">
        <v>28</v>
      </c>
      <c r="H183" s="37"/>
      <c r="I183" s="37"/>
      <c r="J183" s="37">
        <v>208</v>
      </c>
      <c r="K183" s="37">
        <f>+ROUND($H183*J183,2)</f>
        <v>0</v>
      </c>
      <c r="L183" s="210">
        <f>+[159]Metrados!E184</f>
        <v>266</v>
      </c>
      <c r="M183" s="37"/>
      <c r="N183" s="37"/>
      <c r="O183" s="37">
        <f>+IF($L183-$J183&gt;=0,$L183-$J183,0)</f>
        <v>58</v>
      </c>
      <c r="P183" s="37">
        <f>+ROUND($H183*O183,2)</f>
        <v>0</v>
      </c>
      <c r="Q183" s="37"/>
      <c r="R183" s="37">
        <f>+ROUND($H183*Q183,2)</f>
        <v>0</v>
      </c>
      <c r="S183" s="37">
        <f>+IF($L183-$J183&lt;=0,-$L183+$J183,0)</f>
        <v>0</v>
      </c>
      <c r="T183" s="37">
        <f>+ROUND($H183*S183,2)</f>
        <v>0</v>
      </c>
      <c r="U183" s="37"/>
      <c r="V183" s="37">
        <f>+ROUND($H183*U183,2)</f>
        <v>0</v>
      </c>
      <c r="W183" s="37"/>
      <c r="Z183" s="43"/>
      <c r="AA183" s="141">
        <v>0</v>
      </c>
    </row>
    <row r="184" spans="2:27" s="9" customFormat="1" ht="21" customHeight="1" x14ac:dyDescent="0.25">
      <c r="B184" s="39">
        <v>2.1699999999999964</v>
      </c>
      <c r="C184" s="138" t="e">
        <f t="shared" si="14"/>
        <v>#REF!</v>
      </c>
      <c r="D184" s="40" t="s">
        <v>212</v>
      </c>
      <c r="E184" s="158"/>
      <c r="F184" s="159"/>
      <c r="G184" s="36" t="s">
        <v>28</v>
      </c>
      <c r="H184" s="37"/>
      <c r="I184" s="37"/>
      <c r="J184" s="37">
        <v>13</v>
      </c>
      <c r="K184" s="37">
        <f>+ROUND($H184*J184,2)</f>
        <v>0</v>
      </c>
      <c r="L184" s="210">
        <f>+[159]Metrados!E185</f>
        <v>17</v>
      </c>
      <c r="M184" s="37"/>
      <c r="N184" s="37"/>
      <c r="O184" s="37">
        <f>+IF($L184-$J184&gt;=0,$L184-$J184,0)</f>
        <v>4</v>
      </c>
      <c r="P184" s="37">
        <f>+ROUND($H184*O184,2)</f>
        <v>0</v>
      </c>
      <c r="Q184" s="37"/>
      <c r="R184" s="37">
        <f>+ROUND($H184*Q184,2)</f>
        <v>0</v>
      </c>
      <c r="S184" s="37">
        <f>+IF($L184-$J184&lt;=0,-$L184+$J184,0)</f>
        <v>0</v>
      </c>
      <c r="T184" s="37">
        <f>+ROUND($H184*S184,2)</f>
        <v>0</v>
      </c>
      <c r="U184" s="37"/>
      <c r="V184" s="37">
        <f>+ROUND($H184*U184,2)</f>
        <v>0</v>
      </c>
      <c r="W184" s="37"/>
      <c r="Z184" s="43"/>
      <c r="AA184" s="141">
        <v>0</v>
      </c>
    </row>
    <row r="185" spans="2:27" s="9" customFormat="1" ht="21" customHeight="1" x14ac:dyDescent="0.25">
      <c r="B185" s="39">
        <v>2.1799999999999962</v>
      </c>
      <c r="C185" s="138" t="e">
        <f t="shared" si="14"/>
        <v>#REF!</v>
      </c>
      <c r="D185" s="40" t="s">
        <v>213</v>
      </c>
      <c r="E185" s="34"/>
      <c r="F185" s="35"/>
      <c r="G185" s="36" t="s">
        <v>66</v>
      </c>
      <c r="H185" s="37"/>
      <c r="I185" s="37"/>
      <c r="J185" s="37">
        <v>52.01</v>
      </c>
      <c r="K185" s="37">
        <f>+ROUND($H185*J185,2)</f>
        <v>0</v>
      </c>
      <c r="L185" s="210">
        <f>+[159]Metrados!E186</f>
        <v>50.11</v>
      </c>
      <c r="M185" s="37"/>
      <c r="N185" s="37"/>
      <c r="O185" s="37">
        <f>+IF($L185-$J185&gt;=0,$L185-$J185,0)</f>
        <v>0</v>
      </c>
      <c r="P185" s="37">
        <f>+ROUND($H185*O185,2)</f>
        <v>0</v>
      </c>
      <c r="Q185" s="37"/>
      <c r="R185" s="37">
        <f>+ROUND($H185*Q185,2)</f>
        <v>0</v>
      </c>
      <c r="S185" s="37">
        <f>+IF($L185-$J185&lt;=0,-$L185+$J185,0)</f>
        <v>1.8999999999999986</v>
      </c>
      <c r="T185" s="37">
        <f>+ROUND($H185*S185,2)</f>
        <v>0</v>
      </c>
      <c r="U185" s="37"/>
      <c r="V185" s="37">
        <f>+ROUND($H185*U185,2)</f>
        <v>0</v>
      </c>
      <c r="W185" s="37"/>
      <c r="Z185" s="43"/>
      <c r="AA185" s="141">
        <v>0</v>
      </c>
    </row>
    <row r="186" spans="2:27" s="9" customFormat="1" ht="21" customHeight="1" x14ac:dyDescent="0.25">
      <c r="B186" s="39">
        <v>2.1899999999999959</v>
      </c>
      <c r="C186" s="138" t="e">
        <f t="shared" si="14"/>
        <v>#REF!</v>
      </c>
      <c r="D186" s="40" t="s">
        <v>214</v>
      </c>
      <c r="E186" s="160"/>
      <c r="F186" s="161"/>
      <c r="G186" s="36" t="s">
        <v>66</v>
      </c>
      <c r="H186" s="37"/>
      <c r="I186" s="37"/>
      <c r="J186" s="37">
        <v>1.39</v>
      </c>
      <c r="K186" s="37">
        <f>+ROUND($H186*J186,2)</f>
        <v>0</v>
      </c>
      <c r="L186" s="210">
        <f>+[159]Metrados!E187</f>
        <v>1.07</v>
      </c>
      <c r="M186" s="37"/>
      <c r="N186" s="37"/>
      <c r="O186" s="37">
        <f>+IF($L186-$J186&gt;=0,$L186-$J186,0)</f>
        <v>0</v>
      </c>
      <c r="P186" s="37">
        <f>+ROUND($H186*O186,2)</f>
        <v>0</v>
      </c>
      <c r="Q186" s="37"/>
      <c r="R186" s="37">
        <f>+ROUND($H186*Q186,2)</f>
        <v>0</v>
      </c>
      <c r="S186" s="37">
        <f>+IF($L186-$J186&lt;=0,-$L186+$J186,0)</f>
        <v>0.31999999999999984</v>
      </c>
      <c r="T186" s="37">
        <f>+ROUND($H186*S186,2)</f>
        <v>0</v>
      </c>
      <c r="U186" s="37"/>
      <c r="V186" s="37">
        <f>+ROUND($H186*U186,2)</f>
        <v>0</v>
      </c>
      <c r="W186" s="37"/>
      <c r="Z186" s="43"/>
      <c r="AA186" s="141">
        <v>0</v>
      </c>
    </row>
    <row r="187" spans="2:27" s="9" customFormat="1" ht="21" customHeight="1" x14ac:dyDescent="0.25">
      <c r="B187" s="39">
        <v>2.1999999999999957</v>
      </c>
      <c r="C187" s="138" t="e">
        <f t="shared" si="14"/>
        <v>#REF!</v>
      </c>
      <c r="D187" s="40" t="s">
        <v>215</v>
      </c>
      <c r="E187" s="160"/>
      <c r="F187" s="161"/>
      <c r="G187" s="36" t="s">
        <v>66</v>
      </c>
      <c r="H187" s="37"/>
      <c r="I187" s="37"/>
      <c r="J187" s="37">
        <v>1.1599999999999999</v>
      </c>
      <c r="K187" s="37">
        <f>+ROUND($H187*J187,2)</f>
        <v>0</v>
      </c>
      <c r="L187" s="210">
        <f>+[159]Metrados!E188</f>
        <v>1.17</v>
      </c>
      <c r="M187" s="37"/>
      <c r="N187" s="37"/>
      <c r="O187" s="37">
        <f>+IF($L187-$J187&gt;=0,$L187-$J187,0)</f>
        <v>1.0000000000000009E-2</v>
      </c>
      <c r="P187" s="37">
        <f>+ROUND($H187*O187,2)</f>
        <v>0</v>
      </c>
      <c r="Q187" s="37"/>
      <c r="R187" s="37">
        <f>+ROUND($H187*Q187,2)</f>
        <v>0</v>
      </c>
      <c r="S187" s="37">
        <f>+IF($L187-$J187&lt;=0,-$L187+$J187,0)</f>
        <v>0</v>
      </c>
      <c r="T187" s="37">
        <f>+ROUND($H187*S187,2)</f>
        <v>0</v>
      </c>
      <c r="U187" s="37"/>
      <c r="V187" s="37">
        <f>+ROUND($H187*U187,2)</f>
        <v>0</v>
      </c>
      <c r="W187" s="37"/>
      <c r="Z187" s="43"/>
      <c r="AA187" s="141">
        <v>0</v>
      </c>
    </row>
    <row r="188" spans="2:27" s="9" customFormat="1" ht="21" customHeight="1" x14ac:dyDescent="0.25">
      <c r="B188" s="39">
        <v>2.2099999999999955</v>
      </c>
      <c r="C188" s="94" t="e">
        <f t="shared" si="14"/>
        <v>#REF!</v>
      </c>
      <c r="D188" s="40" t="s">
        <v>216</v>
      </c>
      <c r="E188" s="153"/>
      <c r="F188" s="154"/>
      <c r="G188" s="36" t="s">
        <v>66</v>
      </c>
      <c r="H188" s="37"/>
      <c r="I188" s="37"/>
      <c r="J188" s="37">
        <v>0.75</v>
      </c>
      <c r="K188" s="37">
        <f>+ROUND($H188*J188,2)</f>
        <v>0</v>
      </c>
      <c r="L188" s="210">
        <f>+[159]Metrados!E189</f>
        <v>0</v>
      </c>
      <c r="M188" s="37"/>
      <c r="N188" s="37"/>
      <c r="O188" s="37">
        <f>+IF($L188-$J188&gt;=0,$L188-$J188,0)</f>
        <v>0</v>
      </c>
      <c r="P188" s="37">
        <f>+ROUND($H188*O188,2)</f>
        <v>0</v>
      </c>
      <c r="Q188" s="37"/>
      <c r="R188" s="37">
        <f>+ROUND($H188*Q188,2)</f>
        <v>0</v>
      </c>
      <c r="S188" s="37">
        <f>+IF($L188-$J188&lt;=0,-$L188+$J188,0)</f>
        <v>0.75</v>
      </c>
      <c r="T188" s="37">
        <f>+ROUND($H188*S188,2)</f>
        <v>0</v>
      </c>
      <c r="U188" s="37">
        <f>+O187</f>
        <v>1.0000000000000009E-2</v>
      </c>
      <c r="V188" s="37">
        <f>+ROUND($H188*U188,2)</f>
        <v>0</v>
      </c>
      <c r="W188" s="37" t="s">
        <v>217</v>
      </c>
      <c r="Z188" s="43"/>
      <c r="AA188" s="141">
        <v>0</v>
      </c>
    </row>
    <row r="189" spans="2:27" s="9" customFormat="1" ht="21" customHeight="1" x14ac:dyDescent="0.25">
      <c r="B189" s="39">
        <v>2.2199999999999953</v>
      </c>
      <c r="C189" s="94" t="e">
        <f t="shared" si="14"/>
        <v>#REF!</v>
      </c>
      <c r="D189" s="40" t="s">
        <v>218</v>
      </c>
      <c r="E189" s="155"/>
      <c r="F189" s="156"/>
      <c r="G189" s="36" t="s">
        <v>28</v>
      </c>
      <c r="H189" s="157"/>
      <c r="I189" s="157"/>
      <c r="J189" s="37">
        <v>13</v>
      </c>
      <c r="K189" s="37">
        <f>+ROUND($H189*J189,2)</f>
        <v>0</v>
      </c>
      <c r="L189" s="210">
        <f>+[159]Metrados!E190</f>
        <v>11</v>
      </c>
      <c r="M189" s="37"/>
      <c r="N189" s="37"/>
      <c r="O189" s="37">
        <f>+IF($L189-$J189&gt;=0,$L189-$J189,0)</f>
        <v>0</v>
      </c>
      <c r="P189" s="37">
        <f>+ROUND($H189*O189,2)</f>
        <v>0</v>
      </c>
      <c r="Q189" s="157"/>
      <c r="R189" s="37">
        <f>+ROUND($H189*Q189,2)</f>
        <v>0</v>
      </c>
      <c r="S189" s="37">
        <f>+IF($L189-$J189&lt;=0,-$L189+$J189,0)</f>
        <v>2</v>
      </c>
      <c r="T189" s="37">
        <f>+ROUND($H189*S189,2)</f>
        <v>0</v>
      </c>
      <c r="U189" s="157"/>
      <c r="V189" s="37">
        <f>+ROUND($H189*U189,2)</f>
        <v>0</v>
      </c>
      <c r="W189" s="157"/>
      <c r="Z189" s="43"/>
      <c r="AA189" s="141">
        <v>0</v>
      </c>
    </row>
    <row r="190" spans="2:27" s="9" customFormat="1" ht="21" customHeight="1" x14ac:dyDescent="0.25">
      <c r="B190" s="39">
        <v>2.23</v>
      </c>
      <c r="C190" s="138" t="e">
        <f t="shared" si="14"/>
        <v>#REF!</v>
      </c>
      <c r="D190" s="40" t="s">
        <v>219</v>
      </c>
      <c r="E190" s="158"/>
      <c r="F190" s="159"/>
      <c r="G190" s="36" t="s">
        <v>28</v>
      </c>
      <c r="H190" s="37"/>
      <c r="I190" s="37"/>
      <c r="J190" s="37">
        <v>2</v>
      </c>
      <c r="K190" s="37">
        <f>+ROUND($H190*J190,2)</f>
        <v>0</v>
      </c>
      <c r="L190" s="210">
        <f>+[159]Metrados!E191</f>
        <v>2</v>
      </c>
      <c r="M190" s="37"/>
      <c r="N190" s="37"/>
      <c r="O190" s="37">
        <f>+IF($L190-$J190&gt;=0,$L190-$J190,0)</f>
        <v>0</v>
      </c>
      <c r="P190" s="37">
        <f>+ROUND($H190*O190,2)</f>
        <v>0</v>
      </c>
      <c r="Q190" s="37"/>
      <c r="R190" s="37">
        <f>+ROUND($H190*Q190,2)</f>
        <v>0</v>
      </c>
      <c r="S190" s="37">
        <f>+IF($L190-$J190&lt;=0,-$L190+$J190,0)</f>
        <v>0</v>
      </c>
      <c r="T190" s="37">
        <f>+ROUND($H190*S190,2)</f>
        <v>0</v>
      </c>
      <c r="U190" s="37"/>
      <c r="V190" s="37">
        <f>+ROUND($H190*U190,2)</f>
        <v>0</v>
      </c>
      <c r="W190" s="37"/>
      <c r="Z190" s="43"/>
      <c r="AA190" s="141">
        <v>0</v>
      </c>
    </row>
    <row r="191" spans="2:27" s="9" customFormat="1" ht="21" customHeight="1" x14ac:dyDescent="0.25">
      <c r="B191" s="39">
        <v>2.23999999999999</v>
      </c>
      <c r="C191" s="138" t="e">
        <f t="shared" si="14"/>
        <v>#REF!</v>
      </c>
      <c r="D191" s="40" t="s">
        <v>220</v>
      </c>
      <c r="E191" s="158"/>
      <c r="F191" s="159"/>
      <c r="G191" s="36" t="s">
        <v>28</v>
      </c>
      <c r="H191" s="37"/>
      <c r="I191" s="37"/>
      <c r="J191" s="37">
        <v>13</v>
      </c>
      <c r="K191" s="37">
        <f>+ROUND($H191*J191,2)</f>
        <v>0</v>
      </c>
      <c r="L191" s="210">
        <f>+[159]Metrados!E192</f>
        <v>31</v>
      </c>
      <c r="M191" s="37"/>
      <c r="N191" s="37"/>
      <c r="O191" s="37">
        <f>+IF($L191-$J191&gt;=0,$L191-$J191,0)</f>
        <v>18</v>
      </c>
      <c r="P191" s="37">
        <f>+ROUND($H191*O191,2)</f>
        <v>0</v>
      </c>
      <c r="Q191" s="37"/>
      <c r="R191" s="37">
        <f>+ROUND($H191*Q191,2)</f>
        <v>0</v>
      </c>
      <c r="S191" s="37">
        <f>+IF($L191-$J191&lt;=0,-$L191+$J191,0)</f>
        <v>0</v>
      </c>
      <c r="T191" s="37">
        <f>+ROUND($H191*S191,2)</f>
        <v>0</v>
      </c>
      <c r="U191" s="37">
        <v>8</v>
      </c>
      <c r="V191" s="37">
        <f>+ROUND($H191*U191,2)</f>
        <v>0</v>
      </c>
      <c r="W191" s="162" t="s">
        <v>221</v>
      </c>
      <c r="Z191" s="43"/>
      <c r="AA191" s="141">
        <v>20</v>
      </c>
    </row>
    <row r="192" spans="2:27" s="9" customFormat="1" ht="21" customHeight="1" x14ac:dyDescent="0.25">
      <c r="B192" s="39">
        <v>2.2499999999999898</v>
      </c>
      <c r="C192" s="138" t="e">
        <f t="shared" si="14"/>
        <v>#REF!</v>
      </c>
      <c r="D192" s="40" t="s">
        <v>222</v>
      </c>
      <c r="E192" s="34"/>
      <c r="F192" s="35"/>
      <c r="G192" s="36" t="s">
        <v>28</v>
      </c>
      <c r="H192" s="37"/>
      <c r="I192" s="37"/>
      <c r="J192" s="37">
        <v>2</v>
      </c>
      <c r="K192" s="37">
        <f>+ROUND($H192*J192,2)</f>
        <v>0</v>
      </c>
      <c r="L192" s="210">
        <f>+[159]Metrados!E193</f>
        <v>2</v>
      </c>
      <c r="M192" s="37"/>
      <c r="N192" s="37"/>
      <c r="O192" s="37">
        <f>+IF($L192-$J192&gt;=0,$L192-$J192,0)</f>
        <v>0</v>
      </c>
      <c r="P192" s="37">
        <f>+ROUND($H192*O192,2)</f>
        <v>0</v>
      </c>
      <c r="Q192" s="37"/>
      <c r="R192" s="37">
        <f>+ROUND($H192*Q192,2)</f>
        <v>0</v>
      </c>
      <c r="S192" s="37">
        <f>+IF($L192-$J192&lt;=0,-$L192+$J192,0)</f>
        <v>0</v>
      </c>
      <c r="T192" s="37">
        <f>+ROUND($H192*S192,2)</f>
        <v>0</v>
      </c>
      <c r="U192" s="37"/>
      <c r="V192" s="37">
        <f>+ROUND($H192*U192,2)</f>
        <v>0</v>
      </c>
      <c r="W192" s="37"/>
      <c r="Z192" s="43"/>
      <c r="AA192" s="141">
        <v>0</v>
      </c>
    </row>
    <row r="193" spans="2:27" s="9" customFormat="1" ht="21" customHeight="1" x14ac:dyDescent="0.25">
      <c r="B193" s="39">
        <v>2.25999999999999</v>
      </c>
      <c r="C193" s="138" t="e">
        <f t="shared" si="14"/>
        <v>#REF!</v>
      </c>
      <c r="D193" s="40" t="s">
        <v>223</v>
      </c>
      <c r="E193" s="160"/>
      <c r="F193" s="161"/>
      <c r="G193" s="36" t="s">
        <v>28</v>
      </c>
      <c r="H193" s="37"/>
      <c r="I193" s="37"/>
      <c r="J193" s="37">
        <v>62</v>
      </c>
      <c r="K193" s="37">
        <f>+ROUND($H193*J193,2)</f>
        <v>0</v>
      </c>
      <c r="L193" s="210">
        <f>+[159]Metrados!E194</f>
        <v>73</v>
      </c>
      <c r="M193" s="37"/>
      <c r="N193" s="37"/>
      <c r="O193" s="37">
        <f>+IF($L193-$J193&gt;=0,$L193-$J193,0)</f>
        <v>11</v>
      </c>
      <c r="P193" s="37">
        <f>+ROUND($H193*O193,2)</f>
        <v>0</v>
      </c>
      <c r="Q193" s="37"/>
      <c r="R193" s="37">
        <f>+ROUND($H193*Q193,2)</f>
        <v>0</v>
      </c>
      <c r="S193" s="37">
        <f>+IF($L193-$J193&lt;=0,-$L193+$J193,0)</f>
        <v>0</v>
      </c>
      <c r="T193" s="37">
        <f>+ROUND($H193*S193,2)</f>
        <v>0</v>
      </c>
      <c r="U193" s="37"/>
      <c r="V193" s="37">
        <f>+ROUND($H193*U193,2)</f>
        <v>0</v>
      </c>
      <c r="W193" s="37"/>
      <c r="Z193" s="43"/>
      <c r="AA193" s="141">
        <v>0</v>
      </c>
    </row>
    <row r="194" spans="2:27" s="9" customFormat="1" ht="21" customHeight="1" x14ac:dyDescent="0.25">
      <c r="B194" s="39">
        <v>2.2699999999999898</v>
      </c>
      <c r="C194" s="138" t="e">
        <f t="shared" si="14"/>
        <v>#REF!</v>
      </c>
      <c r="D194" s="40" t="s">
        <v>224</v>
      </c>
      <c r="E194" s="160"/>
      <c r="F194" s="161"/>
      <c r="G194" s="36" t="s">
        <v>28</v>
      </c>
      <c r="H194" s="37"/>
      <c r="I194" s="37"/>
      <c r="J194" s="37">
        <v>4</v>
      </c>
      <c r="K194" s="37">
        <f>+ROUND($H194*J194,2)</f>
        <v>0</v>
      </c>
      <c r="L194" s="210">
        <f>+[159]Metrados!E195</f>
        <v>10</v>
      </c>
      <c r="M194" s="37"/>
      <c r="N194" s="37"/>
      <c r="O194" s="37">
        <f>+IF($L194-$J194&gt;=0,$L194-$J194,0)</f>
        <v>6</v>
      </c>
      <c r="P194" s="37">
        <f>+ROUND($H194*O194,2)</f>
        <v>0</v>
      </c>
      <c r="Q194" s="37"/>
      <c r="R194" s="37">
        <f>+ROUND($H194*Q194,2)</f>
        <v>0</v>
      </c>
      <c r="S194" s="37">
        <f>+IF($L194-$J194&lt;=0,-$L194+$J194,0)</f>
        <v>0</v>
      </c>
      <c r="T194" s="37">
        <f>+ROUND($H194*S194,2)</f>
        <v>0</v>
      </c>
      <c r="U194" s="37"/>
      <c r="V194" s="37">
        <f>+ROUND($H194*U194,2)</f>
        <v>0</v>
      </c>
      <c r="W194" s="37"/>
      <c r="Z194" s="43"/>
      <c r="AA194" s="141">
        <v>0</v>
      </c>
    </row>
    <row r="195" spans="2:27" s="9" customFormat="1" ht="21" customHeight="1" x14ac:dyDescent="0.25">
      <c r="B195" s="39">
        <v>2.27999999999999</v>
      </c>
      <c r="C195" s="138" t="e">
        <f t="shared" si="14"/>
        <v>#REF!</v>
      </c>
      <c r="D195" s="40" t="s">
        <v>225</v>
      </c>
      <c r="E195" s="160"/>
      <c r="F195" s="161"/>
      <c r="G195" s="36" t="s">
        <v>28</v>
      </c>
      <c r="H195" s="37"/>
      <c r="I195" s="37"/>
      <c r="J195" s="37">
        <v>13</v>
      </c>
      <c r="K195" s="37">
        <f>+ROUND($H195*J195,2)</f>
        <v>0</v>
      </c>
      <c r="L195" s="210">
        <f>+[159]Metrados!E196</f>
        <v>16</v>
      </c>
      <c r="M195" s="37"/>
      <c r="N195" s="37"/>
      <c r="O195" s="37">
        <f>+IF($L195-$J195&gt;=0,$L195-$J195,0)</f>
        <v>3</v>
      </c>
      <c r="P195" s="37">
        <f>+ROUND($H195*O195,2)</f>
        <v>0</v>
      </c>
      <c r="Q195" s="37"/>
      <c r="R195" s="37">
        <f>+ROUND($H195*Q195,2)</f>
        <v>0</v>
      </c>
      <c r="S195" s="37">
        <f>+IF($L195-$J195&lt;=0,-$L195+$J195,0)</f>
        <v>0</v>
      </c>
      <c r="T195" s="37">
        <f>+ROUND($H195*S195,2)</f>
        <v>0</v>
      </c>
      <c r="U195" s="37"/>
      <c r="V195" s="37">
        <f>+ROUND($H195*U195,2)</f>
        <v>0</v>
      </c>
      <c r="W195" s="37"/>
      <c r="Z195" s="43"/>
      <c r="AA195" s="141">
        <v>0</v>
      </c>
    </row>
    <row r="196" spans="2:27" s="9" customFormat="1" ht="21" customHeight="1" x14ac:dyDescent="0.25">
      <c r="B196" s="39">
        <v>2.2899999999999898</v>
      </c>
      <c r="C196" s="138" t="e">
        <f t="shared" si="14"/>
        <v>#REF!</v>
      </c>
      <c r="D196" s="40" t="s">
        <v>226</v>
      </c>
      <c r="E196" s="160"/>
      <c r="F196" s="161"/>
      <c r="G196" s="36" t="s">
        <v>28</v>
      </c>
      <c r="H196" s="37"/>
      <c r="I196" s="37"/>
      <c r="J196" s="37">
        <v>2</v>
      </c>
      <c r="K196" s="37">
        <f>+ROUND($H196*J196,2)</f>
        <v>0</v>
      </c>
      <c r="L196" s="210">
        <f>+[159]Metrados!E197</f>
        <v>0</v>
      </c>
      <c r="M196" s="37"/>
      <c r="N196" s="37"/>
      <c r="O196" s="37">
        <f>+IF($L196-$J196&gt;=0,$L196-$J196,0)</f>
        <v>0</v>
      </c>
      <c r="P196" s="37">
        <f>+ROUND($H196*O196,2)</f>
        <v>0</v>
      </c>
      <c r="Q196" s="37"/>
      <c r="R196" s="37">
        <f>+ROUND($H196*Q196,2)</f>
        <v>0</v>
      </c>
      <c r="S196" s="37">
        <f>+IF($L196-$J196&lt;=0,-$L196+$J196,0)</f>
        <v>2</v>
      </c>
      <c r="T196" s="37">
        <f>+ROUND($H196*S196,2)</f>
        <v>0</v>
      </c>
      <c r="U196" s="37">
        <f>+S196</f>
        <v>2</v>
      </c>
      <c r="V196" s="37">
        <f>+ROUND($H196*U196,2)</f>
        <v>0</v>
      </c>
      <c r="W196" s="37" t="s">
        <v>227</v>
      </c>
      <c r="Z196" s="43"/>
      <c r="AA196" s="141">
        <v>0</v>
      </c>
    </row>
    <row r="197" spans="2:27" s="9" customFormat="1" ht="21" customHeight="1" x14ac:dyDescent="0.25">
      <c r="B197" s="39">
        <v>2.2999999999999901</v>
      </c>
      <c r="C197" s="94" t="e">
        <f t="shared" si="14"/>
        <v>#REF!</v>
      </c>
      <c r="D197" s="40" t="s">
        <v>228</v>
      </c>
      <c r="E197" s="153"/>
      <c r="F197" s="154"/>
      <c r="G197" s="36" t="s">
        <v>66</v>
      </c>
      <c r="H197" s="37"/>
      <c r="I197" s="37"/>
      <c r="J197" s="37">
        <v>2.91</v>
      </c>
      <c r="K197" s="37">
        <f>+ROUND($H197*J197,2)</f>
        <v>0</v>
      </c>
      <c r="L197" s="210">
        <f>+[159]Metrados!E198</f>
        <v>2.97</v>
      </c>
      <c r="M197" s="37"/>
      <c r="N197" s="37"/>
      <c r="O197" s="37">
        <f>+IF($L197-$J197&gt;=0,$L197-$J197,0)</f>
        <v>6.0000000000000053E-2</v>
      </c>
      <c r="P197" s="37">
        <f>+ROUND($H197*O197,2)</f>
        <v>0</v>
      </c>
      <c r="Q197" s="37"/>
      <c r="R197" s="37">
        <f>+ROUND($H197*Q197,2)</f>
        <v>0</v>
      </c>
      <c r="S197" s="37">
        <f>+IF($L197-$J197&lt;=0,-$L197+$J197,0)</f>
        <v>0</v>
      </c>
      <c r="T197" s="37">
        <f>+ROUND($H197*S197,2)</f>
        <v>0</v>
      </c>
      <c r="U197" s="37"/>
      <c r="V197" s="37">
        <f>+ROUND($H197*U197,2)</f>
        <v>0</v>
      </c>
      <c r="W197" s="37"/>
      <c r="Z197" s="43"/>
      <c r="AA197" s="141">
        <v>0</v>
      </c>
    </row>
    <row r="198" spans="2:27" s="9" customFormat="1" ht="21" customHeight="1" x14ac:dyDescent="0.25">
      <c r="B198" s="39">
        <v>2.3099999999999898</v>
      </c>
      <c r="C198" s="94" t="e">
        <f t="shared" si="14"/>
        <v>#REF!</v>
      </c>
      <c r="D198" s="40" t="s">
        <v>229</v>
      </c>
      <c r="E198" s="155"/>
      <c r="F198" s="156"/>
      <c r="G198" s="36" t="s">
        <v>66</v>
      </c>
      <c r="H198" s="157"/>
      <c r="I198" s="157"/>
      <c r="J198" s="37">
        <v>0.03</v>
      </c>
      <c r="K198" s="37">
        <f>+ROUND($H198*J198,2)</f>
        <v>0</v>
      </c>
      <c r="L198" s="210">
        <f>+[159]Metrados!E199</f>
        <v>0.2</v>
      </c>
      <c r="M198" s="37"/>
      <c r="N198" s="37"/>
      <c r="O198" s="37">
        <f>+IF($L198-$J198&gt;=0,$L198-$J198,0)</f>
        <v>0.17</v>
      </c>
      <c r="P198" s="37">
        <f>+ROUND($H198*O198,2)</f>
        <v>0</v>
      </c>
      <c r="Q198" s="157"/>
      <c r="R198" s="37">
        <f>+ROUND($H198*Q198,2)</f>
        <v>0</v>
      </c>
      <c r="S198" s="37">
        <f>+IF($L198-$J198&lt;=0,-$L198+$J198,0)</f>
        <v>0</v>
      </c>
      <c r="T198" s="37">
        <f>+ROUND($H198*S198,2)</f>
        <v>0</v>
      </c>
      <c r="U198" s="157"/>
      <c r="V198" s="37">
        <f>+ROUND($H198*U198,2)</f>
        <v>0</v>
      </c>
      <c r="W198" s="157"/>
      <c r="Z198" s="43"/>
      <c r="AA198" s="141">
        <v>0</v>
      </c>
    </row>
    <row r="199" spans="2:27" s="9" customFormat="1" ht="21" customHeight="1" x14ac:dyDescent="0.25">
      <c r="B199" s="39">
        <v>2.3199999999999901</v>
      </c>
      <c r="C199" s="138" t="e">
        <f t="shared" si="14"/>
        <v>#REF!</v>
      </c>
      <c r="D199" s="40" t="s">
        <v>230</v>
      </c>
      <c r="E199" s="158"/>
      <c r="F199" s="159"/>
      <c r="G199" s="36" t="s">
        <v>28</v>
      </c>
      <c r="H199" s="37"/>
      <c r="I199" s="37"/>
      <c r="J199" s="37">
        <v>60</v>
      </c>
      <c r="K199" s="37">
        <f>+ROUND($H199*J199,2)</f>
        <v>0</v>
      </c>
      <c r="L199" s="210">
        <f>+[159]Metrados!E200</f>
        <v>0</v>
      </c>
      <c r="M199" s="37"/>
      <c r="N199" s="37"/>
      <c r="O199" s="37">
        <f>+IF($L199-$J199&gt;=0,$L199-$J199,0)</f>
        <v>0</v>
      </c>
      <c r="P199" s="37">
        <f>+ROUND($H199*O199,2)</f>
        <v>0</v>
      </c>
      <c r="Q199" s="37"/>
      <c r="R199" s="37">
        <f>+ROUND($H199*Q199,2)</f>
        <v>0</v>
      </c>
      <c r="S199" s="37">
        <f>+IF($L199-$J199&lt;=0,-$L199+$J199,0)</f>
        <v>60</v>
      </c>
      <c r="T199" s="37">
        <f>+ROUND($H199*S199,2)</f>
        <v>0</v>
      </c>
      <c r="U199" s="37">
        <f>+S199</f>
        <v>60</v>
      </c>
      <c r="V199" s="37">
        <f>+ROUND($H199*U199,2)</f>
        <v>0</v>
      </c>
      <c r="W199" s="37" t="s">
        <v>231</v>
      </c>
      <c r="Z199" s="43"/>
      <c r="AA199" s="141">
        <v>0</v>
      </c>
    </row>
    <row r="200" spans="2:27" s="9" customFormat="1" ht="21" customHeight="1" x14ac:dyDescent="0.25">
      <c r="B200" s="39">
        <v>2.3299999999999899</v>
      </c>
      <c r="C200" s="138" t="e">
        <f t="shared" si="14"/>
        <v>#REF!</v>
      </c>
      <c r="D200" s="40" t="s">
        <v>232</v>
      </c>
      <c r="E200" s="158"/>
      <c r="F200" s="159"/>
      <c r="G200" s="36" t="s">
        <v>28</v>
      </c>
      <c r="H200" s="37"/>
      <c r="I200" s="37"/>
      <c r="J200" s="37">
        <v>30</v>
      </c>
      <c r="K200" s="37">
        <f>+ROUND($H200*J200,2)</f>
        <v>0</v>
      </c>
      <c r="L200" s="210">
        <f>+[159]Metrados!E201</f>
        <v>36</v>
      </c>
      <c r="M200" s="37"/>
      <c r="N200" s="37"/>
      <c r="O200" s="37">
        <f>+IF($L200-$J200&gt;=0,$L200-$J200,0)</f>
        <v>6</v>
      </c>
      <c r="P200" s="37">
        <f>+ROUND($H200*O200,2)</f>
        <v>0</v>
      </c>
      <c r="Q200" s="37"/>
      <c r="R200" s="37">
        <f>+ROUND($H200*Q200,2)</f>
        <v>0</v>
      </c>
      <c r="S200" s="37">
        <f>+IF($L200-$J200&lt;=0,-$L200+$J200,0)</f>
        <v>0</v>
      </c>
      <c r="T200" s="37">
        <f>+ROUND($H200*S200,2)</f>
        <v>0</v>
      </c>
      <c r="U200" s="37"/>
      <c r="V200" s="37">
        <f>+ROUND($H200*U200,2)</f>
        <v>0</v>
      </c>
      <c r="W200" s="37"/>
      <c r="Z200" s="43"/>
      <c r="AA200" s="141">
        <v>0</v>
      </c>
    </row>
    <row r="201" spans="2:27" s="9" customFormat="1" ht="21" customHeight="1" x14ac:dyDescent="0.25">
      <c r="B201" s="39">
        <v>2.3399999999999901</v>
      </c>
      <c r="C201" s="138" t="e">
        <f t="shared" si="14"/>
        <v>#REF!</v>
      </c>
      <c r="D201" s="40" t="s">
        <v>233</v>
      </c>
      <c r="E201" s="34"/>
      <c r="F201" s="35"/>
      <c r="G201" s="36" t="s">
        <v>177</v>
      </c>
      <c r="H201" s="37"/>
      <c r="I201" s="37"/>
      <c r="J201" s="37">
        <v>1</v>
      </c>
      <c r="K201" s="37">
        <f>+ROUND($H201*J201,2)</f>
        <v>0</v>
      </c>
      <c r="L201" s="210">
        <f>+[159]Metrados!E202</f>
        <v>0.99999999999999745</v>
      </c>
      <c r="M201" s="37"/>
      <c r="N201" s="37"/>
      <c r="O201" s="37">
        <f>+IF($L201-$J201&gt;=0,$L201-$J201,0)</f>
        <v>0</v>
      </c>
      <c r="P201" s="37">
        <f>+ROUND($H201*O201,2)</f>
        <v>0</v>
      </c>
      <c r="Q201" s="37"/>
      <c r="R201" s="37">
        <f>+ROUND($H201*Q201,2)</f>
        <v>0</v>
      </c>
      <c r="S201" s="37">
        <f>+IF($L201-$J201&lt;=0,-$L201+$J201,0)</f>
        <v>2.55351295663786E-15</v>
      </c>
      <c r="T201" s="37">
        <f>+ROUND($H201*S201,2)</f>
        <v>0</v>
      </c>
      <c r="U201" s="37"/>
      <c r="V201" s="37">
        <f>+ROUND($H201*U201,2)</f>
        <v>0</v>
      </c>
      <c r="W201" s="37"/>
      <c r="Z201" s="43"/>
      <c r="AA201" s="141">
        <v>0</v>
      </c>
    </row>
    <row r="202" spans="2:27" s="9" customFormat="1" ht="21" customHeight="1" x14ac:dyDescent="0.25">
      <c r="B202" s="39">
        <v>2.3499999999999899</v>
      </c>
      <c r="C202" s="138" t="e">
        <f>+C174+1</f>
        <v>#REF!</v>
      </c>
      <c r="D202" s="40" t="s">
        <v>234</v>
      </c>
      <c r="E202" s="163"/>
      <c r="F202" s="143"/>
      <c r="G202" s="36" t="s">
        <v>177</v>
      </c>
      <c r="H202" s="37"/>
      <c r="I202" s="37"/>
      <c r="J202" s="37">
        <v>1</v>
      </c>
      <c r="K202" s="37">
        <f>+ROUND($H202*J202,2)</f>
        <v>0</v>
      </c>
      <c r="L202" s="210">
        <f>+[159]Metrados!E203</f>
        <v>0.99999999999999745</v>
      </c>
      <c r="M202" s="37"/>
      <c r="N202" s="37"/>
      <c r="O202" s="37">
        <f>+IF($L202-$J202&gt;=0,$L202-$J202,0)</f>
        <v>0</v>
      </c>
      <c r="P202" s="37">
        <f>+ROUND($H202*O202,2)</f>
        <v>0</v>
      </c>
      <c r="Q202" s="144"/>
      <c r="R202" s="37">
        <f>+ROUND($H202*Q202,2)</f>
        <v>0</v>
      </c>
      <c r="S202" s="37">
        <f>+IF($L202-$J202&lt;=0,-$L202+$J202,0)</f>
        <v>2.55351295663786E-15</v>
      </c>
      <c r="T202" s="37">
        <f>+ROUND($H202*S202,2)</f>
        <v>0</v>
      </c>
      <c r="U202" s="144"/>
      <c r="V202" s="37">
        <f>+ROUND($H202*U202,2)</f>
        <v>0</v>
      </c>
      <c r="W202" s="144"/>
      <c r="Z202" s="43"/>
      <c r="AA202" s="141">
        <v>0</v>
      </c>
    </row>
    <row r="203" spans="2:27" s="166" customFormat="1" ht="21" customHeight="1" x14ac:dyDescent="0.25">
      <c r="B203" s="67">
        <v>2.3599999999999923</v>
      </c>
      <c r="C203" s="94" t="e">
        <f>+C201+1</f>
        <v>#REF!</v>
      </c>
      <c r="D203" s="95" t="s">
        <v>235</v>
      </c>
      <c r="E203" s="164"/>
      <c r="F203" s="165"/>
      <c r="G203" s="96" t="s">
        <v>28</v>
      </c>
      <c r="H203" s="74"/>
      <c r="I203" s="74">
        <f>+H175*0.5</f>
        <v>0</v>
      </c>
      <c r="J203" s="74"/>
      <c r="K203" s="74">
        <f>+ROUND($H203*J203,2)</f>
        <v>0</v>
      </c>
      <c r="L203" s="213">
        <f>+[159]Metrados!E204</f>
        <v>4</v>
      </c>
      <c r="M203" s="74"/>
      <c r="N203" s="74"/>
      <c r="O203" s="74"/>
      <c r="P203" s="74">
        <f>+ROUND($H203*O203,2)</f>
        <v>0</v>
      </c>
      <c r="Q203" s="97">
        <f>+L203</f>
        <v>4</v>
      </c>
      <c r="R203" s="74">
        <f t="shared" ref="R203:R209" si="15">+ROUND($I203*Q203,2)</f>
        <v>0</v>
      </c>
      <c r="S203" s="74"/>
      <c r="T203" s="74">
        <f>+ROUND($H203*S203,2)</f>
        <v>0</v>
      </c>
      <c r="U203" s="74"/>
      <c r="V203" s="74">
        <f>+ROUND($H203*U203,2)</f>
        <v>0</v>
      </c>
      <c r="W203" s="74"/>
      <c r="Z203" s="43"/>
      <c r="AA203" s="167">
        <v>0</v>
      </c>
    </row>
    <row r="204" spans="2:27" s="166" customFormat="1" ht="21" customHeight="1" x14ac:dyDescent="0.25">
      <c r="B204" s="67">
        <v>2.3699999999999921</v>
      </c>
      <c r="C204" s="94" t="e">
        <f>+C202+1</f>
        <v>#REF!</v>
      </c>
      <c r="D204" s="95" t="s">
        <v>236</v>
      </c>
      <c r="E204" s="164"/>
      <c r="F204" s="165"/>
      <c r="G204" s="96" t="s">
        <v>28</v>
      </c>
      <c r="H204" s="74"/>
      <c r="I204" s="74">
        <f>+H175*0.5</f>
        <v>0</v>
      </c>
      <c r="J204" s="74"/>
      <c r="K204" s="74">
        <f>+ROUND($H204*J204,2)</f>
        <v>0</v>
      </c>
      <c r="L204" s="213">
        <f>+[159]Metrados!E205</f>
        <v>11</v>
      </c>
      <c r="M204" s="74"/>
      <c r="N204" s="74"/>
      <c r="O204" s="74"/>
      <c r="P204" s="74">
        <f>+ROUND($H204*O204,2)</f>
        <v>0</v>
      </c>
      <c r="Q204" s="97">
        <f>+L204</f>
        <v>11</v>
      </c>
      <c r="R204" s="74">
        <f t="shared" si="15"/>
        <v>0</v>
      </c>
      <c r="S204" s="74"/>
      <c r="T204" s="74">
        <f>+ROUND($H204*S204,2)</f>
        <v>0</v>
      </c>
      <c r="U204" s="74"/>
      <c r="V204" s="74">
        <f>+ROUND($H204*U204,2)</f>
        <v>0</v>
      </c>
      <c r="W204" s="74"/>
      <c r="Z204" s="43"/>
      <c r="AA204" s="167">
        <v>0</v>
      </c>
    </row>
    <row r="205" spans="2:27" s="166" customFormat="1" ht="21" hidden="1" customHeight="1" x14ac:dyDescent="0.25">
      <c r="B205" s="67">
        <v>2.3799999999999919</v>
      </c>
      <c r="C205" s="94" t="e">
        <f>+C202+1</f>
        <v>#REF!</v>
      </c>
      <c r="D205" s="95" t="s">
        <v>237</v>
      </c>
      <c r="E205" s="164"/>
      <c r="F205" s="165"/>
      <c r="G205" s="96" t="s">
        <v>28</v>
      </c>
      <c r="H205" s="74"/>
      <c r="I205" s="74"/>
      <c r="J205" s="74"/>
      <c r="K205" s="74">
        <f>+ROUND($H205*J205,2)</f>
        <v>0</v>
      </c>
      <c r="L205" s="213">
        <f>+[159]Metrados!E206</f>
        <v>0</v>
      </c>
      <c r="M205" s="74"/>
      <c r="N205" s="74"/>
      <c r="O205" s="74"/>
      <c r="P205" s="74">
        <f>+ROUND($H205*O205,2)</f>
        <v>0</v>
      </c>
      <c r="Q205" s="97">
        <f>+L205</f>
        <v>0</v>
      </c>
      <c r="R205" s="74">
        <f t="shared" si="15"/>
        <v>0</v>
      </c>
      <c r="S205" s="74"/>
      <c r="T205" s="74">
        <f>+ROUND($H205*S205,2)</f>
        <v>0</v>
      </c>
      <c r="U205" s="74"/>
      <c r="V205" s="74">
        <f>+ROUND($H205*U205,2)</f>
        <v>0</v>
      </c>
      <c r="W205" s="74"/>
      <c r="Z205" s="43"/>
      <c r="AA205" s="167">
        <v>0</v>
      </c>
    </row>
    <row r="206" spans="2:27" s="166" customFormat="1" ht="21" customHeight="1" x14ac:dyDescent="0.25">
      <c r="B206" s="67">
        <v>2.3799999999999901</v>
      </c>
      <c r="C206" s="94" t="e">
        <f>+C204+1</f>
        <v>#REF!</v>
      </c>
      <c r="D206" s="95" t="s">
        <v>238</v>
      </c>
      <c r="E206" s="164"/>
      <c r="F206" s="165"/>
      <c r="G206" s="96" t="s">
        <v>28</v>
      </c>
      <c r="H206" s="74"/>
      <c r="I206" s="74">
        <f>+H178*2</f>
        <v>0</v>
      </c>
      <c r="J206" s="74"/>
      <c r="K206" s="74">
        <f>+ROUND($H206*J206,2)</f>
        <v>0</v>
      </c>
      <c r="L206" s="213">
        <f>+[159]Metrados!E207</f>
        <v>122</v>
      </c>
      <c r="M206" s="74"/>
      <c r="N206" s="74"/>
      <c r="O206" s="74"/>
      <c r="P206" s="74">
        <f>+ROUND($H206*O206,2)</f>
        <v>0</v>
      </c>
      <c r="Q206" s="97">
        <f>+L206</f>
        <v>122</v>
      </c>
      <c r="R206" s="74">
        <f t="shared" si="15"/>
        <v>0</v>
      </c>
      <c r="S206" s="74"/>
      <c r="T206" s="74">
        <f>+ROUND($H206*S206,2)</f>
        <v>0</v>
      </c>
      <c r="U206" s="74"/>
      <c r="V206" s="74">
        <f>+ROUND($H206*U206,2)</f>
        <v>0</v>
      </c>
      <c r="W206" s="74"/>
      <c r="Z206" s="43"/>
      <c r="AA206" s="167">
        <v>-1</v>
      </c>
    </row>
    <row r="207" spans="2:27" s="166" customFormat="1" ht="21" customHeight="1" x14ac:dyDescent="0.25">
      <c r="B207" s="67">
        <v>2.3899999999999917</v>
      </c>
      <c r="C207" s="94" t="e">
        <f>+C205+1</f>
        <v>#REF!</v>
      </c>
      <c r="D207" s="95" t="s">
        <v>239</v>
      </c>
      <c r="E207" s="164"/>
      <c r="F207" s="165"/>
      <c r="G207" s="96" t="s">
        <v>66</v>
      </c>
      <c r="H207" s="74"/>
      <c r="I207" s="74">
        <f>+H187*1.3</f>
        <v>0</v>
      </c>
      <c r="J207" s="74"/>
      <c r="K207" s="74">
        <f>+ROUND($H207*J207,2)</f>
        <v>0</v>
      </c>
      <c r="L207" s="213">
        <f>+[159]Metrados!E208</f>
        <v>1.17</v>
      </c>
      <c r="M207" s="74"/>
      <c r="N207" s="74"/>
      <c r="O207" s="74"/>
      <c r="P207" s="74">
        <f>+ROUND($H207*O207,2)</f>
        <v>0</v>
      </c>
      <c r="Q207" s="97">
        <f>+L207</f>
        <v>1.17</v>
      </c>
      <c r="R207" s="74">
        <f t="shared" si="15"/>
        <v>0</v>
      </c>
      <c r="S207" s="74"/>
      <c r="T207" s="74">
        <f>+ROUND($H207*S207,2)</f>
        <v>0</v>
      </c>
      <c r="U207" s="74"/>
      <c r="V207" s="74">
        <f>+ROUND($H207*U207,2)</f>
        <v>0</v>
      </c>
      <c r="W207" s="74"/>
      <c r="Z207" s="43"/>
      <c r="AA207" s="167">
        <v>0</v>
      </c>
    </row>
    <row r="208" spans="2:27" s="166" customFormat="1" ht="21" customHeight="1" x14ac:dyDescent="0.25">
      <c r="B208" s="67">
        <v>2.3999999999999901</v>
      </c>
      <c r="C208" s="94" t="e">
        <f>+C203+1</f>
        <v>#REF!</v>
      </c>
      <c r="D208" s="95" t="s">
        <v>240</v>
      </c>
      <c r="E208" s="164"/>
      <c r="F208" s="165"/>
      <c r="G208" s="96" t="s">
        <v>28</v>
      </c>
      <c r="H208" s="74"/>
      <c r="I208" s="74">
        <f>+H199*1.3</f>
        <v>0</v>
      </c>
      <c r="J208" s="74"/>
      <c r="K208" s="74">
        <f>+ROUND($H208*J208,2)</f>
        <v>0</v>
      </c>
      <c r="L208" s="213">
        <f>+[159]Metrados!E209</f>
        <v>76</v>
      </c>
      <c r="M208" s="74"/>
      <c r="N208" s="74"/>
      <c r="O208" s="74"/>
      <c r="P208" s="74">
        <f>+ROUND($H208*O208,2)</f>
        <v>0</v>
      </c>
      <c r="Q208" s="97">
        <f>+L208</f>
        <v>76</v>
      </c>
      <c r="R208" s="74">
        <f t="shared" si="15"/>
        <v>0</v>
      </c>
      <c r="S208" s="74"/>
      <c r="T208" s="74">
        <f>+ROUND($H208*S208,2)</f>
        <v>0</v>
      </c>
      <c r="U208" s="74"/>
      <c r="V208" s="74">
        <f>+ROUND($H208*U208,2)</f>
        <v>0</v>
      </c>
      <c r="W208" s="74"/>
      <c r="Z208" s="43"/>
      <c r="AA208" s="167">
        <v>0</v>
      </c>
    </row>
    <row r="209" spans="2:27" s="166" customFormat="1" ht="21" customHeight="1" x14ac:dyDescent="0.25">
      <c r="B209" s="67">
        <v>2.4099999999999899</v>
      </c>
      <c r="C209" s="94" t="e">
        <f>+C205+1</f>
        <v>#REF!</v>
      </c>
      <c r="D209" s="95" t="s">
        <v>241</v>
      </c>
      <c r="E209" s="168"/>
      <c r="F209" s="169"/>
      <c r="G209" s="72" t="s">
        <v>28</v>
      </c>
      <c r="H209" s="73"/>
      <c r="I209" s="73">
        <v>0.3</v>
      </c>
      <c r="J209" s="73"/>
      <c r="K209" s="73">
        <f>+ROUND($H209*J209,2)</f>
        <v>0</v>
      </c>
      <c r="L209" s="213">
        <f>+[159]Metrados!E210</f>
        <v>2031</v>
      </c>
      <c r="M209" s="73"/>
      <c r="N209" s="73"/>
      <c r="O209" s="73"/>
      <c r="P209" s="73">
        <f>+ROUND($H209*O209,2)</f>
        <v>0</v>
      </c>
      <c r="Q209" s="99">
        <f>+L209</f>
        <v>2031</v>
      </c>
      <c r="R209" s="73">
        <f t="shared" si="15"/>
        <v>609.29999999999995</v>
      </c>
      <c r="S209" s="73"/>
      <c r="T209" s="73">
        <f>+ROUND($H209*S209,2)</f>
        <v>0</v>
      </c>
      <c r="U209" s="73"/>
      <c r="V209" s="73">
        <f>+ROUND($H209*U209,2)</f>
        <v>0</v>
      </c>
      <c r="W209" s="73"/>
      <c r="Z209" s="43"/>
      <c r="AA209" s="167">
        <v>0</v>
      </c>
    </row>
    <row r="210" spans="2:27" s="9" customFormat="1" ht="21" customHeight="1" x14ac:dyDescent="0.25">
      <c r="B210" s="146"/>
      <c r="C210" s="170" t="e">
        <f t="shared" ref="C210:C222" si="16">+C209+1</f>
        <v>#REF!</v>
      </c>
      <c r="D210" s="46"/>
      <c r="E210" s="171"/>
      <c r="F210" s="48" t="str">
        <f>+"SUB-TOTAL   "&amp;B167&amp;":  "</f>
        <v xml:space="preserve">SUB-TOTAL   2:  </v>
      </c>
      <c r="G210" s="76"/>
      <c r="H210" s="60"/>
      <c r="I210" s="60"/>
      <c r="J210" s="60"/>
      <c r="K210" s="92">
        <f>+SUM(K168:K209)</f>
        <v>0</v>
      </c>
      <c r="L210" s="211"/>
      <c r="M210" s="60"/>
      <c r="N210" s="92"/>
      <c r="O210" s="92"/>
      <c r="P210" s="92">
        <f>+SUM(P168:P209)</f>
        <v>0</v>
      </c>
      <c r="Q210" s="92"/>
      <c r="R210" s="92">
        <f>+SUM(R168:R209)</f>
        <v>609.29999999999995</v>
      </c>
      <c r="S210" s="137"/>
      <c r="T210" s="92">
        <f>+SUM(T168:T209)</f>
        <v>0</v>
      </c>
      <c r="U210" s="137"/>
      <c r="V210" s="92">
        <f>+SUM(V168:V209)</f>
        <v>0</v>
      </c>
      <c r="W210" s="137"/>
      <c r="Z210" s="43"/>
      <c r="AA210" s="141">
        <v>0</v>
      </c>
    </row>
    <row r="211" spans="2:27" s="9" customFormat="1" ht="21" customHeight="1" x14ac:dyDescent="0.25">
      <c r="B211" s="132">
        <v>3</v>
      </c>
      <c r="C211" s="32" t="e">
        <f t="shared" si="16"/>
        <v>#REF!</v>
      </c>
      <c r="D211" s="133" t="s">
        <v>242</v>
      </c>
      <c r="E211" s="134"/>
      <c r="F211" s="135"/>
      <c r="G211" s="76"/>
      <c r="H211" s="60"/>
      <c r="I211" s="60"/>
      <c r="J211" s="60"/>
      <c r="K211" s="136"/>
      <c r="L211" s="212"/>
      <c r="M211" s="62"/>
      <c r="N211" s="136"/>
      <c r="O211" s="137"/>
      <c r="P211" s="136"/>
      <c r="Q211" s="137"/>
      <c r="R211" s="136"/>
      <c r="S211" s="137"/>
      <c r="T211" s="136"/>
      <c r="U211" s="137"/>
      <c r="V211" s="136"/>
      <c r="W211" s="137"/>
      <c r="Z211" s="43"/>
      <c r="AA211" s="141">
        <v>0</v>
      </c>
    </row>
    <row r="212" spans="2:27" s="9" customFormat="1" ht="21" customHeight="1" x14ac:dyDescent="0.25">
      <c r="B212" s="39">
        <v>3.01</v>
      </c>
      <c r="C212" s="138" t="e">
        <f t="shared" si="16"/>
        <v>#REF!</v>
      </c>
      <c r="D212" s="40" t="s">
        <v>243</v>
      </c>
      <c r="E212" s="139"/>
      <c r="F212" s="140"/>
      <c r="G212" s="36" t="s">
        <v>244</v>
      </c>
      <c r="H212" s="37"/>
      <c r="I212" s="37"/>
      <c r="J212" s="37">
        <v>190.59</v>
      </c>
      <c r="K212" s="37">
        <f>+ROUND($H212*J212,2)</f>
        <v>0</v>
      </c>
      <c r="L212" s="210">
        <f>+[159]Metrados!E213</f>
        <v>180.36</v>
      </c>
      <c r="M212" s="37"/>
      <c r="N212" s="37"/>
      <c r="O212" s="37">
        <f>+IF($L212-$J212&gt;=0,$L212-$J212,0)</f>
        <v>0</v>
      </c>
      <c r="P212" s="37">
        <f>+ROUND($H212*O212,2)</f>
        <v>0</v>
      </c>
      <c r="Q212" s="37"/>
      <c r="R212" s="37">
        <f>+ROUND($H212*Q212,2)</f>
        <v>0</v>
      </c>
      <c r="S212" s="37">
        <f>+IF($L212-$J212&lt;=0,-$L212+$J212,0)</f>
        <v>10.22999999999999</v>
      </c>
      <c r="T212" s="37">
        <f>+ROUND($H212*S212,2)</f>
        <v>0</v>
      </c>
      <c r="U212" s="37">
        <f>+O213</f>
        <v>2.7500000000000009</v>
      </c>
      <c r="V212" s="37">
        <f>+ROUND($H212*U212,2)</f>
        <v>0</v>
      </c>
      <c r="W212" s="37" t="s">
        <v>245</v>
      </c>
      <c r="Z212" s="43"/>
      <c r="AA212" s="141">
        <v>-2.1599999999999966</v>
      </c>
    </row>
    <row r="213" spans="2:27" ht="21" customHeight="1" x14ac:dyDescent="0.25">
      <c r="B213" s="39">
        <v>3.0199999999999996</v>
      </c>
      <c r="C213" s="82" t="e">
        <f t="shared" si="16"/>
        <v>#REF!</v>
      </c>
      <c r="D213" s="40" t="s">
        <v>246</v>
      </c>
      <c r="E213" s="41"/>
      <c r="F213" s="42"/>
      <c r="G213" s="36" t="s">
        <v>244</v>
      </c>
      <c r="H213" s="37"/>
      <c r="I213" s="37"/>
      <c r="J213" s="37">
        <v>6.55</v>
      </c>
      <c r="K213" s="37">
        <f>+ROUND($H213*J213,2)</f>
        <v>0</v>
      </c>
      <c r="L213" s="210">
        <f>+[159]Metrados!E214</f>
        <v>9.3000000000000007</v>
      </c>
      <c r="M213" s="37"/>
      <c r="N213" s="37"/>
      <c r="O213" s="37">
        <f>+IF($L213-$J213&gt;=0,$L213-$J213,0)</f>
        <v>2.7500000000000009</v>
      </c>
      <c r="P213" s="37">
        <f>+ROUND($H213*O213,2)</f>
        <v>0</v>
      </c>
      <c r="Q213" s="37"/>
      <c r="R213" s="37">
        <f>+ROUND($H213*Q213,2)</f>
        <v>0</v>
      </c>
      <c r="S213" s="37">
        <f>+IF($L213-$J213&lt;=0,-$L213+$J213,0)</f>
        <v>0</v>
      </c>
      <c r="T213" s="37">
        <f>+ROUND($H213*S213,2)</f>
        <v>0</v>
      </c>
      <c r="U213" s="37"/>
      <c r="V213" s="37">
        <f>+ROUND($H213*U213,2)</f>
        <v>0</v>
      </c>
      <c r="W213" s="37"/>
      <c r="Z213" s="43"/>
      <c r="AA213" s="141">
        <v>2.160000000000001</v>
      </c>
    </row>
    <row r="214" spans="2:27" ht="21" customHeight="1" x14ac:dyDescent="0.25">
      <c r="B214" s="39">
        <v>3.0299999999999994</v>
      </c>
      <c r="C214" s="82" t="e">
        <f t="shared" si="16"/>
        <v>#REF!</v>
      </c>
      <c r="D214" s="40" t="s">
        <v>247</v>
      </c>
      <c r="E214" s="41"/>
      <c r="F214" s="42"/>
      <c r="G214" s="36" t="s">
        <v>28</v>
      </c>
      <c r="H214" s="37"/>
      <c r="I214" s="37"/>
      <c r="J214" s="37">
        <v>9</v>
      </c>
      <c r="K214" s="37">
        <f>+ROUND($H214*J214,2)</f>
        <v>0</v>
      </c>
      <c r="L214" s="210">
        <f>+[159]Metrados!E215</f>
        <v>0</v>
      </c>
      <c r="M214" s="37"/>
      <c r="N214" s="37"/>
      <c r="O214" s="37">
        <f>+IF($L214-$J214&gt;=0,$L214-$J214,0)</f>
        <v>0</v>
      </c>
      <c r="P214" s="37">
        <f>+ROUND($H214*O214,2)</f>
        <v>0</v>
      </c>
      <c r="Q214" s="37"/>
      <c r="R214" s="37">
        <f>+ROUND($H214*Q214,2)</f>
        <v>0</v>
      </c>
      <c r="S214" s="37">
        <f>+IF($L214-$J214&lt;=0,-$L214+$J214,0)</f>
        <v>9</v>
      </c>
      <c r="T214" s="37">
        <f>+ROUND($H214*S214,2)</f>
        <v>0</v>
      </c>
      <c r="U214" s="37">
        <f>+S214</f>
        <v>9</v>
      </c>
      <c r="V214" s="37">
        <f>+ROUND($H214*U214,2)</f>
        <v>0</v>
      </c>
      <c r="W214" s="37" t="s">
        <v>248</v>
      </c>
      <c r="Z214" s="43"/>
      <c r="AA214" s="141">
        <v>0</v>
      </c>
    </row>
    <row r="215" spans="2:27" ht="21" customHeight="1" x14ac:dyDescent="0.25">
      <c r="B215" s="39">
        <v>3.0399999999999991</v>
      </c>
      <c r="C215" s="82" t="e">
        <f t="shared" si="16"/>
        <v>#REF!</v>
      </c>
      <c r="D215" s="40" t="s">
        <v>249</v>
      </c>
      <c r="E215" s="142"/>
      <c r="F215" s="143"/>
      <c r="G215" s="36" t="s">
        <v>28</v>
      </c>
      <c r="H215" s="37"/>
      <c r="I215" s="37"/>
      <c r="J215" s="37">
        <v>118</v>
      </c>
      <c r="K215" s="37">
        <f>+ROUND($H215*J215,2)</f>
        <v>0</v>
      </c>
      <c r="L215" s="210">
        <f>+[159]Metrados!E216</f>
        <v>96</v>
      </c>
      <c r="M215" s="37"/>
      <c r="N215" s="37"/>
      <c r="O215" s="37">
        <f>+IF($L215-$J215&gt;=0,$L215-$J215,0)</f>
        <v>0</v>
      </c>
      <c r="P215" s="37">
        <f>+ROUND($H215*O215,2)</f>
        <v>0</v>
      </c>
      <c r="Q215" s="144"/>
      <c r="R215" s="37">
        <f>+ROUND($H215*Q215,2)</f>
        <v>0</v>
      </c>
      <c r="S215" s="37">
        <f>+IF($L215-$J215&lt;=0,-$L215+$J215,0)</f>
        <v>22</v>
      </c>
      <c r="T215" s="37">
        <f>+ROUND($H215*S215,2)</f>
        <v>0</v>
      </c>
      <c r="U215" s="37">
        <f>+S215</f>
        <v>22</v>
      </c>
      <c r="V215" s="37">
        <f>+ROUND($H215*U215,2)</f>
        <v>0</v>
      </c>
      <c r="W215" s="37" t="s">
        <v>250</v>
      </c>
      <c r="Z215" s="43"/>
      <c r="AA215" s="141">
        <v>0</v>
      </c>
    </row>
    <row r="216" spans="2:27" ht="21" customHeight="1" x14ac:dyDescent="0.25">
      <c r="B216" s="39">
        <v>3.0499999999999989</v>
      </c>
      <c r="C216" s="138" t="e">
        <f t="shared" si="16"/>
        <v>#REF!</v>
      </c>
      <c r="D216" s="40" t="s">
        <v>251</v>
      </c>
      <c r="E216" s="139"/>
      <c r="F216" s="140"/>
      <c r="G216" s="36" t="s">
        <v>28</v>
      </c>
      <c r="H216" s="37"/>
      <c r="I216" s="37"/>
      <c r="J216" s="37">
        <v>32</v>
      </c>
      <c r="K216" s="37">
        <f>+ROUND($H216*J216,2)</f>
        <v>0</v>
      </c>
      <c r="L216" s="210">
        <f>+[159]Metrados!E217</f>
        <v>60</v>
      </c>
      <c r="M216" s="37"/>
      <c r="N216" s="37"/>
      <c r="O216" s="37">
        <f>+IF($L216-$J216&gt;=0,$L216-$J216,0)</f>
        <v>28</v>
      </c>
      <c r="P216" s="37">
        <f>+ROUND($H216*O216,2)</f>
        <v>0</v>
      </c>
      <c r="Q216" s="37"/>
      <c r="R216" s="37">
        <f>+ROUND($H216*Q216,2)</f>
        <v>0</v>
      </c>
      <c r="S216" s="37">
        <f>+IF($L216-$J216&lt;=0,-$L216+$J216,0)</f>
        <v>0</v>
      </c>
      <c r="T216" s="37">
        <f>+ROUND($H216*S216,2)</f>
        <v>0</v>
      </c>
      <c r="U216" s="37"/>
      <c r="V216" s="37">
        <f>+ROUND($H216*U216,2)</f>
        <v>0</v>
      </c>
      <c r="W216" s="37"/>
      <c r="Z216" s="43"/>
      <c r="AA216" s="141">
        <v>0</v>
      </c>
    </row>
    <row r="217" spans="2:27" ht="21" customHeight="1" x14ac:dyDescent="0.25">
      <c r="B217" s="39">
        <v>3.0599999999999987</v>
      </c>
      <c r="C217" s="138" t="e">
        <f t="shared" si="16"/>
        <v>#REF!</v>
      </c>
      <c r="D217" s="40" t="s">
        <v>252</v>
      </c>
      <c r="E217" s="41"/>
      <c r="F217" s="42"/>
      <c r="G217" s="36" t="s">
        <v>28</v>
      </c>
      <c r="H217" s="37"/>
      <c r="I217" s="37"/>
      <c r="J217" s="37">
        <v>6</v>
      </c>
      <c r="K217" s="37">
        <f>+ROUND($H217*J217,2)</f>
        <v>0</v>
      </c>
      <c r="L217" s="210">
        <f>+[159]Metrados!E218</f>
        <v>6</v>
      </c>
      <c r="M217" s="37"/>
      <c r="N217" s="37"/>
      <c r="O217" s="37">
        <f>+IF($L217-$J217&gt;=0,$L217-$J217,0)</f>
        <v>0</v>
      </c>
      <c r="P217" s="37">
        <f>+ROUND($H217*O217,2)</f>
        <v>0</v>
      </c>
      <c r="Q217" s="37"/>
      <c r="R217" s="37">
        <f>+ROUND($H217*Q217,2)</f>
        <v>0</v>
      </c>
      <c r="S217" s="37">
        <f>+IF($L217-$J217&lt;=0,-$L217+$J217,0)</f>
        <v>0</v>
      </c>
      <c r="T217" s="37">
        <f>+ROUND($H217*S217,2)</f>
        <v>0</v>
      </c>
      <c r="U217" s="37"/>
      <c r="V217" s="37">
        <f>+ROUND($H217*U217,2)</f>
        <v>0</v>
      </c>
      <c r="W217" s="37"/>
      <c r="Z217" s="43"/>
      <c r="AA217" s="141">
        <v>0</v>
      </c>
    </row>
    <row r="218" spans="2:27" ht="21" customHeight="1" x14ac:dyDescent="0.25">
      <c r="B218" s="39">
        <v>3.0699999999999985</v>
      </c>
      <c r="C218" s="138" t="e">
        <f t="shared" si="16"/>
        <v>#REF!</v>
      </c>
      <c r="D218" s="40" t="s">
        <v>253</v>
      </c>
      <c r="E218" s="41"/>
      <c r="F218" s="42"/>
      <c r="G218" s="36" t="s">
        <v>28</v>
      </c>
      <c r="H218" s="37"/>
      <c r="I218" s="37"/>
      <c r="J218" s="37">
        <v>15</v>
      </c>
      <c r="K218" s="37">
        <f>+ROUND($H218*J218,2)</f>
        <v>0</v>
      </c>
      <c r="L218" s="210">
        <f>+[159]Metrados!E219</f>
        <v>3</v>
      </c>
      <c r="M218" s="37"/>
      <c r="N218" s="37"/>
      <c r="O218" s="37">
        <f>+IF($L218-$J218&gt;=0,$L218-$J218,0)</f>
        <v>0</v>
      </c>
      <c r="P218" s="37">
        <f>+ROUND($H218*O218,2)</f>
        <v>0</v>
      </c>
      <c r="Q218" s="37"/>
      <c r="R218" s="37">
        <f>+ROUND($H218*Q218,2)</f>
        <v>0</v>
      </c>
      <c r="S218" s="37">
        <f>+IF($L218-$J218&lt;=0,-$L218+$J218,0)</f>
        <v>12</v>
      </c>
      <c r="T218" s="37">
        <f>+ROUND($H218*S218,2)</f>
        <v>0</v>
      </c>
      <c r="U218" s="37">
        <f>+S218</f>
        <v>12</v>
      </c>
      <c r="V218" s="37">
        <f>+ROUND($H218*U218,2)</f>
        <v>0</v>
      </c>
      <c r="W218" s="37" t="s">
        <v>254</v>
      </c>
      <c r="Z218" s="43"/>
      <c r="AA218" s="141">
        <v>0</v>
      </c>
    </row>
    <row r="219" spans="2:27" ht="21" customHeight="1" x14ac:dyDescent="0.25">
      <c r="B219" s="39">
        <v>3.0799999999999983</v>
      </c>
      <c r="C219" s="82" t="e">
        <f t="shared" si="16"/>
        <v>#REF!</v>
      </c>
      <c r="D219" s="40" t="s">
        <v>255</v>
      </c>
      <c r="E219" s="41"/>
      <c r="F219" s="42"/>
      <c r="G219" s="36" t="s">
        <v>244</v>
      </c>
      <c r="H219" s="37"/>
      <c r="I219" s="37"/>
      <c r="J219" s="37">
        <v>19.7</v>
      </c>
      <c r="K219" s="37">
        <f>+ROUND($H219*J219,2)</f>
        <v>0</v>
      </c>
      <c r="L219" s="210">
        <f>+[159]Metrados!E220</f>
        <v>18</v>
      </c>
      <c r="M219" s="37"/>
      <c r="N219" s="37"/>
      <c r="O219" s="37">
        <f>+IF($L219-$J219&gt;=0,$L219-$J219,0)</f>
        <v>0</v>
      </c>
      <c r="P219" s="37">
        <f>+ROUND($H219*O219,2)</f>
        <v>0</v>
      </c>
      <c r="Q219" s="37"/>
      <c r="R219" s="37">
        <f>+ROUND($H219*Q219,2)</f>
        <v>0</v>
      </c>
      <c r="S219" s="37">
        <f>+IF($L219-$J219&lt;=0,-$L219+$J219,0)</f>
        <v>1.6999999999999993</v>
      </c>
      <c r="T219" s="37">
        <f>+ROUND($H219*S219,2)</f>
        <v>0</v>
      </c>
      <c r="U219" s="37"/>
      <c r="V219" s="37">
        <f>+ROUND($H219*U219,2)</f>
        <v>0</v>
      </c>
      <c r="W219" s="37"/>
      <c r="Z219" s="43"/>
      <c r="AA219" s="141">
        <v>0</v>
      </c>
    </row>
    <row r="220" spans="2:27" ht="21" customHeight="1" x14ac:dyDescent="0.25">
      <c r="B220" s="39">
        <v>3.0899999999999981</v>
      </c>
      <c r="C220" s="82" t="e">
        <f t="shared" si="16"/>
        <v>#REF!</v>
      </c>
      <c r="D220" s="40" t="s">
        <v>256</v>
      </c>
      <c r="E220" s="142"/>
      <c r="F220" s="143"/>
      <c r="G220" s="36" t="s">
        <v>244</v>
      </c>
      <c r="H220" s="37"/>
      <c r="I220" s="37"/>
      <c r="J220" s="37">
        <v>5.1100000000000003</v>
      </c>
      <c r="K220" s="37">
        <f>+ROUND($H220*J220,2)</f>
        <v>0</v>
      </c>
      <c r="L220" s="210">
        <f>+[159]Metrados!E221</f>
        <v>0</v>
      </c>
      <c r="M220" s="37"/>
      <c r="N220" s="37"/>
      <c r="O220" s="37">
        <f>+IF($L220-$J220&gt;=0,$L220-$J220,0)</f>
        <v>0</v>
      </c>
      <c r="P220" s="37">
        <f>+ROUND($H220*O220,2)</f>
        <v>0</v>
      </c>
      <c r="Q220" s="144"/>
      <c r="R220" s="37">
        <f>+ROUND($H220*Q220,2)</f>
        <v>0</v>
      </c>
      <c r="S220" s="37">
        <f>+IF($L220-$J220&lt;=0,-$L220+$J220,0)</f>
        <v>5.1100000000000003</v>
      </c>
      <c r="T220" s="37">
        <f>+ROUND($H220*S220,2)</f>
        <v>0</v>
      </c>
      <c r="U220" s="144"/>
      <c r="V220" s="37">
        <f>+ROUND($H220*U220,2)</f>
        <v>0</v>
      </c>
      <c r="W220" s="144"/>
      <c r="Z220" s="43"/>
      <c r="AA220" s="141">
        <v>0</v>
      </c>
    </row>
    <row r="221" spans="2:27" ht="21" customHeight="1" x14ac:dyDescent="0.25">
      <c r="B221" s="39">
        <v>3.0999999999999979</v>
      </c>
      <c r="C221" s="138" t="e">
        <f t="shared" si="16"/>
        <v>#REF!</v>
      </c>
      <c r="D221" s="40" t="s">
        <v>257</v>
      </c>
      <c r="E221" s="139"/>
      <c r="F221" s="140"/>
      <c r="G221" s="36" t="s">
        <v>28</v>
      </c>
      <c r="H221" s="37"/>
      <c r="I221" s="37"/>
      <c r="J221" s="37">
        <v>143</v>
      </c>
      <c r="K221" s="37">
        <f>+ROUND($H221*J221,2)</f>
        <v>0</v>
      </c>
      <c r="L221" s="210">
        <f>+[159]Metrados!E222</f>
        <v>156</v>
      </c>
      <c r="M221" s="37"/>
      <c r="N221" s="37"/>
      <c r="O221" s="37">
        <f>+IF($L221-$J221&gt;=0,$L221-$J221,0)</f>
        <v>13</v>
      </c>
      <c r="P221" s="37">
        <f>+ROUND($H221*O221,2)</f>
        <v>0</v>
      </c>
      <c r="Q221" s="37"/>
      <c r="R221" s="37">
        <f>+ROUND($H221*Q221,2)</f>
        <v>0</v>
      </c>
      <c r="S221" s="37">
        <f>+IF($L221-$J221&lt;=0,-$L221+$J221,0)</f>
        <v>0</v>
      </c>
      <c r="T221" s="37">
        <f>+ROUND($H221*S221,2)</f>
        <v>0</v>
      </c>
      <c r="U221" s="37"/>
      <c r="V221" s="37">
        <f>+ROUND($H221*U221,2)</f>
        <v>0</v>
      </c>
      <c r="W221" s="37"/>
      <c r="Z221" s="43"/>
      <c r="AA221" s="141">
        <v>0</v>
      </c>
    </row>
    <row r="222" spans="2:27" ht="21" customHeight="1" x14ac:dyDescent="0.25">
      <c r="B222" s="39">
        <v>3.1099999999999977</v>
      </c>
      <c r="C222" s="138" t="e">
        <f t="shared" si="16"/>
        <v>#REF!</v>
      </c>
      <c r="D222" s="40" t="s">
        <v>258</v>
      </c>
      <c r="E222" s="41"/>
      <c r="F222" s="42"/>
      <c r="G222" s="36" t="s">
        <v>28</v>
      </c>
      <c r="H222" s="37"/>
      <c r="I222" s="37"/>
      <c r="J222" s="37">
        <v>7</v>
      </c>
      <c r="K222" s="37">
        <f>+ROUND($H222*J222,2)</f>
        <v>0</v>
      </c>
      <c r="L222" s="210">
        <f>+[159]Metrados!E223</f>
        <v>0</v>
      </c>
      <c r="M222" s="37"/>
      <c r="N222" s="37"/>
      <c r="O222" s="37">
        <f>+IF($L222-$J222&gt;=0,$L222-$J222,0)</f>
        <v>0</v>
      </c>
      <c r="P222" s="37">
        <f>+ROUND($H222*O222,2)</f>
        <v>0</v>
      </c>
      <c r="Q222" s="37"/>
      <c r="R222" s="37">
        <f>+ROUND($H222*Q222,2)</f>
        <v>0</v>
      </c>
      <c r="S222" s="37">
        <f>+IF($L222-$J222&lt;=0,-$L222+$J222,0)</f>
        <v>7</v>
      </c>
      <c r="T222" s="37">
        <f>+ROUND($H222*S222,2)</f>
        <v>0</v>
      </c>
      <c r="U222" s="37">
        <f>+S222</f>
        <v>7</v>
      </c>
      <c r="V222" s="37">
        <f>+ROUND($H222*U222,2)</f>
        <v>0</v>
      </c>
      <c r="W222" s="37" t="s">
        <v>259</v>
      </c>
      <c r="Z222" s="43"/>
      <c r="AA222" s="141">
        <v>0</v>
      </c>
    </row>
    <row r="223" spans="2:27" ht="21" customHeight="1" x14ac:dyDescent="0.25">
      <c r="B223" s="39">
        <v>3.1199999999999974</v>
      </c>
      <c r="C223" s="138" t="e">
        <f>+C218+1</f>
        <v>#REF!</v>
      </c>
      <c r="D223" s="40" t="s">
        <v>260</v>
      </c>
      <c r="E223" s="41"/>
      <c r="F223" s="42"/>
      <c r="G223" s="36" t="s">
        <v>28</v>
      </c>
      <c r="H223" s="37"/>
      <c r="I223" s="37"/>
      <c r="J223" s="37">
        <v>150</v>
      </c>
      <c r="K223" s="37">
        <f>+ROUND($H223*J223,2)</f>
        <v>0</v>
      </c>
      <c r="L223" s="210">
        <f>+[159]Metrados!E224</f>
        <v>156</v>
      </c>
      <c r="M223" s="37"/>
      <c r="N223" s="37"/>
      <c r="O223" s="37">
        <f>+IF($L223-$J223&gt;=0,$L223-$J223,0)</f>
        <v>6</v>
      </c>
      <c r="P223" s="37">
        <f>+ROUND($H223*O223,2)</f>
        <v>0</v>
      </c>
      <c r="Q223" s="37"/>
      <c r="R223" s="37">
        <f>+ROUND($H223*Q223,2)</f>
        <v>0</v>
      </c>
      <c r="S223" s="37">
        <f>+IF($L223-$J223&lt;=0,-$L223+$J223,0)</f>
        <v>0</v>
      </c>
      <c r="T223" s="37">
        <f>+ROUND($H223*S223,2)</f>
        <v>0</v>
      </c>
      <c r="U223" s="37"/>
      <c r="V223" s="37">
        <f>+ROUND($H223*U223,2)</f>
        <v>0</v>
      </c>
      <c r="W223" s="37"/>
      <c r="Z223" s="43"/>
      <c r="AA223" s="141">
        <v>0</v>
      </c>
    </row>
    <row r="224" spans="2:27" s="75" customFormat="1" ht="21" customHeight="1" x14ac:dyDescent="0.25">
      <c r="B224" s="67">
        <v>3.1299999999999972</v>
      </c>
      <c r="C224" s="94" t="e">
        <f>+#REF!+1</f>
        <v>#REF!</v>
      </c>
      <c r="D224" s="69" t="s">
        <v>261</v>
      </c>
      <c r="E224" s="172"/>
      <c r="F224" s="173"/>
      <c r="G224" s="96" t="s">
        <v>28</v>
      </c>
      <c r="H224" s="74"/>
      <c r="I224" s="74">
        <f>+H214*0.5</f>
        <v>0</v>
      </c>
      <c r="J224" s="74"/>
      <c r="K224" s="74">
        <f>+ROUND($H224*J224,2)</f>
        <v>0</v>
      </c>
      <c r="L224" s="213">
        <f>+[159]Metrados!E225</f>
        <v>4</v>
      </c>
      <c r="M224" s="74"/>
      <c r="N224" s="74"/>
      <c r="O224" s="74"/>
      <c r="P224" s="74">
        <f>+ROUND($H224*O224,2)</f>
        <v>0</v>
      </c>
      <c r="Q224" s="74">
        <f>+L224</f>
        <v>4</v>
      </c>
      <c r="R224" s="74">
        <f>+ROUND($I224*Q224,2)</f>
        <v>0</v>
      </c>
      <c r="S224" s="74"/>
      <c r="T224" s="74">
        <f>+ROUND($H224*S224,2)</f>
        <v>0</v>
      </c>
      <c r="U224" s="74"/>
      <c r="V224" s="74">
        <f>+ROUND($H224*U224,2)</f>
        <v>0</v>
      </c>
      <c r="W224" s="74"/>
      <c r="Z224" s="43"/>
      <c r="AA224" s="167">
        <v>0</v>
      </c>
    </row>
    <row r="225" spans="2:27" s="75" customFormat="1" ht="21" customHeight="1" x14ac:dyDescent="0.25">
      <c r="B225" s="67">
        <v>3.139999999999997</v>
      </c>
      <c r="C225" s="94" t="e">
        <f>+#REF!+1</f>
        <v>#REF!</v>
      </c>
      <c r="D225" s="69" t="s">
        <v>262</v>
      </c>
      <c r="E225" s="172"/>
      <c r="F225" s="173"/>
      <c r="G225" s="96" t="s">
        <v>28</v>
      </c>
      <c r="H225" s="74"/>
      <c r="I225" s="74">
        <f>+H214*0.6</f>
        <v>0</v>
      </c>
      <c r="J225" s="74"/>
      <c r="K225" s="74">
        <f>+ROUND($H225*J225,2)</f>
        <v>0</v>
      </c>
      <c r="L225" s="213">
        <f>+[159]Metrados!E226</f>
        <v>11</v>
      </c>
      <c r="M225" s="74"/>
      <c r="N225" s="74"/>
      <c r="O225" s="74"/>
      <c r="P225" s="74">
        <f>+ROUND($H225*O225,2)</f>
        <v>0</v>
      </c>
      <c r="Q225" s="74">
        <f>+L225</f>
        <v>11</v>
      </c>
      <c r="R225" s="74">
        <f>+ROUND($I225*Q225,2)</f>
        <v>0</v>
      </c>
      <c r="S225" s="74"/>
      <c r="T225" s="74">
        <f>+ROUND($H225*S225,2)</f>
        <v>0</v>
      </c>
      <c r="U225" s="74"/>
      <c r="V225" s="74">
        <f>+ROUND($H225*U225,2)</f>
        <v>0</v>
      </c>
      <c r="W225" s="74"/>
      <c r="Z225" s="43"/>
      <c r="AA225" s="167">
        <v>0</v>
      </c>
    </row>
    <row r="226" spans="2:27" s="75" customFormat="1" ht="21" customHeight="1" x14ac:dyDescent="0.25">
      <c r="B226" s="67">
        <v>3.1499999999999968</v>
      </c>
      <c r="C226" s="94" t="e">
        <f>+#REF!+1</f>
        <v>#REF!</v>
      </c>
      <c r="D226" s="69" t="s">
        <v>263</v>
      </c>
      <c r="E226" s="172"/>
      <c r="F226" s="173"/>
      <c r="G226" s="96" t="s">
        <v>28</v>
      </c>
      <c r="H226" s="74"/>
      <c r="I226" s="74"/>
      <c r="J226" s="74"/>
      <c r="K226" s="74">
        <f>+ROUND($H226*J226,2)</f>
        <v>0</v>
      </c>
      <c r="L226" s="213">
        <f>+[159]Metrados!E227</f>
        <v>0</v>
      </c>
      <c r="M226" s="74"/>
      <c r="N226" s="74"/>
      <c r="O226" s="74"/>
      <c r="P226" s="74">
        <f>+ROUND($H226*O226,2)</f>
        <v>0</v>
      </c>
      <c r="Q226" s="74">
        <f>+L226</f>
        <v>0</v>
      </c>
      <c r="R226" s="74">
        <f>+ROUND($I226*Q226,2)</f>
        <v>0</v>
      </c>
      <c r="S226" s="74"/>
      <c r="T226" s="74">
        <f>+ROUND($H226*S226,2)</f>
        <v>0</v>
      </c>
      <c r="U226" s="74"/>
      <c r="V226" s="74">
        <f>+ROUND($H226*U226,2)</f>
        <v>0</v>
      </c>
      <c r="W226" s="74"/>
      <c r="Z226" s="43"/>
      <c r="AA226" s="167">
        <v>0</v>
      </c>
    </row>
    <row r="227" spans="2:27" s="75" customFormat="1" ht="21" customHeight="1" x14ac:dyDescent="0.25">
      <c r="B227" s="67">
        <v>3.1599999999999966</v>
      </c>
      <c r="C227" s="94" t="e">
        <f>+C224+1</f>
        <v>#REF!</v>
      </c>
      <c r="D227" s="69" t="s">
        <v>264</v>
      </c>
      <c r="E227" s="172"/>
      <c r="F227" s="173"/>
      <c r="G227" s="174" t="s">
        <v>28</v>
      </c>
      <c r="H227" s="103"/>
      <c r="I227" s="103"/>
      <c r="J227" s="74"/>
      <c r="K227" s="74">
        <f>+ROUND($H227*J227,2)</f>
        <v>0</v>
      </c>
      <c r="L227" s="213">
        <f>+[159]Metrados!E228</f>
        <v>0</v>
      </c>
      <c r="M227" s="74"/>
      <c r="N227" s="74"/>
      <c r="O227" s="74"/>
      <c r="P227" s="74">
        <f>+ROUND($H227*O227,2)</f>
        <v>0</v>
      </c>
      <c r="Q227" s="74">
        <f>+L227</f>
        <v>0</v>
      </c>
      <c r="R227" s="74">
        <f>+ROUND($I227*Q227,2)</f>
        <v>0</v>
      </c>
      <c r="S227" s="103"/>
      <c r="T227" s="74">
        <f>+ROUND($H227*S227,2)</f>
        <v>0</v>
      </c>
      <c r="U227" s="103"/>
      <c r="V227" s="74">
        <f>+ROUND($H227*U227,2)</f>
        <v>0</v>
      </c>
      <c r="W227" s="103"/>
      <c r="Z227" s="43"/>
      <c r="AA227" s="167">
        <v>0</v>
      </c>
    </row>
    <row r="228" spans="2:27" ht="21" customHeight="1" x14ac:dyDescent="0.25">
      <c r="B228" s="146"/>
      <c r="C228" s="112" t="e">
        <f t="shared" ref="C228:C237" si="17">+C227+1</f>
        <v>#REF!</v>
      </c>
      <c r="D228" s="46"/>
      <c r="E228" s="147"/>
      <c r="F228" s="48" t="str">
        <f>+"SUB-TOTAL   "&amp;B211&amp;":  "</f>
        <v xml:space="preserve">SUB-TOTAL   3:  </v>
      </c>
      <c r="G228" s="49"/>
      <c r="H228" s="50"/>
      <c r="I228" s="50"/>
      <c r="J228" s="50"/>
      <c r="K228" s="148">
        <f>+SUM(K212:K227)</f>
        <v>0</v>
      </c>
      <c r="L228" s="211"/>
      <c r="M228" s="205"/>
      <c r="N228" s="148"/>
      <c r="O228" s="50">
        <f>+IF($L228-$J228&gt;=0,$L228-$J228,0)</f>
        <v>0</v>
      </c>
      <c r="P228" s="148">
        <f>+SUM(P212:P227)</f>
        <v>0</v>
      </c>
      <c r="Q228" s="50"/>
      <c r="R228" s="148">
        <f>+SUM(R212:R227)</f>
        <v>0</v>
      </c>
      <c r="S228" s="50">
        <f>+IF($L228-$J228&lt;=0,-$L228+$J228,0)</f>
        <v>0</v>
      </c>
      <c r="T228" s="148">
        <f>+SUM(T212:T227)</f>
        <v>0</v>
      </c>
      <c r="U228" s="50"/>
      <c r="V228" s="148">
        <f>+SUM(V212:V227)</f>
        <v>0</v>
      </c>
      <c r="W228" s="50"/>
      <c r="Z228" s="43"/>
      <c r="AA228" s="141">
        <v>0</v>
      </c>
    </row>
    <row r="229" spans="2:27" ht="21" customHeight="1" x14ac:dyDescent="0.25">
      <c r="B229" s="132">
        <v>4</v>
      </c>
      <c r="C229" s="32" t="e">
        <f t="shared" si="17"/>
        <v>#REF!</v>
      </c>
      <c r="D229" s="133" t="s">
        <v>265</v>
      </c>
      <c r="E229" s="134"/>
      <c r="F229" s="135"/>
      <c r="G229" s="76"/>
      <c r="H229" s="60"/>
      <c r="I229" s="60"/>
      <c r="J229" s="60"/>
      <c r="K229" s="136"/>
      <c r="L229" s="212"/>
      <c r="M229" s="62"/>
      <c r="N229" s="136"/>
      <c r="O229" s="137"/>
      <c r="P229" s="136"/>
      <c r="Q229" s="137"/>
      <c r="R229" s="136"/>
      <c r="S229" s="137"/>
      <c r="T229" s="136"/>
      <c r="U229" s="137"/>
      <c r="V229" s="136"/>
      <c r="W229" s="137"/>
      <c r="Z229" s="43"/>
      <c r="AA229" s="141">
        <v>0</v>
      </c>
    </row>
    <row r="230" spans="2:27" ht="21" customHeight="1" x14ac:dyDescent="0.25">
      <c r="B230" s="39">
        <v>4.01</v>
      </c>
      <c r="C230" s="138" t="e">
        <f t="shared" si="17"/>
        <v>#REF!</v>
      </c>
      <c r="D230" s="40" t="s">
        <v>243</v>
      </c>
      <c r="E230" s="139"/>
      <c r="F230" s="140"/>
      <c r="G230" s="36" t="s">
        <v>244</v>
      </c>
      <c r="H230" s="37"/>
      <c r="I230" s="37"/>
      <c r="J230" s="37">
        <v>69.44</v>
      </c>
      <c r="K230" s="37">
        <f>+ROUND($H230*J230,2)</f>
        <v>0</v>
      </c>
      <c r="L230" s="210">
        <f>+[159]Metrados!E231</f>
        <v>87.36</v>
      </c>
      <c r="M230" s="37"/>
      <c r="N230" s="37"/>
      <c r="O230" s="37">
        <f>+IF($L230-$J230&gt;=0,$L230-$J230,0)</f>
        <v>17.920000000000002</v>
      </c>
      <c r="P230" s="37">
        <f>+ROUND($H230*O230,2)</f>
        <v>0</v>
      </c>
      <c r="Q230" s="37"/>
      <c r="R230" s="37">
        <f>+ROUND($H230*Q230,2)</f>
        <v>0</v>
      </c>
      <c r="S230" s="37">
        <f>+IF($L230-$J230&lt;=0,-$L230+$J230,0)</f>
        <v>0</v>
      </c>
      <c r="T230" s="37">
        <f>+ROUND($H230*S230,2)</f>
        <v>0</v>
      </c>
      <c r="U230" s="37"/>
      <c r="V230" s="37">
        <f>+ROUND($H230*U230,2)</f>
        <v>0</v>
      </c>
      <c r="W230" s="37"/>
      <c r="Z230" s="43"/>
      <c r="AA230" s="141">
        <v>0</v>
      </c>
    </row>
    <row r="231" spans="2:27" ht="21" customHeight="1" x14ac:dyDescent="0.25">
      <c r="B231" s="39">
        <v>4.0199999999999996</v>
      </c>
      <c r="C231" s="82" t="e">
        <f t="shared" si="17"/>
        <v>#REF!</v>
      </c>
      <c r="D231" s="40" t="s">
        <v>246</v>
      </c>
      <c r="E231" s="41"/>
      <c r="F231" s="42"/>
      <c r="G231" s="36" t="s">
        <v>244</v>
      </c>
      <c r="H231" s="37"/>
      <c r="I231" s="37"/>
      <c r="J231" s="37">
        <v>4.4800000000000004</v>
      </c>
      <c r="K231" s="37">
        <f>+ROUND($H231*J231,2)</f>
        <v>0</v>
      </c>
      <c r="L231" s="210">
        <f>+[159]Metrados!E232</f>
        <v>5.6</v>
      </c>
      <c r="M231" s="37"/>
      <c r="N231" s="37"/>
      <c r="O231" s="37">
        <f>+IF($L231-$J231&gt;=0,$L231-$J231,0)</f>
        <v>1.1199999999999992</v>
      </c>
      <c r="P231" s="37">
        <f>+ROUND($H231*O231,2)</f>
        <v>0</v>
      </c>
      <c r="Q231" s="37"/>
      <c r="R231" s="37">
        <f>+ROUND($H231*Q231,2)</f>
        <v>0</v>
      </c>
      <c r="S231" s="37">
        <f>+IF($L231-$J231&lt;=0,-$L231+$J231,0)</f>
        <v>0</v>
      </c>
      <c r="T231" s="37">
        <f>+ROUND($H231*S231,2)</f>
        <v>0</v>
      </c>
      <c r="U231" s="37"/>
      <c r="V231" s="37">
        <f>+ROUND($H231*U231,2)</f>
        <v>0</v>
      </c>
      <c r="W231" s="37"/>
      <c r="Z231" s="43"/>
      <c r="AA231" s="141">
        <v>0</v>
      </c>
    </row>
    <row r="232" spans="2:27" ht="21" customHeight="1" x14ac:dyDescent="0.25">
      <c r="B232" s="39">
        <v>4.0299999999999994</v>
      </c>
      <c r="C232" s="82" t="e">
        <f t="shared" si="17"/>
        <v>#REF!</v>
      </c>
      <c r="D232" s="40" t="s">
        <v>266</v>
      </c>
      <c r="E232" s="41"/>
      <c r="F232" s="42"/>
      <c r="G232" s="36" t="s">
        <v>28</v>
      </c>
      <c r="H232" s="37"/>
      <c r="I232" s="37"/>
      <c r="J232" s="37">
        <v>36</v>
      </c>
      <c r="K232" s="37">
        <f>+ROUND($H232*J232,2)</f>
        <v>0</v>
      </c>
      <c r="L232" s="210">
        <f>+[159]Metrados!E233</f>
        <v>83</v>
      </c>
      <c r="M232" s="37"/>
      <c r="N232" s="37"/>
      <c r="O232" s="37">
        <f>+IF($L232-$J232&gt;=0,$L232-$J232,0)</f>
        <v>47</v>
      </c>
      <c r="P232" s="37">
        <f>+ROUND($H232*O232,2)</f>
        <v>0</v>
      </c>
      <c r="Q232" s="37"/>
      <c r="R232" s="37">
        <f>+ROUND($H232*Q232,2)</f>
        <v>0</v>
      </c>
      <c r="S232" s="37">
        <f>+IF($L232-$J232&lt;=0,-$L232+$J232,0)</f>
        <v>0</v>
      </c>
      <c r="T232" s="37">
        <f>+ROUND($H232*S232,2)</f>
        <v>0</v>
      </c>
      <c r="U232" s="37"/>
      <c r="V232" s="37">
        <f>+ROUND($H232*U232,2)</f>
        <v>0</v>
      </c>
      <c r="W232" s="37"/>
      <c r="Z232" s="43"/>
      <c r="AA232" s="141">
        <v>0</v>
      </c>
    </row>
    <row r="233" spans="2:27" ht="21" customHeight="1" x14ac:dyDescent="0.25">
      <c r="B233" s="39">
        <v>4.0399999999999991</v>
      </c>
      <c r="C233" s="82" t="e">
        <f t="shared" si="17"/>
        <v>#REF!</v>
      </c>
      <c r="D233" s="40" t="s">
        <v>267</v>
      </c>
      <c r="E233" s="142"/>
      <c r="F233" s="143"/>
      <c r="G233" s="36" t="s">
        <v>28</v>
      </c>
      <c r="H233" s="37"/>
      <c r="I233" s="37"/>
      <c r="J233" s="37">
        <v>18</v>
      </c>
      <c r="K233" s="37">
        <f>+ROUND($H233*J233,2)</f>
        <v>0</v>
      </c>
      <c r="L233" s="210">
        <f>+[159]Metrados!E234</f>
        <v>0</v>
      </c>
      <c r="M233" s="37"/>
      <c r="N233" s="37"/>
      <c r="O233" s="37">
        <f>+IF($L233-$J233&gt;=0,$L233-$J233,0)</f>
        <v>0</v>
      </c>
      <c r="P233" s="37">
        <f>+ROUND($H233*O233,2)</f>
        <v>0</v>
      </c>
      <c r="Q233" s="144"/>
      <c r="R233" s="37">
        <f>+ROUND($H233*Q233,2)</f>
        <v>0</v>
      </c>
      <c r="S233" s="37">
        <f>+IF($L233-$J233&lt;=0,-$L233+$J233,0)</f>
        <v>18</v>
      </c>
      <c r="T233" s="37">
        <f>+ROUND($H233*S233,2)</f>
        <v>0</v>
      </c>
      <c r="U233" s="37">
        <f>+S233</f>
        <v>18</v>
      </c>
      <c r="V233" s="37">
        <f>+ROUND($H233*U233,2)</f>
        <v>0</v>
      </c>
      <c r="W233" s="37" t="s">
        <v>268</v>
      </c>
      <c r="Z233" s="43"/>
      <c r="AA233" s="141">
        <v>0</v>
      </c>
    </row>
    <row r="234" spans="2:27" ht="21" customHeight="1" x14ac:dyDescent="0.25">
      <c r="B234" s="39">
        <v>4.0499999999999989</v>
      </c>
      <c r="C234" s="138" t="e">
        <f t="shared" si="17"/>
        <v>#REF!</v>
      </c>
      <c r="D234" s="40" t="s">
        <v>269</v>
      </c>
      <c r="E234" s="139"/>
      <c r="F234" s="140"/>
      <c r="G234" s="36" t="s">
        <v>28</v>
      </c>
      <c r="H234" s="37"/>
      <c r="I234" s="37"/>
      <c r="J234" s="37">
        <v>11</v>
      </c>
      <c r="K234" s="37">
        <f>+ROUND($H234*J234,2)</f>
        <v>0</v>
      </c>
      <c r="L234" s="210">
        <f>+[159]Metrados!E235</f>
        <v>0</v>
      </c>
      <c r="M234" s="37"/>
      <c r="N234" s="37"/>
      <c r="O234" s="37">
        <f>+IF($L234-$J234&gt;=0,$L234-$J234,0)</f>
        <v>0</v>
      </c>
      <c r="P234" s="37">
        <f>+ROUND($H234*O234,2)</f>
        <v>0</v>
      </c>
      <c r="Q234" s="37"/>
      <c r="R234" s="37">
        <f>+ROUND($H234*Q234,2)</f>
        <v>0</v>
      </c>
      <c r="S234" s="37">
        <f>+IF($L234-$J234&lt;=0,-$L234+$J234,0)</f>
        <v>11</v>
      </c>
      <c r="T234" s="37">
        <f>+ROUND($H234*S234,2)</f>
        <v>0</v>
      </c>
      <c r="U234" s="37">
        <f>+S234</f>
        <v>11</v>
      </c>
      <c r="V234" s="37">
        <f>+ROUND($H234*U234,2)</f>
        <v>0</v>
      </c>
      <c r="W234" s="37" t="s">
        <v>268</v>
      </c>
      <c r="Z234" s="43"/>
      <c r="AA234" s="141">
        <v>0</v>
      </c>
    </row>
    <row r="235" spans="2:27" ht="21" customHeight="1" x14ac:dyDescent="0.25">
      <c r="B235" s="39">
        <v>4.0599999999999987</v>
      </c>
      <c r="C235" s="138" t="e">
        <f t="shared" si="17"/>
        <v>#REF!</v>
      </c>
      <c r="D235" s="40" t="s">
        <v>270</v>
      </c>
      <c r="E235" s="41"/>
      <c r="F235" s="42"/>
      <c r="G235" s="36" t="s">
        <v>28</v>
      </c>
      <c r="H235" s="37"/>
      <c r="I235" s="37"/>
      <c r="J235" s="37">
        <v>1</v>
      </c>
      <c r="K235" s="37">
        <f>+ROUND($H235*J235,2)</f>
        <v>0</v>
      </c>
      <c r="L235" s="210">
        <f>+[159]Metrados!E236</f>
        <v>0</v>
      </c>
      <c r="M235" s="37"/>
      <c r="N235" s="37"/>
      <c r="O235" s="37">
        <f>+IF($L235-$J235&gt;=0,$L235-$J235,0)</f>
        <v>0</v>
      </c>
      <c r="P235" s="37">
        <f>+ROUND($H235*O235,2)</f>
        <v>0</v>
      </c>
      <c r="Q235" s="37"/>
      <c r="R235" s="37">
        <f>+ROUND($H235*Q235,2)</f>
        <v>0</v>
      </c>
      <c r="S235" s="37">
        <f>+IF($L235-$J235&lt;=0,-$L235+$J235,0)</f>
        <v>1</v>
      </c>
      <c r="T235" s="37">
        <f>+ROUND($H235*S235,2)</f>
        <v>0</v>
      </c>
      <c r="U235" s="37">
        <f>+S235</f>
        <v>1</v>
      </c>
      <c r="V235" s="37">
        <f>+ROUND($H235*U235,2)</f>
        <v>0</v>
      </c>
      <c r="W235" s="37" t="s">
        <v>268</v>
      </c>
      <c r="Z235" s="43"/>
      <c r="AA235" s="141">
        <v>0</v>
      </c>
    </row>
    <row r="236" spans="2:27" ht="21" customHeight="1" x14ac:dyDescent="0.25">
      <c r="B236" s="39">
        <v>4.0699999999999985</v>
      </c>
      <c r="C236" s="138" t="e">
        <f t="shared" si="17"/>
        <v>#REF!</v>
      </c>
      <c r="D236" s="40" t="s">
        <v>271</v>
      </c>
      <c r="E236" s="41"/>
      <c r="F236" s="42"/>
      <c r="G236" s="36" t="s">
        <v>244</v>
      </c>
      <c r="H236" s="37"/>
      <c r="I236" s="37"/>
      <c r="J236" s="37">
        <v>68.2</v>
      </c>
      <c r="K236" s="37">
        <f>+ROUND($H236*J236,2)</f>
        <v>0</v>
      </c>
      <c r="L236" s="210">
        <f>+[159]Metrados!E237</f>
        <v>85.8</v>
      </c>
      <c r="M236" s="37"/>
      <c r="N236" s="37"/>
      <c r="O236" s="37">
        <f>+IF($L236-$J236&gt;=0,$L236-$J236,0)</f>
        <v>17.599999999999994</v>
      </c>
      <c r="P236" s="37">
        <f>+ROUND($H236*O236,2)</f>
        <v>0</v>
      </c>
      <c r="Q236" s="37"/>
      <c r="R236" s="37">
        <f>+ROUND($H236*Q236,2)</f>
        <v>0</v>
      </c>
      <c r="S236" s="37">
        <f>+IF($L236-$J236&lt;=0,-$L236+$J236,0)</f>
        <v>0</v>
      </c>
      <c r="T236" s="37">
        <f>+ROUND($H236*S236,2)</f>
        <v>0</v>
      </c>
      <c r="U236" s="37"/>
      <c r="V236" s="37">
        <f>+ROUND($H236*U236,2)</f>
        <v>0</v>
      </c>
      <c r="W236" s="37"/>
      <c r="Z236" s="43"/>
      <c r="AA236" s="141">
        <v>0</v>
      </c>
    </row>
    <row r="237" spans="2:27" ht="21" customHeight="1" x14ac:dyDescent="0.25">
      <c r="B237" s="39">
        <v>4.0799999999999983</v>
      </c>
      <c r="C237" s="82" t="e">
        <f t="shared" si="17"/>
        <v>#REF!</v>
      </c>
      <c r="D237" s="40" t="s">
        <v>272</v>
      </c>
      <c r="E237" s="41"/>
      <c r="F237" s="42"/>
      <c r="G237" s="36" t="s">
        <v>244</v>
      </c>
      <c r="H237" s="37"/>
      <c r="I237" s="37"/>
      <c r="J237" s="37">
        <v>4.4000000000000004</v>
      </c>
      <c r="K237" s="37">
        <f>+ROUND($H237*J237,2)</f>
        <v>0</v>
      </c>
      <c r="L237" s="210">
        <f>+[159]Metrados!E238</f>
        <v>5.5</v>
      </c>
      <c r="M237" s="37"/>
      <c r="N237" s="37"/>
      <c r="O237" s="37">
        <f>+IF($L237-$J237&gt;=0,$L237-$J237,0)</f>
        <v>1.0999999999999996</v>
      </c>
      <c r="P237" s="37">
        <f>+ROUND($H237*O237,2)</f>
        <v>0</v>
      </c>
      <c r="Q237" s="37"/>
      <c r="R237" s="37">
        <f>+ROUND($H237*Q237,2)</f>
        <v>0</v>
      </c>
      <c r="S237" s="37">
        <f>+IF($L237-$J237&lt;=0,-$L237+$J237,0)</f>
        <v>0</v>
      </c>
      <c r="T237" s="37">
        <f>+ROUND($H237*S237,2)</f>
        <v>0</v>
      </c>
      <c r="U237" s="37"/>
      <c r="V237" s="37">
        <f>+ROUND($H237*U237,2)</f>
        <v>0</v>
      </c>
      <c r="W237" s="37"/>
      <c r="Z237" s="43"/>
      <c r="AA237" s="141">
        <v>0</v>
      </c>
    </row>
    <row r="238" spans="2:27" ht="21" customHeight="1" x14ac:dyDescent="0.25">
      <c r="B238" s="146"/>
      <c r="C238" s="112" t="e">
        <f>+#REF!+1</f>
        <v>#REF!</v>
      </c>
      <c r="D238" s="46"/>
      <c r="E238" s="147"/>
      <c r="F238" s="48" t="str">
        <f>+"SUB-TOTAL   "&amp;B229&amp;":  "</f>
        <v xml:space="preserve">SUB-TOTAL   4:  </v>
      </c>
      <c r="G238" s="49"/>
      <c r="H238" s="50"/>
      <c r="I238" s="50"/>
      <c r="J238" s="50"/>
      <c r="K238" s="148">
        <f>+SUM(K230:K237)</f>
        <v>0</v>
      </c>
      <c r="L238" s="211"/>
      <c r="M238" s="205"/>
      <c r="N238" s="148"/>
      <c r="O238" s="50">
        <f>+IF($L238-$J238&gt;=0,$L238-$J238,0)</f>
        <v>0</v>
      </c>
      <c r="P238" s="148">
        <f>+SUM(P230:P237)</f>
        <v>0</v>
      </c>
      <c r="Q238" s="50"/>
      <c r="R238" s="148">
        <f>+SUM(R230:R237)</f>
        <v>0</v>
      </c>
      <c r="S238" s="50">
        <f>+IF($L238-$J238&lt;=0,-$L238+$J238,0)</f>
        <v>0</v>
      </c>
      <c r="T238" s="148">
        <f>+SUM(T230:T237)</f>
        <v>0</v>
      </c>
      <c r="U238" s="50"/>
      <c r="V238" s="148">
        <f>+SUM(V230:V237)</f>
        <v>0</v>
      </c>
      <c r="W238" s="50"/>
      <c r="Z238" s="43"/>
      <c r="AA238" s="141">
        <v>0</v>
      </c>
    </row>
    <row r="239" spans="2:27" ht="21" customHeight="1" x14ac:dyDescent="0.25">
      <c r="B239" s="132">
        <v>5</v>
      </c>
      <c r="C239" s="149" t="e">
        <f t="shared" ref="C239:C261" si="18">+C238+1</f>
        <v>#REF!</v>
      </c>
      <c r="D239" s="133" t="s">
        <v>273</v>
      </c>
      <c r="E239" s="150"/>
      <c r="F239" s="151"/>
      <c r="G239" s="76"/>
      <c r="H239" s="60"/>
      <c r="I239" s="60"/>
      <c r="J239" s="60"/>
      <c r="K239" s="152"/>
      <c r="L239" s="212"/>
      <c r="M239" s="60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Z239" s="43"/>
      <c r="AA239" s="141">
        <v>0</v>
      </c>
    </row>
    <row r="240" spans="2:27" ht="21" customHeight="1" x14ac:dyDescent="0.25">
      <c r="B240" s="39">
        <v>5.01</v>
      </c>
      <c r="C240" s="94" t="e">
        <f t="shared" si="18"/>
        <v>#REF!</v>
      </c>
      <c r="D240" s="40" t="s">
        <v>274</v>
      </c>
      <c r="E240" s="153"/>
      <c r="F240" s="154"/>
      <c r="G240" s="36" t="s">
        <v>113</v>
      </c>
      <c r="H240" s="37"/>
      <c r="I240" s="37"/>
      <c r="J240" s="37">
        <v>2</v>
      </c>
      <c r="K240" s="37">
        <f>+ROUND($H240*J240,2)</f>
        <v>0</v>
      </c>
      <c r="L240" s="210">
        <f>+[159]Metrados!E241</f>
        <v>7</v>
      </c>
      <c r="M240" s="37"/>
      <c r="N240" s="37"/>
      <c r="O240" s="37">
        <f>+IF($L240-$J240&gt;=0,$L240-$J240,0)</f>
        <v>5</v>
      </c>
      <c r="P240" s="37">
        <f>+ROUND($H240*O240,2)</f>
        <v>0</v>
      </c>
      <c r="Q240" s="37"/>
      <c r="R240" s="37">
        <f>+ROUND($H240*Q240,2)</f>
        <v>0</v>
      </c>
      <c r="S240" s="37">
        <f>+IF($L240-$J240&lt;=0,-$L240+$J240,0)</f>
        <v>0</v>
      </c>
      <c r="T240" s="37">
        <f>+ROUND($H240*S240,2)</f>
        <v>0</v>
      </c>
      <c r="U240" s="37"/>
      <c r="V240" s="37">
        <f>+ROUND($H240*U240,2)</f>
        <v>0</v>
      </c>
      <c r="W240" s="37"/>
      <c r="Z240" s="43"/>
      <c r="AA240" s="141">
        <v>0</v>
      </c>
    </row>
    <row r="241" spans="2:27" ht="21" customHeight="1" x14ac:dyDescent="0.25">
      <c r="B241" s="39">
        <v>5.0199999999999996</v>
      </c>
      <c r="C241" s="94" t="e">
        <f t="shared" si="18"/>
        <v>#REF!</v>
      </c>
      <c r="D241" s="40" t="s">
        <v>275</v>
      </c>
      <c r="E241" s="175"/>
      <c r="F241" s="176"/>
      <c r="G241" s="36" t="s">
        <v>113</v>
      </c>
      <c r="H241" s="177"/>
      <c r="I241" s="177"/>
      <c r="J241" s="37">
        <v>1</v>
      </c>
      <c r="K241" s="37">
        <f>+ROUND($H241*J241,2)</f>
        <v>0</v>
      </c>
      <c r="L241" s="210">
        <f>+[159]Metrados!E242</f>
        <v>0</v>
      </c>
      <c r="M241" s="37"/>
      <c r="N241" s="37"/>
      <c r="O241" s="37">
        <f>+IF($L241-$J241&gt;=0,$L241-$J241,0)</f>
        <v>0</v>
      </c>
      <c r="P241" s="37">
        <f>+ROUND($H241*O241,2)</f>
        <v>0</v>
      </c>
      <c r="Q241" s="177"/>
      <c r="R241" s="37">
        <f>+ROUND($H241*Q241,2)</f>
        <v>0</v>
      </c>
      <c r="S241" s="37">
        <f>+IF($L241-$J241&lt;=0,-$L241+$J241,0)</f>
        <v>1</v>
      </c>
      <c r="T241" s="37">
        <f>+ROUND($H241*S241,2)</f>
        <v>0</v>
      </c>
      <c r="U241" s="177">
        <f>+S241</f>
        <v>1</v>
      </c>
      <c r="V241" s="37">
        <f>+ROUND($H241*U241,2)</f>
        <v>0</v>
      </c>
      <c r="W241" s="177"/>
      <c r="Z241" s="43"/>
      <c r="AA241" s="141">
        <v>0</v>
      </c>
    </row>
    <row r="242" spans="2:27" ht="21" customHeight="1" x14ac:dyDescent="0.25">
      <c r="B242" s="39">
        <v>5.0299999999999994</v>
      </c>
      <c r="C242" s="138" t="e">
        <f t="shared" si="18"/>
        <v>#REF!</v>
      </c>
      <c r="D242" s="40" t="s">
        <v>276</v>
      </c>
      <c r="E242" s="158"/>
      <c r="F242" s="159"/>
      <c r="G242" s="36" t="s">
        <v>113</v>
      </c>
      <c r="H242" s="37"/>
      <c r="I242" s="37"/>
      <c r="J242" s="37">
        <v>11</v>
      </c>
      <c r="K242" s="37">
        <f>+ROUND($H242*J242,2)</f>
        <v>0</v>
      </c>
      <c r="L242" s="210">
        <f>+[159]Metrados!E243</f>
        <v>7</v>
      </c>
      <c r="M242" s="37"/>
      <c r="N242" s="37"/>
      <c r="O242" s="37">
        <f>+IF($L242-$J242&gt;=0,$L242-$J242,0)</f>
        <v>0</v>
      </c>
      <c r="P242" s="37">
        <f>+ROUND($H242*O242,2)</f>
        <v>0</v>
      </c>
      <c r="Q242" s="37"/>
      <c r="R242" s="37">
        <f>+ROUND($H242*Q242,2)</f>
        <v>0</v>
      </c>
      <c r="S242" s="37">
        <f>+IF($L242-$J242&lt;=0,-$L242+$J242,0)</f>
        <v>4</v>
      </c>
      <c r="T242" s="37">
        <f>+ROUND($H242*S242,2)</f>
        <v>0</v>
      </c>
      <c r="U242" s="177">
        <f t="shared" ref="U242:U245" si="19">+S242</f>
        <v>4</v>
      </c>
      <c r="V242" s="37">
        <f>+ROUND($H242*U242,2)</f>
        <v>0</v>
      </c>
      <c r="W242" s="37"/>
      <c r="Z242" s="43"/>
      <c r="AA242" s="141">
        <v>0</v>
      </c>
    </row>
    <row r="243" spans="2:27" ht="21" customHeight="1" x14ac:dyDescent="0.25">
      <c r="B243" s="39">
        <v>5.0399999999999991</v>
      </c>
      <c r="C243" s="138" t="e">
        <f t="shared" si="18"/>
        <v>#REF!</v>
      </c>
      <c r="D243" s="40" t="s">
        <v>277</v>
      </c>
      <c r="E243" s="158"/>
      <c r="F243" s="159"/>
      <c r="G243" s="36" t="s">
        <v>113</v>
      </c>
      <c r="H243" s="37"/>
      <c r="I243" s="37"/>
      <c r="J243" s="37">
        <v>9</v>
      </c>
      <c r="K243" s="37">
        <f>+ROUND($H243*J243,2)</f>
        <v>0</v>
      </c>
      <c r="L243" s="210">
        <f>+[159]Metrados!E244</f>
        <v>3</v>
      </c>
      <c r="M243" s="37"/>
      <c r="N243" s="37"/>
      <c r="O243" s="37">
        <f>+IF($L243-$J243&gt;=0,$L243-$J243,0)</f>
        <v>0</v>
      </c>
      <c r="P243" s="37">
        <f>+ROUND($H243*O243,2)</f>
        <v>0</v>
      </c>
      <c r="Q243" s="37"/>
      <c r="R243" s="37">
        <f>+ROUND($H243*Q243,2)</f>
        <v>0</v>
      </c>
      <c r="S243" s="37">
        <f>+IF($L243-$J243&lt;=0,-$L243+$J243,0)</f>
        <v>6</v>
      </c>
      <c r="T243" s="37">
        <f>+ROUND($H243*S243,2)</f>
        <v>0</v>
      </c>
      <c r="U243" s="177">
        <f t="shared" si="19"/>
        <v>6</v>
      </c>
      <c r="V243" s="37">
        <f>+ROUND($H243*U243,2)</f>
        <v>0</v>
      </c>
      <c r="W243" s="37"/>
      <c r="Z243" s="43"/>
      <c r="AA243" s="141">
        <v>0</v>
      </c>
    </row>
    <row r="244" spans="2:27" ht="21" customHeight="1" x14ac:dyDescent="0.25">
      <c r="B244" s="39">
        <v>5.0499999999999989</v>
      </c>
      <c r="C244" s="138" t="e">
        <f t="shared" si="18"/>
        <v>#REF!</v>
      </c>
      <c r="D244" s="40" t="s">
        <v>278</v>
      </c>
      <c r="E244" s="34"/>
      <c r="F244" s="35"/>
      <c r="G244" s="36" t="s">
        <v>113</v>
      </c>
      <c r="H244" s="37"/>
      <c r="I244" s="37"/>
      <c r="J244" s="37">
        <v>80</v>
      </c>
      <c r="K244" s="37">
        <f>+ROUND($H244*J244,2)</f>
        <v>0</v>
      </c>
      <c r="L244" s="210">
        <f>+[159]Metrados!E245</f>
        <v>18</v>
      </c>
      <c r="M244" s="37"/>
      <c r="N244" s="37"/>
      <c r="O244" s="37">
        <f>+IF($L244-$J244&gt;=0,$L244-$J244,0)</f>
        <v>0</v>
      </c>
      <c r="P244" s="37">
        <f>+ROUND($H244*O244,2)</f>
        <v>0</v>
      </c>
      <c r="Q244" s="37"/>
      <c r="R244" s="37">
        <f>+ROUND($H244*Q244,2)</f>
        <v>0</v>
      </c>
      <c r="S244" s="37">
        <f>+IF($L244-$J244&lt;=0,-$L244+$J244,0)</f>
        <v>62</v>
      </c>
      <c r="T244" s="37">
        <f>+ROUND($H244*S244,2)</f>
        <v>0</v>
      </c>
      <c r="U244" s="177">
        <f t="shared" si="19"/>
        <v>62</v>
      </c>
      <c r="V244" s="37">
        <f>+ROUND($H244*U244,2)</f>
        <v>0</v>
      </c>
      <c r="W244" s="37"/>
      <c r="Z244" s="43"/>
      <c r="AA244" s="141">
        <v>0</v>
      </c>
    </row>
    <row r="245" spans="2:27" ht="21" customHeight="1" x14ac:dyDescent="0.25">
      <c r="B245" s="39">
        <v>5.0599999999999987</v>
      </c>
      <c r="C245" s="138" t="e">
        <f t="shared" si="18"/>
        <v>#REF!</v>
      </c>
      <c r="D245" s="40" t="s">
        <v>279</v>
      </c>
      <c r="E245" s="160"/>
      <c r="F245" s="161"/>
      <c r="G245" s="36" t="s">
        <v>113</v>
      </c>
      <c r="H245" s="37"/>
      <c r="I245" s="37"/>
      <c r="J245" s="37">
        <v>7</v>
      </c>
      <c r="K245" s="37">
        <f>+ROUND($H245*J245,2)</f>
        <v>0</v>
      </c>
      <c r="L245" s="210">
        <f>+[159]Metrados!E246</f>
        <v>5</v>
      </c>
      <c r="M245" s="37"/>
      <c r="N245" s="37"/>
      <c r="O245" s="37">
        <f>+IF($L245-$J245&gt;=0,$L245-$J245,0)</f>
        <v>0</v>
      </c>
      <c r="P245" s="37">
        <f>+ROUND($H245*O245,2)</f>
        <v>0</v>
      </c>
      <c r="Q245" s="37"/>
      <c r="R245" s="37">
        <f>+ROUND($H245*Q245,2)</f>
        <v>0</v>
      </c>
      <c r="S245" s="37">
        <f>+IF($L245-$J245&lt;=0,-$L245+$J245,0)</f>
        <v>2</v>
      </c>
      <c r="T245" s="37">
        <f>+ROUND($H245*S245,2)</f>
        <v>0</v>
      </c>
      <c r="U245" s="177">
        <f t="shared" si="19"/>
        <v>2</v>
      </c>
      <c r="V245" s="37">
        <f>+ROUND($H245*U245,2)</f>
        <v>0</v>
      </c>
      <c r="W245" s="37"/>
      <c r="Z245" s="43"/>
      <c r="AA245" s="141">
        <v>0</v>
      </c>
    </row>
    <row r="246" spans="2:27" ht="21" customHeight="1" x14ac:dyDescent="0.25">
      <c r="B246" s="39">
        <v>5.0699999999999985</v>
      </c>
      <c r="C246" s="138" t="e">
        <f t="shared" si="18"/>
        <v>#REF!</v>
      </c>
      <c r="D246" s="40" t="s">
        <v>280</v>
      </c>
      <c r="E246" s="160"/>
      <c r="F246" s="161"/>
      <c r="G246" s="36" t="s">
        <v>113</v>
      </c>
      <c r="H246" s="37"/>
      <c r="I246" s="37"/>
      <c r="J246" s="37">
        <v>1</v>
      </c>
      <c r="K246" s="37">
        <f>+ROUND($H246*J246,2)</f>
        <v>0</v>
      </c>
      <c r="L246" s="210">
        <f>+[159]Metrados!E247</f>
        <v>1</v>
      </c>
      <c r="M246" s="37"/>
      <c r="N246" s="37"/>
      <c r="O246" s="37">
        <f>+IF($L246-$J246&gt;=0,$L246-$J246,0)</f>
        <v>0</v>
      </c>
      <c r="P246" s="37">
        <f>+ROUND($H246*O246,2)</f>
        <v>0</v>
      </c>
      <c r="Q246" s="37"/>
      <c r="R246" s="37">
        <f>+ROUND($H246*Q246,2)</f>
        <v>0</v>
      </c>
      <c r="S246" s="37">
        <f>+IF($L246-$J246&lt;=0,-$L246+$J246,0)</f>
        <v>0</v>
      </c>
      <c r="T246" s="37">
        <f>+ROUND($H246*S246,2)</f>
        <v>0</v>
      </c>
      <c r="U246" s="37"/>
      <c r="V246" s="37">
        <f>+ROUND($H246*U246,2)</f>
        <v>0</v>
      </c>
      <c r="W246" s="37"/>
      <c r="Z246" s="43"/>
      <c r="AA246" s="141">
        <v>0</v>
      </c>
    </row>
    <row r="247" spans="2:27" ht="21" customHeight="1" x14ac:dyDescent="0.25">
      <c r="B247" s="39">
        <v>5.0799999999999983</v>
      </c>
      <c r="C247" s="94" t="e">
        <f t="shared" si="18"/>
        <v>#REF!</v>
      </c>
      <c r="D247" s="40" t="s">
        <v>281</v>
      </c>
      <c r="E247" s="153"/>
      <c r="F247" s="154"/>
      <c r="G247" s="36" t="s">
        <v>113</v>
      </c>
      <c r="H247" s="37"/>
      <c r="I247" s="37"/>
      <c r="J247" s="37">
        <v>1</v>
      </c>
      <c r="K247" s="37">
        <f>+ROUND($H247*J247,2)</f>
        <v>0</v>
      </c>
      <c r="L247" s="210">
        <f>+[159]Metrados!E248</f>
        <v>1</v>
      </c>
      <c r="M247" s="37"/>
      <c r="N247" s="37"/>
      <c r="O247" s="37">
        <f>+IF($L247-$J247&gt;=0,$L247-$J247,0)</f>
        <v>0</v>
      </c>
      <c r="P247" s="37">
        <f>+ROUND($H247*O247,2)</f>
        <v>0</v>
      </c>
      <c r="Q247" s="37"/>
      <c r="R247" s="37">
        <f>+ROUND($H247*Q247,2)</f>
        <v>0</v>
      </c>
      <c r="S247" s="37">
        <f>+IF($L247-$J247&lt;=0,-$L247+$J247,0)</f>
        <v>0</v>
      </c>
      <c r="T247" s="37">
        <f>+ROUND($H247*S247,2)</f>
        <v>0</v>
      </c>
      <c r="U247" s="37"/>
      <c r="V247" s="37">
        <f>+ROUND($H247*U247,2)</f>
        <v>0</v>
      </c>
      <c r="W247" s="37"/>
      <c r="Z247" s="43"/>
      <c r="AA247" s="141">
        <v>0</v>
      </c>
    </row>
    <row r="248" spans="2:27" ht="21" customHeight="1" x14ac:dyDescent="0.25">
      <c r="B248" s="39">
        <v>5.0899999999999981</v>
      </c>
      <c r="C248" s="94" t="e">
        <f t="shared" si="18"/>
        <v>#REF!</v>
      </c>
      <c r="D248" s="40" t="s">
        <v>282</v>
      </c>
      <c r="E248" s="175"/>
      <c r="F248" s="176"/>
      <c r="G248" s="36" t="s">
        <v>113</v>
      </c>
      <c r="H248" s="177"/>
      <c r="I248" s="177"/>
      <c r="J248" s="37">
        <v>33</v>
      </c>
      <c r="K248" s="37">
        <f>+ROUND($H248*J248,2)</f>
        <v>0</v>
      </c>
      <c r="L248" s="210">
        <f>+[159]Metrados!E249</f>
        <v>3</v>
      </c>
      <c r="M248" s="37"/>
      <c r="N248" s="37"/>
      <c r="O248" s="37">
        <f>+IF($L248-$J248&gt;=0,$L248-$J248,0)</f>
        <v>0</v>
      </c>
      <c r="P248" s="37">
        <f>+ROUND($H248*O248,2)</f>
        <v>0</v>
      </c>
      <c r="Q248" s="177"/>
      <c r="R248" s="37">
        <f>+ROUND($H248*Q248,2)</f>
        <v>0</v>
      </c>
      <c r="S248" s="37">
        <f>+IF($L248-$J248&lt;=0,-$L248+$J248,0)</f>
        <v>30</v>
      </c>
      <c r="T248" s="37">
        <f>+ROUND($H248*S248,2)</f>
        <v>0</v>
      </c>
      <c r="U248" s="177">
        <f t="shared" ref="U248:U261" si="20">+S248</f>
        <v>30</v>
      </c>
      <c r="V248" s="37">
        <f>+ROUND($H248*U248,2)</f>
        <v>0</v>
      </c>
      <c r="W248" s="177"/>
      <c r="Z248" s="43"/>
      <c r="AA248" s="141">
        <v>0</v>
      </c>
    </row>
    <row r="249" spans="2:27" ht="21" customHeight="1" x14ac:dyDescent="0.25">
      <c r="B249" s="39">
        <v>5.0999999999999979</v>
      </c>
      <c r="C249" s="138" t="e">
        <f t="shared" si="18"/>
        <v>#REF!</v>
      </c>
      <c r="D249" s="40" t="s">
        <v>283</v>
      </c>
      <c r="E249" s="158"/>
      <c r="F249" s="159"/>
      <c r="G249" s="36" t="s">
        <v>113</v>
      </c>
      <c r="H249" s="37"/>
      <c r="I249" s="37"/>
      <c r="J249" s="37">
        <v>9</v>
      </c>
      <c r="K249" s="37">
        <f>+ROUND($H249*J249,2)</f>
        <v>0</v>
      </c>
      <c r="L249" s="210">
        <f>+[159]Metrados!E250</f>
        <v>0</v>
      </c>
      <c r="M249" s="37"/>
      <c r="N249" s="37"/>
      <c r="O249" s="37">
        <f>+IF($L249-$J249&gt;=0,$L249-$J249,0)</f>
        <v>0</v>
      </c>
      <c r="P249" s="37">
        <f>+ROUND($H249*O249,2)</f>
        <v>0</v>
      </c>
      <c r="Q249" s="37"/>
      <c r="R249" s="37">
        <f>+ROUND($H249*Q249,2)</f>
        <v>0</v>
      </c>
      <c r="S249" s="37">
        <f>+IF($L249-$J249&lt;=0,-$L249+$J249,0)</f>
        <v>9</v>
      </c>
      <c r="T249" s="37">
        <f>+ROUND($H249*S249,2)</f>
        <v>0</v>
      </c>
      <c r="U249" s="177">
        <f t="shared" si="20"/>
        <v>9</v>
      </c>
      <c r="V249" s="37">
        <f>+ROUND($H249*U249,2)</f>
        <v>0</v>
      </c>
      <c r="W249" s="37"/>
      <c r="Z249" s="43"/>
      <c r="AA249" s="141">
        <v>0</v>
      </c>
    </row>
    <row r="250" spans="2:27" ht="21" customHeight="1" x14ac:dyDescent="0.25">
      <c r="B250" s="39">
        <v>5.1099999999999977</v>
      </c>
      <c r="C250" s="138" t="e">
        <f t="shared" si="18"/>
        <v>#REF!</v>
      </c>
      <c r="D250" s="40" t="s">
        <v>284</v>
      </c>
      <c r="E250" s="158"/>
      <c r="F250" s="159"/>
      <c r="G250" s="36" t="s">
        <v>113</v>
      </c>
      <c r="H250" s="37"/>
      <c r="I250" s="37"/>
      <c r="J250" s="37">
        <v>1</v>
      </c>
      <c r="K250" s="37">
        <f>+ROUND($H250*J250,2)</f>
        <v>0</v>
      </c>
      <c r="L250" s="210">
        <f>+[159]Metrados!E251</f>
        <v>1</v>
      </c>
      <c r="M250" s="37"/>
      <c r="N250" s="37"/>
      <c r="O250" s="37">
        <f>+IF($L250-$J250&gt;=0,$L250-$J250,0)</f>
        <v>0</v>
      </c>
      <c r="P250" s="37">
        <f>+ROUND($H250*O250,2)</f>
        <v>0</v>
      </c>
      <c r="Q250" s="37"/>
      <c r="R250" s="37">
        <f>+ROUND($H250*Q250,2)</f>
        <v>0</v>
      </c>
      <c r="S250" s="37">
        <f>+IF($L250-$J250&lt;=0,-$L250+$J250,0)</f>
        <v>0</v>
      </c>
      <c r="T250" s="37">
        <f>+ROUND($H250*S250,2)</f>
        <v>0</v>
      </c>
      <c r="U250" s="37"/>
      <c r="V250" s="37">
        <f>+ROUND($H250*U250,2)</f>
        <v>0</v>
      </c>
      <c r="W250" s="37"/>
      <c r="Z250" s="43"/>
      <c r="AA250" s="141">
        <v>0</v>
      </c>
    </row>
    <row r="251" spans="2:27" ht="21" customHeight="1" x14ac:dyDescent="0.25">
      <c r="B251" s="39">
        <v>5.1199999999999974</v>
      </c>
      <c r="C251" s="138" t="e">
        <f t="shared" si="18"/>
        <v>#REF!</v>
      </c>
      <c r="D251" s="40" t="s">
        <v>285</v>
      </c>
      <c r="E251" s="34"/>
      <c r="F251" s="35"/>
      <c r="G251" s="36" t="s">
        <v>113</v>
      </c>
      <c r="H251" s="37"/>
      <c r="I251" s="37"/>
      <c r="J251" s="37">
        <v>7</v>
      </c>
      <c r="K251" s="37">
        <f>+ROUND($H251*J251,2)</f>
        <v>0</v>
      </c>
      <c r="L251" s="210">
        <f>+[159]Metrados!E252</f>
        <v>5</v>
      </c>
      <c r="M251" s="37"/>
      <c r="N251" s="37"/>
      <c r="O251" s="37">
        <f>+IF($L251-$J251&gt;=0,$L251-$J251,0)</f>
        <v>0</v>
      </c>
      <c r="P251" s="37">
        <f>+ROUND($H251*O251,2)</f>
        <v>0</v>
      </c>
      <c r="Q251" s="37"/>
      <c r="R251" s="37">
        <f>+ROUND($H251*Q251,2)</f>
        <v>0</v>
      </c>
      <c r="S251" s="37">
        <f>+IF($L251-$J251&lt;=0,-$L251+$J251,0)</f>
        <v>2</v>
      </c>
      <c r="T251" s="37">
        <f>+ROUND($H251*S251,2)</f>
        <v>0</v>
      </c>
      <c r="U251" s="177">
        <f t="shared" si="20"/>
        <v>2</v>
      </c>
      <c r="V251" s="37">
        <f>+ROUND($H251*U251,2)</f>
        <v>0</v>
      </c>
      <c r="W251" s="37"/>
      <c r="Z251" s="43"/>
      <c r="AA251" s="141">
        <v>0</v>
      </c>
    </row>
    <row r="252" spans="2:27" ht="21" customHeight="1" x14ac:dyDescent="0.25">
      <c r="B252" s="39">
        <v>5.1299999999999972</v>
      </c>
      <c r="C252" s="138" t="e">
        <f t="shared" si="18"/>
        <v>#REF!</v>
      </c>
      <c r="D252" s="40" t="s">
        <v>286</v>
      </c>
      <c r="E252" s="160"/>
      <c r="F252" s="161"/>
      <c r="G252" s="36" t="s">
        <v>113</v>
      </c>
      <c r="H252" s="37"/>
      <c r="I252" s="37"/>
      <c r="J252" s="37">
        <v>3</v>
      </c>
      <c r="K252" s="37">
        <f>+ROUND($H252*J252,2)</f>
        <v>0</v>
      </c>
      <c r="L252" s="210">
        <f>+[159]Metrados!E253</f>
        <v>0</v>
      </c>
      <c r="M252" s="37"/>
      <c r="N252" s="37"/>
      <c r="O252" s="37">
        <f>+IF($L252-$J252&gt;=0,$L252-$J252,0)</f>
        <v>0</v>
      </c>
      <c r="P252" s="37">
        <f>+ROUND($H252*O252,2)</f>
        <v>0</v>
      </c>
      <c r="Q252" s="37"/>
      <c r="R252" s="37">
        <f>+ROUND($H252*Q252,2)</f>
        <v>0</v>
      </c>
      <c r="S252" s="37">
        <f>+IF($L252-$J252&lt;=0,-$L252+$J252,0)</f>
        <v>3</v>
      </c>
      <c r="T252" s="37">
        <f>+ROUND($H252*S252,2)</f>
        <v>0</v>
      </c>
      <c r="U252" s="177">
        <f t="shared" si="20"/>
        <v>3</v>
      </c>
      <c r="V252" s="37">
        <f>+ROUND($H252*U252,2)</f>
        <v>0</v>
      </c>
      <c r="W252" s="37"/>
      <c r="Z252" s="43"/>
      <c r="AA252" s="141">
        <v>0</v>
      </c>
    </row>
    <row r="253" spans="2:27" ht="21" customHeight="1" x14ac:dyDescent="0.25">
      <c r="B253" s="39">
        <v>5.139999999999997</v>
      </c>
      <c r="C253" s="138" t="e">
        <f t="shared" si="18"/>
        <v>#REF!</v>
      </c>
      <c r="D253" s="40" t="s">
        <v>287</v>
      </c>
      <c r="E253" s="160"/>
      <c r="F253" s="161"/>
      <c r="G253" s="36" t="s">
        <v>113</v>
      </c>
      <c r="H253" s="37"/>
      <c r="I253" s="37"/>
      <c r="J253" s="37">
        <v>1</v>
      </c>
      <c r="K253" s="37">
        <f>+ROUND($H253*J253,2)</f>
        <v>0</v>
      </c>
      <c r="L253" s="210">
        <f>+[159]Metrados!E254</f>
        <v>1</v>
      </c>
      <c r="M253" s="37"/>
      <c r="N253" s="37"/>
      <c r="O253" s="37">
        <f>+IF($L253-$J253&gt;=0,$L253-$J253,0)</f>
        <v>0</v>
      </c>
      <c r="P253" s="37">
        <f>+ROUND($H253*O253,2)</f>
        <v>0</v>
      </c>
      <c r="Q253" s="37"/>
      <c r="R253" s="37">
        <f>+ROUND($H253*Q253,2)</f>
        <v>0</v>
      </c>
      <c r="S253" s="37">
        <f>+IF($L253-$J253&lt;=0,-$L253+$J253,0)</f>
        <v>0</v>
      </c>
      <c r="T253" s="37">
        <f>+ROUND($H253*S253,2)</f>
        <v>0</v>
      </c>
      <c r="U253" s="37"/>
      <c r="V253" s="37">
        <f>+ROUND($H253*U253,2)</f>
        <v>0</v>
      </c>
      <c r="W253" s="37"/>
      <c r="Z253" s="43"/>
      <c r="AA253" s="141">
        <v>0</v>
      </c>
    </row>
    <row r="254" spans="2:27" ht="21" customHeight="1" x14ac:dyDescent="0.25">
      <c r="B254" s="39">
        <v>5.1499999999999968</v>
      </c>
      <c r="C254" s="94" t="e">
        <f t="shared" si="18"/>
        <v>#REF!</v>
      </c>
      <c r="D254" s="40" t="s">
        <v>288</v>
      </c>
      <c r="E254" s="175"/>
      <c r="F254" s="176"/>
      <c r="G254" s="36" t="s">
        <v>113</v>
      </c>
      <c r="H254" s="177"/>
      <c r="I254" s="177"/>
      <c r="J254" s="37">
        <v>1</v>
      </c>
      <c r="K254" s="37">
        <f>+ROUND($H254*J254,2)</f>
        <v>0</v>
      </c>
      <c r="L254" s="210">
        <f>+[159]Metrados!E255</f>
        <v>0</v>
      </c>
      <c r="M254" s="37"/>
      <c r="N254" s="37"/>
      <c r="O254" s="37">
        <f>+IF($L254-$J254&gt;=0,$L254-$J254,0)</f>
        <v>0</v>
      </c>
      <c r="P254" s="37">
        <f>+ROUND($H254*O254,2)</f>
        <v>0</v>
      </c>
      <c r="Q254" s="177"/>
      <c r="R254" s="37">
        <f>+ROUND($H254*Q254,2)</f>
        <v>0</v>
      </c>
      <c r="S254" s="37">
        <f>+IF($L254-$J254&lt;=0,-$L254+$J254,0)</f>
        <v>1</v>
      </c>
      <c r="T254" s="37">
        <f>+ROUND($H254*S254,2)</f>
        <v>0</v>
      </c>
      <c r="U254" s="177">
        <f t="shared" si="20"/>
        <v>1</v>
      </c>
      <c r="V254" s="37">
        <f>+ROUND($H254*U254,2)</f>
        <v>0</v>
      </c>
      <c r="W254" s="177"/>
      <c r="Z254" s="43"/>
      <c r="AA254" s="141">
        <v>0</v>
      </c>
    </row>
    <row r="255" spans="2:27" ht="21" customHeight="1" x14ac:dyDescent="0.25">
      <c r="B255" s="39">
        <v>5.1599999999999966</v>
      </c>
      <c r="C255" s="138" t="e">
        <f t="shared" si="18"/>
        <v>#REF!</v>
      </c>
      <c r="D255" s="40" t="s">
        <v>289</v>
      </c>
      <c r="E255" s="158"/>
      <c r="F255" s="159"/>
      <c r="G255" s="36" t="s">
        <v>113</v>
      </c>
      <c r="H255" s="37"/>
      <c r="I255" s="37"/>
      <c r="J255" s="37">
        <v>2</v>
      </c>
      <c r="K255" s="37">
        <f>+ROUND($H255*J255,2)</f>
        <v>0</v>
      </c>
      <c r="L255" s="210">
        <f>+[159]Metrados!E256</f>
        <v>7</v>
      </c>
      <c r="M255" s="37"/>
      <c r="N255" s="37"/>
      <c r="O255" s="37">
        <f>+IF($L255-$J255&gt;=0,$L255-$J255,0)</f>
        <v>5</v>
      </c>
      <c r="P255" s="37">
        <f>+ROUND($H255*O255,2)</f>
        <v>0</v>
      </c>
      <c r="Q255" s="37"/>
      <c r="R255" s="37">
        <f>+ROUND($H255*Q255,2)</f>
        <v>0</v>
      </c>
      <c r="S255" s="37">
        <f>+IF($L255-$J255&lt;=0,-$L255+$J255,0)</f>
        <v>0</v>
      </c>
      <c r="T255" s="37">
        <f>+ROUND($H255*S255,2)</f>
        <v>0</v>
      </c>
      <c r="U255" s="37"/>
      <c r="V255" s="37">
        <f>+ROUND($H255*U255,2)</f>
        <v>0</v>
      </c>
      <c r="W255" s="37"/>
      <c r="Z255" s="43"/>
      <c r="AA255" s="141">
        <v>0</v>
      </c>
    </row>
    <row r="256" spans="2:27" ht="21" customHeight="1" x14ac:dyDescent="0.25">
      <c r="B256" s="39">
        <v>5.1699999999999964</v>
      </c>
      <c r="C256" s="138" t="e">
        <f t="shared" si="18"/>
        <v>#REF!</v>
      </c>
      <c r="D256" s="40" t="s">
        <v>290</v>
      </c>
      <c r="E256" s="158"/>
      <c r="F256" s="159"/>
      <c r="G256" s="36" t="s">
        <v>113</v>
      </c>
      <c r="H256" s="37"/>
      <c r="I256" s="37"/>
      <c r="J256" s="37">
        <v>4</v>
      </c>
      <c r="K256" s="37">
        <f>+ROUND($H256*J256,2)</f>
        <v>0</v>
      </c>
      <c r="L256" s="210">
        <f>+[159]Metrados!E257</f>
        <v>0</v>
      </c>
      <c r="M256" s="37"/>
      <c r="N256" s="37"/>
      <c r="O256" s="37">
        <f>+IF($L256-$J256&gt;=0,$L256-$J256,0)</f>
        <v>0</v>
      </c>
      <c r="P256" s="37">
        <f>+ROUND($H256*O256,2)</f>
        <v>0</v>
      </c>
      <c r="Q256" s="37"/>
      <c r="R256" s="37">
        <f>+ROUND($H256*Q256,2)</f>
        <v>0</v>
      </c>
      <c r="S256" s="37">
        <f>+IF($L256-$J256&lt;=0,-$L256+$J256,0)</f>
        <v>4</v>
      </c>
      <c r="T256" s="37">
        <f>+ROUND($H256*S256,2)</f>
        <v>0</v>
      </c>
      <c r="U256" s="177">
        <f t="shared" si="20"/>
        <v>4</v>
      </c>
      <c r="V256" s="37">
        <f>+ROUND($H256*U256,2)</f>
        <v>0</v>
      </c>
      <c r="W256" s="37"/>
      <c r="Z256" s="43"/>
      <c r="AA256" s="141">
        <v>0</v>
      </c>
    </row>
    <row r="257" spans="2:27" ht="21" customHeight="1" x14ac:dyDescent="0.25">
      <c r="B257" s="39">
        <v>5.1799999999999962</v>
      </c>
      <c r="C257" s="138" t="e">
        <f t="shared" si="18"/>
        <v>#REF!</v>
      </c>
      <c r="D257" s="40" t="s">
        <v>291</v>
      </c>
      <c r="E257" s="34"/>
      <c r="F257" s="35"/>
      <c r="G257" s="36" t="s">
        <v>113</v>
      </c>
      <c r="H257" s="37"/>
      <c r="I257" s="37"/>
      <c r="J257" s="37">
        <v>4</v>
      </c>
      <c r="K257" s="37">
        <f>+ROUND($H257*J257,2)</f>
        <v>0</v>
      </c>
      <c r="L257" s="210">
        <f>+[159]Metrados!E258</f>
        <v>0</v>
      </c>
      <c r="M257" s="37"/>
      <c r="N257" s="37"/>
      <c r="O257" s="37">
        <f>+IF($L257-$J257&gt;=0,$L257-$J257,0)</f>
        <v>0</v>
      </c>
      <c r="P257" s="37">
        <f>+ROUND($H257*O257,2)</f>
        <v>0</v>
      </c>
      <c r="Q257" s="37"/>
      <c r="R257" s="37">
        <f>+ROUND($H257*Q257,2)</f>
        <v>0</v>
      </c>
      <c r="S257" s="37">
        <f>+IF($L257-$J257&lt;=0,-$L257+$J257,0)</f>
        <v>4</v>
      </c>
      <c r="T257" s="37">
        <f>+ROUND($H257*S257,2)</f>
        <v>0</v>
      </c>
      <c r="U257" s="177">
        <f t="shared" si="20"/>
        <v>4</v>
      </c>
      <c r="V257" s="37">
        <f>+ROUND($H257*U257,2)</f>
        <v>0</v>
      </c>
      <c r="W257" s="37"/>
      <c r="Z257" s="43"/>
      <c r="AA257" s="141">
        <v>0</v>
      </c>
    </row>
    <row r="258" spans="2:27" ht="21" customHeight="1" x14ac:dyDescent="0.25">
      <c r="B258" s="39">
        <v>5.1899999999999959</v>
      </c>
      <c r="C258" s="138" t="e">
        <f t="shared" si="18"/>
        <v>#REF!</v>
      </c>
      <c r="D258" s="40" t="s">
        <v>292</v>
      </c>
      <c r="E258" s="160"/>
      <c r="F258" s="161"/>
      <c r="G258" s="36" t="s">
        <v>113</v>
      </c>
      <c r="H258" s="37"/>
      <c r="I258" s="37"/>
      <c r="J258" s="37">
        <v>1</v>
      </c>
      <c r="K258" s="37">
        <f>+ROUND($H258*J258,2)</f>
        <v>0</v>
      </c>
      <c r="L258" s="210">
        <f>+[159]Metrados!E259</f>
        <v>0</v>
      </c>
      <c r="M258" s="37"/>
      <c r="N258" s="37"/>
      <c r="O258" s="37">
        <f>+IF($L258-$J258&gt;=0,$L258-$J258,0)</f>
        <v>0</v>
      </c>
      <c r="P258" s="37">
        <f>+ROUND($H258*O258,2)</f>
        <v>0</v>
      </c>
      <c r="Q258" s="37"/>
      <c r="R258" s="37">
        <f>+ROUND($H258*Q258,2)</f>
        <v>0</v>
      </c>
      <c r="S258" s="37">
        <f>+IF($L258-$J258&lt;=0,-$L258+$J258,0)</f>
        <v>1</v>
      </c>
      <c r="T258" s="37">
        <f>+ROUND($H258*S258,2)</f>
        <v>0</v>
      </c>
      <c r="U258" s="177">
        <f t="shared" si="20"/>
        <v>1</v>
      </c>
      <c r="V258" s="37">
        <f>+ROUND($H258*U258,2)</f>
        <v>0</v>
      </c>
      <c r="W258" s="37"/>
      <c r="Z258" s="43"/>
      <c r="AA258" s="141">
        <v>0</v>
      </c>
    </row>
    <row r="259" spans="2:27" ht="21" customHeight="1" x14ac:dyDescent="0.25">
      <c r="B259" s="39">
        <v>5.1999999999999957</v>
      </c>
      <c r="C259" s="138" t="e">
        <f t="shared" si="18"/>
        <v>#REF!</v>
      </c>
      <c r="D259" s="40" t="s">
        <v>293</v>
      </c>
      <c r="E259" s="160"/>
      <c r="F259" s="161"/>
      <c r="G259" s="36" t="s">
        <v>113</v>
      </c>
      <c r="H259" s="37"/>
      <c r="I259" s="37"/>
      <c r="J259" s="37">
        <v>5</v>
      </c>
      <c r="K259" s="37">
        <f>+ROUND($H259*J259,2)</f>
        <v>0</v>
      </c>
      <c r="L259" s="210">
        <f>+[159]Metrados!E260</f>
        <v>0</v>
      </c>
      <c r="M259" s="37"/>
      <c r="N259" s="37"/>
      <c r="O259" s="37">
        <f>+IF($L259-$J259&gt;=0,$L259-$J259,0)</f>
        <v>0</v>
      </c>
      <c r="P259" s="37">
        <f>+ROUND($H259*O259,2)</f>
        <v>0</v>
      </c>
      <c r="Q259" s="37"/>
      <c r="R259" s="37">
        <f>+ROUND($H259*Q259,2)</f>
        <v>0</v>
      </c>
      <c r="S259" s="37">
        <f>+IF($L259-$J259&lt;=0,-$L259+$J259,0)</f>
        <v>5</v>
      </c>
      <c r="T259" s="37">
        <f>+ROUND($H259*S259,2)</f>
        <v>0</v>
      </c>
      <c r="U259" s="177">
        <f t="shared" si="20"/>
        <v>5</v>
      </c>
      <c r="V259" s="37">
        <f>+ROUND($H259*U259,2)</f>
        <v>0</v>
      </c>
      <c r="W259" s="37"/>
      <c r="Z259" s="43"/>
      <c r="AA259" s="141">
        <v>0</v>
      </c>
    </row>
    <row r="260" spans="2:27" ht="21" customHeight="1" x14ac:dyDescent="0.25">
      <c r="B260" s="39">
        <v>5.2099999999999955</v>
      </c>
      <c r="C260" s="94" t="e">
        <f t="shared" si="18"/>
        <v>#REF!</v>
      </c>
      <c r="D260" s="40" t="s">
        <v>294</v>
      </c>
      <c r="E260" s="153"/>
      <c r="F260" s="154"/>
      <c r="G260" s="36" t="s">
        <v>113</v>
      </c>
      <c r="H260" s="37"/>
      <c r="I260" s="37"/>
      <c r="J260" s="37">
        <v>2</v>
      </c>
      <c r="K260" s="37">
        <f>+ROUND($H260*J260,2)</f>
        <v>0</v>
      </c>
      <c r="L260" s="210">
        <f>+[159]Metrados!E261</f>
        <v>0</v>
      </c>
      <c r="M260" s="37"/>
      <c r="N260" s="37"/>
      <c r="O260" s="37">
        <f>+IF($L260-$J260&gt;=0,$L260-$J260,0)</f>
        <v>0</v>
      </c>
      <c r="P260" s="37">
        <f>+ROUND($H260*O260,2)</f>
        <v>0</v>
      </c>
      <c r="Q260" s="37"/>
      <c r="R260" s="37">
        <f>+ROUND($H260*Q260,2)</f>
        <v>0</v>
      </c>
      <c r="S260" s="37">
        <f>+IF($L260-$J260&lt;=0,-$L260+$J260,0)</f>
        <v>2</v>
      </c>
      <c r="T260" s="37">
        <f>+ROUND($H260*S260,2)</f>
        <v>0</v>
      </c>
      <c r="U260" s="177">
        <f t="shared" si="20"/>
        <v>2</v>
      </c>
      <c r="V260" s="37">
        <f>+ROUND($H260*U260,2)</f>
        <v>0</v>
      </c>
      <c r="W260" s="37"/>
      <c r="Z260" s="43"/>
      <c r="AA260" s="141">
        <v>0</v>
      </c>
    </row>
    <row r="261" spans="2:27" ht="21" customHeight="1" x14ac:dyDescent="0.25">
      <c r="B261" s="39">
        <v>5.2199999999999953</v>
      </c>
      <c r="C261" s="94" t="e">
        <f t="shared" si="18"/>
        <v>#REF!</v>
      </c>
      <c r="D261" s="40" t="s">
        <v>295</v>
      </c>
      <c r="E261" s="175"/>
      <c r="F261" s="176"/>
      <c r="G261" s="36" t="s">
        <v>113</v>
      </c>
      <c r="H261" s="177"/>
      <c r="I261" s="177"/>
      <c r="J261" s="37">
        <v>3</v>
      </c>
      <c r="K261" s="37">
        <f>+ROUND($H261*J261,2)</f>
        <v>0</v>
      </c>
      <c r="L261" s="210">
        <f>+[159]Metrados!E262</f>
        <v>0</v>
      </c>
      <c r="M261" s="37"/>
      <c r="N261" s="37"/>
      <c r="O261" s="37">
        <f>+IF($L261-$J261&gt;=0,$L261-$J261,0)</f>
        <v>0</v>
      </c>
      <c r="P261" s="37">
        <f>+ROUND($H261*O261,2)</f>
        <v>0</v>
      </c>
      <c r="Q261" s="177"/>
      <c r="R261" s="37">
        <f>+ROUND($H261*Q261,2)</f>
        <v>0</v>
      </c>
      <c r="S261" s="37">
        <f>+IF($L261-$J261&lt;=0,-$L261+$J261,0)</f>
        <v>3</v>
      </c>
      <c r="T261" s="37">
        <f>+ROUND($H261*S261,2)</f>
        <v>0</v>
      </c>
      <c r="U261" s="177">
        <f t="shared" si="20"/>
        <v>3</v>
      </c>
      <c r="V261" s="37">
        <f>+ROUND($H261*U261,2)</f>
        <v>0</v>
      </c>
      <c r="W261" s="177"/>
      <c r="Z261" s="43"/>
      <c r="AA261" s="141">
        <v>0</v>
      </c>
    </row>
    <row r="262" spans="2:27" s="75" customFormat="1" ht="21" customHeight="1" x14ac:dyDescent="0.25">
      <c r="B262" s="67">
        <v>5.2299999999999951</v>
      </c>
      <c r="C262" s="94" t="e">
        <f>+#REF!+1</f>
        <v>#REF!</v>
      </c>
      <c r="D262" s="95" t="s">
        <v>296</v>
      </c>
      <c r="E262" s="164"/>
      <c r="F262" s="165"/>
      <c r="G262" s="96" t="s">
        <v>113</v>
      </c>
      <c r="H262" s="74"/>
      <c r="I262" s="74">
        <f>+H243*1.3</f>
        <v>0</v>
      </c>
      <c r="J262" s="74"/>
      <c r="K262" s="74">
        <f>+ROUND($H262*J262,2)</f>
        <v>0</v>
      </c>
      <c r="L262" s="213">
        <f>+[159]Metrados!E263</f>
        <v>2</v>
      </c>
      <c r="M262" s="74"/>
      <c r="N262" s="74"/>
      <c r="O262" s="74"/>
      <c r="P262" s="74">
        <f>+ROUND($H262*O262,2)</f>
        <v>0</v>
      </c>
      <c r="Q262" s="97">
        <f>+L262</f>
        <v>2</v>
      </c>
      <c r="R262" s="74">
        <f>+ROUND($I262*Q262,2)</f>
        <v>0</v>
      </c>
      <c r="S262" s="74"/>
      <c r="T262" s="74">
        <f>+ROUND($H262*S262,2)</f>
        <v>0</v>
      </c>
      <c r="U262" s="74"/>
      <c r="V262" s="74">
        <f>+ROUND($H262*U262,2)</f>
        <v>0</v>
      </c>
      <c r="W262" s="74"/>
      <c r="Z262" s="43"/>
      <c r="AA262" s="167">
        <v>0</v>
      </c>
    </row>
    <row r="263" spans="2:27" s="75" customFormat="1" ht="21" customHeight="1" x14ac:dyDescent="0.25">
      <c r="B263" s="67">
        <v>5.2399999999999949</v>
      </c>
      <c r="C263" s="94" t="e">
        <f>+#REF!+1</f>
        <v>#REF!</v>
      </c>
      <c r="D263" s="95" t="s">
        <v>297</v>
      </c>
      <c r="E263" s="164"/>
      <c r="F263" s="165"/>
      <c r="G263" s="96" t="s">
        <v>113</v>
      </c>
      <c r="H263" s="74"/>
      <c r="I263" s="74">
        <f>103.79*0.85</f>
        <v>88.221500000000006</v>
      </c>
      <c r="J263" s="74"/>
      <c r="K263" s="74">
        <f>+ROUND($H263*J263,2)</f>
        <v>0</v>
      </c>
      <c r="L263" s="213">
        <f>+[159]Metrados!E264</f>
        <v>26</v>
      </c>
      <c r="M263" s="74"/>
      <c r="N263" s="74"/>
      <c r="O263" s="74"/>
      <c r="P263" s="74">
        <f>+ROUND($H263*O263,2)</f>
        <v>0</v>
      </c>
      <c r="Q263" s="97">
        <f>+L263</f>
        <v>26</v>
      </c>
      <c r="R263" s="74">
        <f t="shared" ref="R263:R273" si="21">+ROUND($I263*Q263,2)</f>
        <v>2293.7600000000002</v>
      </c>
      <c r="S263" s="74"/>
      <c r="T263" s="74">
        <f>+ROUND($H263*S263,2)</f>
        <v>0</v>
      </c>
      <c r="U263" s="74"/>
      <c r="V263" s="74">
        <f>+ROUND($H263*U263,2)</f>
        <v>0</v>
      </c>
      <c r="W263" s="74"/>
      <c r="Z263" s="43"/>
      <c r="AA263" s="167">
        <v>0</v>
      </c>
    </row>
    <row r="264" spans="2:27" s="75" customFormat="1" ht="21" customHeight="1" x14ac:dyDescent="0.25">
      <c r="B264" s="67">
        <v>5.2499999999999947</v>
      </c>
      <c r="C264" s="94" t="e">
        <f>+#REF!+1</f>
        <v>#REF!</v>
      </c>
      <c r="D264" s="95" t="s">
        <v>298</v>
      </c>
      <c r="E264" s="164"/>
      <c r="F264" s="165"/>
      <c r="G264" s="96" t="s">
        <v>113</v>
      </c>
      <c r="H264" s="74"/>
      <c r="I264" s="74">
        <f>111.07*0.85</f>
        <v>94.409499999999994</v>
      </c>
      <c r="J264" s="74"/>
      <c r="K264" s="74">
        <f>+ROUND($H264*J264,2)</f>
        <v>0</v>
      </c>
      <c r="L264" s="213">
        <f>+[159]Metrados!E265</f>
        <v>1</v>
      </c>
      <c r="M264" s="74"/>
      <c r="N264" s="74"/>
      <c r="O264" s="74"/>
      <c r="P264" s="74">
        <f>+ROUND($H264*O264,2)</f>
        <v>0</v>
      </c>
      <c r="Q264" s="97">
        <f>+L264</f>
        <v>1</v>
      </c>
      <c r="R264" s="74">
        <f t="shared" si="21"/>
        <v>94.41</v>
      </c>
      <c r="S264" s="74"/>
      <c r="T264" s="74">
        <f>+ROUND($H264*S264,2)</f>
        <v>0</v>
      </c>
      <c r="U264" s="74"/>
      <c r="V264" s="74">
        <f>+ROUND($H264*U264,2)</f>
        <v>0</v>
      </c>
      <c r="W264" s="74"/>
      <c r="Z264" s="43"/>
      <c r="AA264" s="167">
        <v>0</v>
      </c>
    </row>
    <row r="265" spans="2:27" s="75" customFormat="1" ht="21" customHeight="1" x14ac:dyDescent="0.25">
      <c r="B265" s="67">
        <v>5.2599999999999945</v>
      </c>
      <c r="C265" s="94" t="e">
        <f>+#REF!+1</f>
        <v>#REF!</v>
      </c>
      <c r="D265" s="95" t="s">
        <v>299</v>
      </c>
      <c r="E265" s="164"/>
      <c r="F265" s="165"/>
      <c r="G265" s="96" t="s">
        <v>113</v>
      </c>
      <c r="H265" s="74"/>
      <c r="I265" s="74">
        <f>95.5*0.85</f>
        <v>81.174999999999997</v>
      </c>
      <c r="J265" s="74"/>
      <c r="K265" s="74">
        <f>+ROUND($H265*J265,2)</f>
        <v>0</v>
      </c>
      <c r="L265" s="213">
        <f>+[159]Metrados!E266</f>
        <v>1</v>
      </c>
      <c r="M265" s="74"/>
      <c r="N265" s="74"/>
      <c r="O265" s="74"/>
      <c r="P265" s="74">
        <f>+ROUND($H265*O265,2)</f>
        <v>0</v>
      </c>
      <c r="Q265" s="97">
        <f>+L265</f>
        <v>1</v>
      </c>
      <c r="R265" s="74">
        <f t="shared" si="21"/>
        <v>81.180000000000007</v>
      </c>
      <c r="S265" s="74"/>
      <c r="T265" s="74">
        <f>+ROUND($H265*S265,2)</f>
        <v>0</v>
      </c>
      <c r="U265" s="74"/>
      <c r="V265" s="74">
        <f>+ROUND($H265*U265,2)</f>
        <v>0</v>
      </c>
      <c r="W265" s="74"/>
      <c r="Z265" s="43"/>
      <c r="AA265" s="167">
        <v>0</v>
      </c>
    </row>
    <row r="266" spans="2:27" s="75" customFormat="1" ht="21" customHeight="1" x14ac:dyDescent="0.25">
      <c r="B266" s="67">
        <v>5.2699999999999942</v>
      </c>
      <c r="C266" s="94" t="e">
        <f>+#REF!+1</f>
        <v>#REF!</v>
      </c>
      <c r="D266" s="95" t="s">
        <v>300</v>
      </c>
      <c r="E266" s="164"/>
      <c r="F266" s="165"/>
      <c r="G266" s="96" t="s">
        <v>113</v>
      </c>
      <c r="H266" s="74"/>
      <c r="I266" s="74">
        <f>103.79*0.85</f>
        <v>88.221500000000006</v>
      </c>
      <c r="J266" s="74"/>
      <c r="K266" s="74">
        <f>+ROUND($H266*J266,2)</f>
        <v>0</v>
      </c>
      <c r="L266" s="213">
        <f>+[159]Metrados!E267</f>
        <v>4</v>
      </c>
      <c r="M266" s="74"/>
      <c r="N266" s="74"/>
      <c r="O266" s="74"/>
      <c r="P266" s="74">
        <f>+ROUND($H266*O266,2)</f>
        <v>0</v>
      </c>
      <c r="Q266" s="97">
        <f>+L266</f>
        <v>4</v>
      </c>
      <c r="R266" s="74">
        <f t="shared" si="21"/>
        <v>352.89</v>
      </c>
      <c r="S266" s="74"/>
      <c r="T266" s="74">
        <f>+ROUND($H266*S266,2)</f>
        <v>0</v>
      </c>
      <c r="U266" s="74"/>
      <c r="V266" s="74">
        <f>+ROUND($H266*U266,2)</f>
        <v>0</v>
      </c>
      <c r="W266" s="74"/>
      <c r="Z266" s="43"/>
      <c r="AA266" s="167">
        <v>0</v>
      </c>
    </row>
    <row r="267" spans="2:27" s="75" customFormat="1" ht="21" customHeight="1" x14ac:dyDescent="0.25">
      <c r="B267" s="67">
        <v>5.279999999999994</v>
      </c>
      <c r="C267" s="94" t="e">
        <f>+#REF!+1</f>
        <v>#REF!</v>
      </c>
      <c r="D267" s="95" t="s">
        <v>301</v>
      </c>
      <c r="E267" s="164"/>
      <c r="F267" s="165"/>
      <c r="G267" s="96" t="s">
        <v>113</v>
      </c>
      <c r="H267" s="74"/>
      <c r="I267" s="74">
        <f>111.07*0.85</f>
        <v>94.409499999999994</v>
      </c>
      <c r="J267" s="74"/>
      <c r="K267" s="74">
        <f>+ROUND($H267*J267,2)</f>
        <v>0</v>
      </c>
      <c r="L267" s="213">
        <f>+[159]Metrados!E268</f>
        <v>4</v>
      </c>
      <c r="M267" s="74"/>
      <c r="N267" s="74"/>
      <c r="O267" s="74"/>
      <c r="P267" s="74">
        <f>+ROUND($H267*O267,2)</f>
        <v>0</v>
      </c>
      <c r="Q267" s="97">
        <f>+L267</f>
        <v>4</v>
      </c>
      <c r="R267" s="74">
        <f t="shared" si="21"/>
        <v>377.64</v>
      </c>
      <c r="S267" s="74"/>
      <c r="T267" s="74">
        <f>+ROUND($H267*S267,2)</f>
        <v>0</v>
      </c>
      <c r="U267" s="74"/>
      <c r="V267" s="74">
        <f>+ROUND($H267*U267,2)</f>
        <v>0</v>
      </c>
      <c r="W267" s="74"/>
      <c r="Z267" s="43"/>
      <c r="AA267" s="167">
        <v>0</v>
      </c>
    </row>
    <row r="268" spans="2:27" s="75" customFormat="1" ht="21" customHeight="1" x14ac:dyDescent="0.25">
      <c r="B268" s="67">
        <v>5.2899999999999938</v>
      </c>
      <c r="C268" s="94" t="e">
        <f>+#REF!+1</f>
        <v>#REF!</v>
      </c>
      <c r="D268" s="95" t="s">
        <v>302</v>
      </c>
      <c r="E268" s="164"/>
      <c r="F268" s="165"/>
      <c r="G268" s="96" t="s">
        <v>113</v>
      </c>
      <c r="H268" s="74"/>
      <c r="I268" s="74">
        <f>111.07*0.85</f>
        <v>94.409499999999994</v>
      </c>
      <c r="J268" s="74"/>
      <c r="K268" s="74">
        <f>+ROUND($H268*J268,2)</f>
        <v>0</v>
      </c>
      <c r="L268" s="213">
        <f>+[159]Metrados!E269</f>
        <v>4</v>
      </c>
      <c r="M268" s="74"/>
      <c r="N268" s="74"/>
      <c r="O268" s="74"/>
      <c r="P268" s="74">
        <f>+ROUND($H268*O268,2)</f>
        <v>0</v>
      </c>
      <c r="Q268" s="97">
        <f>+L268</f>
        <v>4</v>
      </c>
      <c r="R268" s="74">
        <f t="shared" si="21"/>
        <v>377.64</v>
      </c>
      <c r="S268" s="74"/>
      <c r="T268" s="74">
        <f>+ROUND($H268*S268,2)</f>
        <v>0</v>
      </c>
      <c r="U268" s="74"/>
      <c r="V268" s="74">
        <f>+ROUND($H268*U268,2)</f>
        <v>0</v>
      </c>
      <c r="W268" s="74"/>
      <c r="Z268" s="43"/>
      <c r="AA268" s="167">
        <v>0</v>
      </c>
    </row>
    <row r="269" spans="2:27" s="75" customFormat="1" ht="21" customHeight="1" x14ac:dyDescent="0.25">
      <c r="B269" s="67">
        <v>5.2999999999999936</v>
      </c>
      <c r="C269" s="94" t="e">
        <f>+#REF!+1</f>
        <v>#REF!</v>
      </c>
      <c r="D269" s="95" t="s">
        <v>303</v>
      </c>
      <c r="E269" s="164"/>
      <c r="F269" s="165"/>
      <c r="G269" s="96" t="s">
        <v>113</v>
      </c>
      <c r="H269" s="74"/>
      <c r="I269" s="74">
        <f>682.23*0.85</f>
        <v>579.89549999999997</v>
      </c>
      <c r="J269" s="74"/>
      <c r="K269" s="74">
        <f>+ROUND($H269*J269,2)</f>
        <v>0</v>
      </c>
      <c r="L269" s="213">
        <f>+[159]Metrados!E270</f>
        <v>2</v>
      </c>
      <c r="M269" s="74"/>
      <c r="N269" s="74"/>
      <c r="O269" s="74"/>
      <c r="P269" s="74">
        <f>+ROUND($H269*O269,2)</f>
        <v>0</v>
      </c>
      <c r="Q269" s="97">
        <f>+L269</f>
        <v>2</v>
      </c>
      <c r="R269" s="74">
        <f t="shared" si="21"/>
        <v>1159.79</v>
      </c>
      <c r="S269" s="74"/>
      <c r="T269" s="74">
        <f>+ROUND($H269*S269,2)</f>
        <v>0</v>
      </c>
      <c r="U269" s="74"/>
      <c r="V269" s="74">
        <f>+ROUND($H269*U269,2)</f>
        <v>0</v>
      </c>
      <c r="W269" s="74"/>
      <c r="Z269" s="43"/>
      <c r="AA269" s="167">
        <v>0</v>
      </c>
    </row>
    <row r="270" spans="2:27" s="75" customFormat="1" ht="21" customHeight="1" x14ac:dyDescent="0.25">
      <c r="B270" s="67">
        <v>5.3099999999999934</v>
      </c>
      <c r="C270" s="94" t="e">
        <f>+#REF!+1</f>
        <v>#REF!</v>
      </c>
      <c r="D270" s="95" t="s">
        <v>304</v>
      </c>
      <c r="E270" s="164"/>
      <c r="F270" s="165"/>
      <c r="G270" s="96" t="s">
        <v>113</v>
      </c>
      <c r="H270" s="74"/>
      <c r="I270" s="74">
        <f>154.64*0.85</f>
        <v>131.44399999999999</v>
      </c>
      <c r="J270" s="74"/>
      <c r="K270" s="74">
        <f>+ROUND($H270*J270,2)</f>
        <v>0</v>
      </c>
      <c r="L270" s="213">
        <f>+[159]Metrados!E271</f>
        <v>1</v>
      </c>
      <c r="M270" s="74"/>
      <c r="N270" s="74"/>
      <c r="O270" s="74"/>
      <c r="P270" s="74">
        <f>+ROUND($H270*O270,2)</f>
        <v>0</v>
      </c>
      <c r="Q270" s="97">
        <f>+L270</f>
        <v>1</v>
      </c>
      <c r="R270" s="74">
        <f t="shared" si="21"/>
        <v>131.44</v>
      </c>
      <c r="S270" s="74"/>
      <c r="T270" s="74">
        <f>+ROUND($H270*S270,2)</f>
        <v>0</v>
      </c>
      <c r="U270" s="74"/>
      <c r="V270" s="74">
        <f>+ROUND($H270*U270,2)</f>
        <v>0</v>
      </c>
      <c r="W270" s="74"/>
      <c r="Z270" s="43"/>
      <c r="AA270" s="167">
        <v>0</v>
      </c>
    </row>
    <row r="271" spans="2:27" s="75" customFormat="1" ht="21" customHeight="1" x14ac:dyDescent="0.25">
      <c r="B271" s="67">
        <v>5.3199999999999932</v>
      </c>
      <c r="C271" s="94" t="e">
        <f>+#REF!+1</f>
        <v>#REF!</v>
      </c>
      <c r="D271" s="95" t="s">
        <v>305</v>
      </c>
      <c r="E271" s="164"/>
      <c r="F271" s="165"/>
      <c r="G271" s="96" t="s">
        <v>113</v>
      </c>
      <c r="H271" s="74"/>
      <c r="I271" s="74">
        <v>103.79</v>
      </c>
      <c r="J271" s="74"/>
      <c r="K271" s="74">
        <f>+ROUND($H271*J271,2)</f>
        <v>0</v>
      </c>
      <c r="L271" s="213">
        <f>+[159]Metrados!E272</f>
        <v>52</v>
      </c>
      <c r="M271" s="74"/>
      <c r="N271" s="74"/>
      <c r="O271" s="74"/>
      <c r="P271" s="74">
        <f>+ROUND($H271*O271,2)</f>
        <v>0</v>
      </c>
      <c r="Q271" s="97">
        <f>+L271</f>
        <v>52</v>
      </c>
      <c r="R271" s="74">
        <f t="shared" si="21"/>
        <v>5397.08</v>
      </c>
      <c r="S271" s="74"/>
      <c r="T271" s="74">
        <f>+ROUND($H271*S271,2)</f>
        <v>0</v>
      </c>
      <c r="U271" s="74"/>
      <c r="V271" s="74">
        <f>+ROUND($H271*U271,2)</f>
        <v>0</v>
      </c>
      <c r="W271" s="74"/>
      <c r="Z271" s="43"/>
      <c r="AA271" s="167">
        <v>0</v>
      </c>
    </row>
    <row r="272" spans="2:27" s="75" customFormat="1" ht="21" customHeight="1" x14ac:dyDescent="0.25">
      <c r="B272" s="67">
        <v>5.329999999999993</v>
      </c>
      <c r="C272" s="94" t="e">
        <f>+#REF!+1</f>
        <v>#REF!</v>
      </c>
      <c r="D272" s="95" t="s">
        <v>306</v>
      </c>
      <c r="E272" s="164"/>
      <c r="F272" s="165"/>
      <c r="G272" s="96" t="s">
        <v>113</v>
      </c>
      <c r="H272" s="74"/>
      <c r="I272" s="74">
        <v>111.07</v>
      </c>
      <c r="J272" s="74"/>
      <c r="K272" s="74">
        <f>+ROUND($H272*J272,2)</f>
        <v>0</v>
      </c>
      <c r="L272" s="213">
        <f>+[159]Metrados!E273</f>
        <v>2</v>
      </c>
      <c r="M272" s="74"/>
      <c r="N272" s="74"/>
      <c r="O272" s="74"/>
      <c r="P272" s="74">
        <f>+ROUND($H272*O272,2)</f>
        <v>0</v>
      </c>
      <c r="Q272" s="97">
        <f>+L272</f>
        <v>2</v>
      </c>
      <c r="R272" s="74">
        <f t="shared" si="21"/>
        <v>222.14</v>
      </c>
      <c r="S272" s="74"/>
      <c r="T272" s="74">
        <f>+ROUND($H272*S272,2)</f>
        <v>0</v>
      </c>
      <c r="U272" s="74"/>
      <c r="V272" s="74">
        <f>+ROUND($H272*U272,2)</f>
        <v>0</v>
      </c>
      <c r="W272" s="74"/>
      <c r="Z272" s="43"/>
      <c r="AA272" s="167">
        <v>0</v>
      </c>
    </row>
    <row r="273" spans="2:27" s="75" customFormat="1" ht="21" customHeight="1" x14ac:dyDescent="0.25">
      <c r="B273" s="67">
        <v>5.3399999999999928</v>
      </c>
      <c r="C273" s="94" t="e">
        <f>+#REF!+1</f>
        <v>#REF!</v>
      </c>
      <c r="D273" s="95" t="s">
        <v>307</v>
      </c>
      <c r="E273" s="164"/>
      <c r="F273" s="165"/>
      <c r="G273" s="96" t="s">
        <v>113</v>
      </c>
      <c r="H273" s="74"/>
      <c r="I273" s="74">
        <v>111.07</v>
      </c>
      <c r="J273" s="74"/>
      <c r="K273" s="74">
        <f>+ROUND($H273*J273,2)</f>
        <v>0</v>
      </c>
      <c r="L273" s="213">
        <f>+[159]Metrados!E274</f>
        <v>21</v>
      </c>
      <c r="M273" s="74"/>
      <c r="N273" s="74"/>
      <c r="O273" s="74"/>
      <c r="P273" s="74">
        <f>+ROUND($H273*O273,2)</f>
        <v>0</v>
      </c>
      <c r="Q273" s="97">
        <f>+L273</f>
        <v>21</v>
      </c>
      <c r="R273" s="74">
        <f t="shared" si="21"/>
        <v>2332.4699999999998</v>
      </c>
      <c r="S273" s="74"/>
      <c r="T273" s="74">
        <f>+ROUND($H273*S273,2)</f>
        <v>0</v>
      </c>
      <c r="U273" s="74"/>
      <c r="V273" s="74">
        <f>+ROUND($H273*U273,2)</f>
        <v>0</v>
      </c>
      <c r="W273" s="74"/>
      <c r="Z273" s="43"/>
      <c r="AA273" s="167">
        <v>0</v>
      </c>
    </row>
    <row r="274" spans="2:27" s="75" customFormat="1" ht="21" customHeight="1" x14ac:dyDescent="0.25">
      <c r="B274" s="67">
        <v>5.3499999999999925</v>
      </c>
      <c r="C274" s="94" t="e">
        <f>+#REF!+1</f>
        <v>#REF!</v>
      </c>
      <c r="D274" s="95" t="s">
        <v>308</v>
      </c>
      <c r="E274" s="164"/>
      <c r="F274" s="165"/>
      <c r="G274" s="96" t="s">
        <v>113</v>
      </c>
      <c r="H274" s="74"/>
      <c r="I274" s="74">
        <v>682.23</v>
      </c>
      <c r="J274" s="74"/>
      <c r="K274" s="74">
        <f>+ROUND($H274*J274,2)</f>
        <v>0</v>
      </c>
      <c r="L274" s="213">
        <f>+[159]Metrados!E275</f>
        <v>8</v>
      </c>
      <c r="M274" s="74"/>
      <c r="N274" s="74"/>
      <c r="O274" s="74"/>
      <c r="P274" s="74">
        <f>+ROUND($H274*O274,2)</f>
        <v>0</v>
      </c>
      <c r="Q274" s="97">
        <f>+L274</f>
        <v>8</v>
      </c>
      <c r="R274" s="74">
        <f>+ROUND($I274*Q274,2)</f>
        <v>5457.84</v>
      </c>
      <c r="S274" s="74"/>
      <c r="T274" s="74">
        <f>+ROUND($H274*S274,2)</f>
        <v>0</v>
      </c>
      <c r="U274" s="74"/>
      <c r="V274" s="74">
        <f>+ROUND($H274*U274,2)</f>
        <v>0</v>
      </c>
      <c r="W274" s="74"/>
      <c r="Z274" s="43"/>
      <c r="AA274" s="167">
        <v>0</v>
      </c>
    </row>
    <row r="275" spans="2:27" s="75" customFormat="1" ht="21" customHeight="1" x14ac:dyDescent="0.25">
      <c r="B275" s="67">
        <v>5.3599999999999923</v>
      </c>
      <c r="C275" s="94" t="e">
        <f>+C274+1</f>
        <v>#REF!</v>
      </c>
      <c r="D275" s="95" t="s">
        <v>309</v>
      </c>
      <c r="E275" s="168"/>
      <c r="F275" s="169"/>
      <c r="G275" s="72" t="s">
        <v>113</v>
      </c>
      <c r="H275" s="73"/>
      <c r="I275" s="73">
        <v>154.63999999999999</v>
      </c>
      <c r="J275" s="73"/>
      <c r="K275" s="73">
        <f>+ROUND($H275*J275,2)</f>
        <v>0</v>
      </c>
      <c r="L275" s="213">
        <f>+[159]Metrados!E276</f>
        <v>1</v>
      </c>
      <c r="M275" s="73"/>
      <c r="N275" s="73"/>
      <c r="O275" s="73"/>
      <c r="P275" s="73">
        <f>+ROUND($H275*O275,2)</f>
        <v>0</v>
      </c>
      <c r="Q275" s="99">
        <f>+L275</f>
        <v>1</v>
      </c>
      <c r="R275" s="73">
        <f>+ROUND($I275*Q275,2)</f>
        <v>154.63999999999999</v>
      </c>
      <c r="S275" s="73"/>
      <c r="T275" s="73">
        <f>+ROUND($H275*S275,2)</f>
        <v>0</v>
      </c>
      <c r="U275" s="73"/>
      <c r="V275" s="73">
        <f>+ROUND($H275*U275,2)</f>
        <v>0</v>
      </c>
      <c r="W275" s="73"/>
      <c r="Z275" s="43"/>
      <c r="AA275" s="167">
        <v>0</v>
      </c>
    </row>
    <row r="276" spans="2:27" ht="21" customHeight="1" x14ac:dyDescent="0.25">
      <c r="B276" s="146"/>
      <c r="C276" s="170" t="e">
        <f>+C275+1</f>
        <v>#REF!</v>
      </c>
      <c r="D276" s="46"/>
      <c r="E276" s="171"/>
      <c r="F276" s="48" t="str">
        <f>+"SUB-TOTAL   "&amp;B239&amp;":  "</f>
        <v xml:space="preserve">SUB-TOTAL   5:  </v>
      </c>
      <c r="G276" s="76"/>
      <c r="H276" s="60"/>
      <c r="I276" s="60"/>
      <c r="J276" s="60"/>
      <c r="K276" s="92">
        <f>+SUM(K240:K275)</f>
        <v>0</v>
      </c>
      <c r="L276" s="211"/>
      <c r="M276" s="60"/>
      <c r="N276" s="92"/>
      <c r="O276" s="92"/>
      <c r="P276" s="92">
        <f>+SUM(P240:P275)</f>
        <v>0</v>
      </c>
      <c r="Q276" s="92"/>
      <c r="R276" s="92">
        <f>+SUM(R240:R275)</f>
        <v>18432.919999999998</v>
      </c>
      <c r="S276" s="137"/>
      <c r="T276" s="92">
        <f>+SUM(T240:T275)</f>
        <v>0</v>
      </c>
      <c r="U276" s="137"/>
      <c r="V276" s="92">
        <f>+SUM(V240:V275)</f>
        <v>0</v>
      </c>
      <c r="W276" s="137"/>
      <c r="Z276" s="43"/>
      <c r="AA276" s="141">
        <v>0</v>
      </c>
    </row>
    <row r="277" spans="2:27" ht="21" customHeight="1" x14ac:dyDescent="0.25">
      <c r="B277" s="132">
        <v>6</v>
      </c>
      <c r="C277" s="32" t="e">
        <f>+C276+1</f>
        <v>#REF!</v>
      </c>
      <c r="D277" s="133" t="s">
        <v>310</v>
      </c>
      <c r="E277" s="134"/>
      <c r="F277" s="135"/>
      <c r="G277" s="76"/>
      <c r="H277" s="60"/>
      <c r="I277" s="60"/>
      <c r="J277" s="60"/>
      <c r="K277" s="136"/>
      <c r="L277" s="212"/>
      <c r="M277" s="62"/>
      <c r="N277" s="136"/>
      <c r="O277" s="137"/>
      <c r="P277" s="136"/>
      <c r="Q277" s="137"/>
      <c r="R277" s="136"/>
      <c r="S277" s="137"/>
      <c r="T277" s="136"/>
      <c r="U277" s="137"/>
      <c r="V277" s="136"/>
      <c r="W277" s="137"/>
      <c r="Z277" s="43"/>
      <c r="AA277" s="141">
        <v>0</v>
      </c>
    </row>
    <row r="278" spans="2:27" ht="21" customHeight="1" x14ac:dyDescent="0.25">
      <c r="B278" s="39">
        <v>6.01</v>
      </c>
      <c r="C278" s="138" t="e">
        <f>+C277+1</f>
        <v>#REF!</v>
      </c>
      <c r="D278" s="40" t="s">
        <v>311</v>
      </c>
      <c r="E278" s="139"/>
      <c r="F278" s="140"/>
      <c r="G278" s="36" t="s">
        <v>66</v>
      </c>
      <c r="H278" s="37"/>
      <c r="I278" s="37"/>
      <c r="J278" s="37">
        <v>53.4</v>
      </c>
      <c r="K278" s="37">
        <f>+ROUND($H278*J278,2)</f>
        <v>0</v>
      </c>
      <c r="L278" s="210">
        <f>+[159]Metrados!E279</f>
        <v>51.18</v>
      </c>
      <c r="M278" s="37"/>
      <c r="N278" s="37"/>
      <c r="O278" s="37">
        <f>+IF($L278-$J278&gt;=0,$L278-$J278,0)</f>
        <v>0</v>
      </c>
      <c r="P278" s="37">
        <f>+ROUND($H278*O278,2)</f>
        <v>0</v>
      </c>
      <c r="Q278" s="37"/>
      <c r="R278" s="37">
        <f>+ROUND($H278*Q278,2)</f>
        <v>0</v>
      </c>
      <c r="S278" s="37">
        <f>+IF($L278-$J278&lt;=0,-$L278+$J278,0)</f>
        <v>2.2199999999999989</v>
      </c>
      <c r="T278" s="37">
        <f>+ROUND($H278*S278,2)</f>
        <v>0</v>
      </c>
      <c r="U278" s="37">
        <f>+S278</f>
        <v>2.2199999999999989</v>
      </c>
      <c r="V278" s="37">
        <f>+ROUND($H278*U278,2)</f>
        <v>0</v>
      </c>
      <c r="W278" s="37" t="s">
        <v>312</v>
      </c>
      <c r="Z278" s="43"/>
      <c r="AA278" s="141">
        <v>0</v>
      </c>
    </row>
    <row r="279" spans="2:27" ht="21" customHeight="1" x14ac:dyDescent="0.25">
      <c r="B279" s="39">
        <v>6.02</v>
      </c>
      <c r="C279" s="82" t="e">
        <f>+C278+1</f>
        <v>#REF!</v>
      </c>
      <c r="D279" s="40" t="s">
        <v>313</v>
      </c>
      <c r="E279" s="41"/>
      <c r="F279" s="42"/>
      <c r="G279" s="36" t="s">
        <v>66</v>
      </c>
      <c r="H279" s="37"/>
      <c r="I279" s="37"/>
      <c r="J279" s="37">
        <v>1.91</v>
      </c>
      <c r="K279" s="37">
        <f>+ROUND($H279*J279,2)</f>
        <v>0</v>
      </c>
      <c r="L279" s="210">
        <f>+[159]Metrados!E280</f>
        <v>1.17</v>
      </c>
      <c r="M279" s="37"/>
      <c r="N279" s="37"/>
      <c r="O279" s="37">
        <f>+IF($L279-$J279&gt;=0,$L279-$J279,0)</f>
        <v>0</v>
      </c>
      <c r="P279" s="37">
        <f>+ROUND($H279*O279,2)</f>
        <v>0</v>
      </c>
      <c r="Q279" s="37"/>
      <c r="R279" s="37">
        <f>+ROUND($H279*Q279,2)</f>
        <v>0</v>
      </c>
      <c r="S279" s="37">
        <f>+IF($L279-$J279&lt;=0,-$L279+$J279,0)</f>
        <v>0.74</v>
      </c>
      <c r="T279" s="37">
        <f>+ROUND($H279*S279,2)</f>
        <v>0</v>
      </c>
      <c r="U279" s="37">
        <f>+S279</f>
        <v>0.74</v>
      </c>
      <c r="V279" s="37">
        <f>+ROUND($H279*U279,2)</f>
        <v>0</v>
      </c>
      <c r="W279" s="37" t="s">
        <v>312</v>
      </c>
      <c r="Z279" s="43"/>
      <c r="AA279" s="141">
        <v>0</v>
      </c>
    </row>
    <row r="280" spans="2:27" ht="21" customHeight="1" x14ac:dyDescent="0.25">
      <c r="B280" s="146"/>
      <c r="C280" s="112" t="e">
        <f>+#REF!+1</f>
        <v>#REF!</v>
      </c>
      <c r="D280" s="46"/>
      <c r="E280" s="147"/>
      <c r="F280" s="48" t="str">
        <f>+"SUB-TOTAL   "&amp;B277&amp;":  "</f>
        <v xml:space="preserve">SUB-TOTAL   6:  </v>
      </c>
      <c r="G280" s="49"/>
      <c r="H280" s="50"/>
      <c r="I280" s="50"/>
      <c r="J280" s="50"/>
      <c r="K280" s="148">
        <f>+SUM(K278:K279)</f>
        <v>0</v>
      </c>
      <c r="L280" s="211"/>
      <c r="M280" s="205"/>
      <c r="N280" s="148"/>
      <c r="O280" s="50">
        <f>+IF($L280-$J280&gt;=0,$L280-$J280,0)</f>
        <v>0</v>
      </c>
      <c r="P280" s="148">
        <f>+SUM(P278:P279)</f>
        <v>0</v>
      </c>
      <c r="Q280" s="50"/>
      <c r="R280" s="148">
        <f>+SUM(R278:R279)</f>
        <v>0</v>
      </c>
      <c r="S280" s="50">
        <f>+IF($L280-$J280&lt;=0,-$L280+$J280,0)</f>
        <v>0</v>
      </c>
      <c r="T280" s="148">
        <f>+SUM(T278:T279)</f>
        <v>0</v>
      </c>
      <c r="U280" s="50"/>
      <c r="V280" s="148">
        <f>+SUM(V278:V279)</f>
        <v>0</v>
      </c>
      <c r="W280" s="50"/>
      <c r="Z280" s="43"/>
      <c r="AA280" s="141">
        <v>0</v>
      </c>
    </row>
    <row r="281" spans="2:27" ht="21" customHeight="1" x14ac:dyDescent="0.25">
      <c r="B281" s="132">
        <v>7</v>
      </c>
      <c r="C281" s="149" t="e">
        <f t="shared" ref="C281:C287" si="22">+C280+1</f>
        <v>#REF!</v>
      </c>
      <c r="D281" s="133" t="s">
        <v>314</v>
      </c>
      <c r="E281" s="150"/>
      <c r="F281" s="151"/>
      <c r="G281" s="76"/>
      <c r="H281" s="60"/>
      <c r="I281" s="60"/>
      <c r="J281" s="60"/>
      <c r="K281" s="152"/>
      <c r="L281" s="212"/>
      <c r="M281" s="60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Z281" s="43"/>
      <c r="AA281" s="141">
        <v>0</v>
      </c>
    </row>
    <row r="282" spans="2:27" ht="21" customHeight="1" x14ac:dyDescent="0.25">
      <c r="B282" s="39">
        <v>7.01</v>
      </c>
      <c r="C282" s="94" t="e">
        <f t="shared" si="22"/>
        <v>#REF!</v>
      </c>
      <c r="D282" s="40" t="s">
        <v>243</v>
      </c>
      <c r="E282" s="153"/>
      <c r="F282" s="154"/>
      <c r="G282" s="36" t="s">
        <v>244</v>
      </c>
      <c r="H282" s="37"/>
      <c r="I282" s="37"/>
      <c r="J282" s="37">
        <v>261.14999999999998</v>
      </c>
      <c r="K282" s="37">
        <f>+ROUND($H282*J282,2)</f>
        <v>0</v>
      </c>
      <c r="L282" s="210">
        <f>+[159]Metrados!E283</f>
        <v>284.22000000000003</v>
      </c>
      <c r="M282" s="37"/>
      <c r="N282" s="37"/>
      <c r="O282" s="37">
        <f>+IF($L282-$J282&gt;=0,$L282-$J282,0)</f>
        <v>23.07000000000005</v>
      </c>
      <c r="P282" s="37">
        <f>+ROUND($H282*O282,2)</f>
        <v>0</v>
      </c>
      <c r="Q282" s="37"/>
      <c r="R282" s="37">
        <f>+ROUND($H282*Q282,2)</f>
        <v>0</v>
      </c>
      <c r="S282" s="37">
        <f>+IF($L282-$J282&lt;=0,-$L282+$J282,0)</f>
        <v>0</v>
      </c>
      <c r="T282" s="37">
        <f>+ROUND($H282*S282,2)</f>
        <v>0</v>
      </c>
      <c r="U282" s="37"/>
      <c r="V282" s="37">
        <f>+ROUND($H282*U282,2)</f>
        <v>0</v>
      </c>
      <c r="W282" s="37"/>
      <c r="Z282" s="43"/>
      <c r="AA282" s="141">
        <v>-6.0399999999999636</v>
      </c>
    </row>
    <row r="283" spans="2:27" ht="21" customHeight="1" x14ac:dyDescent="0.25">
      <c r="B283" s="39">
        <v>7.02</v>
      </c>
      <c r="C283" s="94" t="e">
        <f t="shared" si="22"/>
        <v>#REF!</v>
      </c>
      <c r="D283" s="40" t="s">
        <v>246</v>
      </c>
      <c r="E283" s="175"/>
      <c r="F283" s="176"/>
      <c r="G283" s="36" t="s">
        <v>244</v>
      </c>
      <c r="H283" s="177"/>
      <c r="I283" s="177"/>
      <c r="J283" s="37">
        <v>12.56</v>
      </c>
      <c r="K283" s="37">
        <f>+ROUND($H283*J283,2)</f>
        <v>0</v>
      </c>
      <c r="L283" s="210">
        <f>+[159]Metrados!E284</f>
        <v>15.1</v>
      </c>
      <c r="M283" s="37"/>
      <c r="N283" s="37"/>
      <c r="O283" s="37">
        <f>+IF($L283-$J283&gt;=0,$L283-$J283,0)</f>
        <v>2.5399999999999991</v>
      </c>
      <c r="P283" s="37">
        <f>+ROUND($H283*O283,2)</f>
        <v>0</v>
      </c>
      <c r="Q283" s="177"/>
      <c r="R283" s="37">
        <f>+ROUND($H283*Q283,2)</f>
        <v>0</v>
      </c>
      <c r="S283" s="37">
        <f>+IF($L283-$J283&lt;=0,-$L283+$J283,0)</f>
        <v>0</v>
      </c>
      <c r="T283" s="37">
        <f>+ROUND($H283*S283,2)</f>
        <v>0</v>
      </c>
      <c r="U283" s="177"/>
      <c r="V283" s="37">
        <f>+ROUND($H283*U283,2)</f>
        <v>0</v>
      </c>
      <c r="W283" s="177"/>
      <c r="Z283" s="43"/>
      <c r="AA283" s="141">
        <v>6.0399999999999991</v>
      </c>
    </row>
    <row r="284" spans="2:27" ht="21" customHeight="1" x14ac:dyDescent="0.25">
      <c r="B284" s="39">
        <v>7.0299999999999994</v>
      </c>
      <c r="C284" s="138" t="e">
        <f t="shared" si="22"/>
        <v>#REF!</v>
      </c>
      <c r="D284" s="40" t="s">
        <v>315</v>
      </c>
      <c r="E284" s="158"/>
      <c r="F284" s="159"/>
      <c r="G284" s="36" t="s">
        <v>28</v>
      </c>
      <c r="H284" s="37"/>
      <c r="I284" s="37"/>
      <c r="J284" s="37">
        <v>158</v>
      </c>
      <c r="K284" s="37">
        <f>+ROUND($H284*J284,2)</f>
        <v>0</v>
      </c>
      <c r="L284" s="210">
        <f>+[159]Metrados!E285</f>
        <v>162</v>
      </c>
      <c r="M284" s="37"/>
      <c r="N284" s="37"/>
      <c r="O284" s="37">
        <f>+IF($L284-$J284&gt;=0,$L284-$J284,0)</f>
        <v>4</v>
      </c>
      <c r="P284" s="37">
        <f>+ROUND($H284*O284,2)</f>
        <v>0</v>
      </c>
      <c r="Q284" s="37"/>
      <c r="R284" s="37">
        <f>+ROUND($H284*Q284,2)</f>
        <v>0</v>
      </c>
      <c r="S284" s="37">
        <f>+IF($L284-$J284&lt;=0,-$L284+$J284,0)</f>
        <v>0</v>
      </c>
      <c r="T284" s="37">
        <f>+ROUND($H284*S284,2)</f>
        <v>0</v>
      </c>
      <c r="U284" s="37"/>
      <c r="V284" s="37">
        <f>+ROUND($H284*U284,2)</f>
        <v>0</v>
      </c>
      <c r="W284" s="37"/>
      <c r="Z284" s="43"/>
      <c r="AA284" s="141">
        <v>0</v>
      </c>
    </row>
    <row r="285" spans="2:27" ht="21" customHeight="1" x14ac:dyDescent="0.25">
      <c r="B285" s="39">
        <v>7.0399999999999991</v>
      </c>
      <c r="C285" s="138" t="e">
        <f t="shared" si="22"/>
        <v>#REF!</v>
      </c>
      <c r="D285" s="40" t="s">
        <v>316</v>
      </c>
      <c r="E285" s="158"/>
      <c r="F285" s="159"/>
      <c r="G285" s="36" t="s">
        <v>28</v>
      </c>
      <c r="H285" s="37"/>
      <c r="I285" s="37"/>
      <c r="J285" s="37">
        <v>13</v>
      </c>
      <c r="K285" s="37">
        <f>+ROUND($H285*J285,2)</f>
        <v>0</v>
      </c>
      <c r="L285" s="210">
        <f>+[159]Metrados!E286</f>
        <v>10</v>
      </c>
      <c r="M285" s="37"/>
      <c r="N285" s="37"/>
      <c r="O285" s="37">
        <f>+IF($L285-$J285&gt;=0,$L285-$J285,0)</f>
        <v>0</v>
      </c>
      <c r="P285" s="37">
        <f>+ROUND($H285*O285,2)</f>
        <v>0</v>
      </c>
      <c r="Q285" s="37"/>
      <c r="R285" s="37">
        <f>+ROUND($H285*Q285,2)</f>
        <v>0</v>
      </c>
      <c r="S285" s="37">
        <f>+IF($L285-$J285&lt;=0,-$L285+$J285,0)</f>
        <v>3</v>
      </c>
      <c r="T285" s="37">
        <f>+ROUND($H285*S285,2)</f>
        <v>0</v>
      </c>
      <c r="U285" s="37"/>
      <c r="V285" s="37">
        <f>+ROUND($H285*U285,2)</f>
        <v>0</v>
      </c>
      <c r="W285" s="37"/>
      <c r="Z285" s="43"/>
      <c r="AA285" s="141">
        <v>0</v>
      </c>
    </row>
    <row r="286" spans="2:27" ht="21" customHeight="1" x14ac:dyDescent="0.25">
      <c r="B286" s="39">
        <v>7.0499999999999989</v>
      </c>
      <c r="C286" s="138" t="e">
        <f t="shared" si="22"/>
        <v>#REF!</v>
      </c>
      <c r="D286" s="40" t="s">
        <v>317</v>
      </c>
      <c r="E286" s="34"/>
      <c r="F286" s="35"/>
      <c r="G286" s="36" t="s">
        <v>28</v>
      </c>
      <c r="H286" s="37"/>
      <c r="I286" s="37"/>
      <c r="J286" s="37">
        <v>7</v>
      </c>
      <c r="K286" s="37">
        <f>+ROUND($H286*J286,2)</f>
        <v>0</v>
      </c>
      <c r="L286" s="210">
        <f>+[159]Metrados!E287</f>
        <v>0</v>
      </c>
      <c r="M286" s="37"/>
      <c r="N286" s="37"/>
      <c r="O286" s="37">
        <f>+IF($L286-$J286&gt;=0,$L286-$J286,0)</f>
        <v>0</v>
      </c>
      <c r="P286" s="37">
        <f>+ROUND($H286*O286,2)</f>
        <v>0</v>
      </c>
      <c r="Q286" s="37"/>
      <c r="R286" s="37">
        <f>+ROUND($H286*Q286,2)</f>
        <v>0</v>
      </c>
      <c r="S286" s="37">
        <f>+IF($L286-$J286&lt;=0,-$L286+$J286,0)</f>
        <v>7</v>
      </c>
      <c r="T286" s="37">
        <f>+ROUND($H286*S286,2)</f>
        <v>0</v>
      </c>
      <c r="U286" s="37"/>
      <c r="V286" s="37">
        <f>+ROUND($H286*U286,2)</f>
        <v>0</v>
      </c>
      <c r="W286" s="37"/>
      <c r="Z286" s="43"/>
      <c r="AA286" s="141">
        <v>0</v>
      </c>
    </row>
    <row r="287" spans="2:27" ht="21" customHeight="1" x14ac:dyDescent="0.25">
      <c r="B287" s="39">
        <v>7.0599999999999987</v>
      </c>
      <c r="C287" s="138" t="e">
        <f t="shared" si="22"/>
        <v>#REF!</v>
      </c>
      <c r="D287" s="40" t="s">
        <v>318</v>
      </c>
      <c r="E287" s="160"/>
      <c r="F287" s="161"/>
      <c r="G287" s="36" t="s">
        <v>28</v>
      </c>
      <c r="H287" s="37"/>
      <c r="I287" s="37"/>
      <c r="J287" s="37">
        <v>2</v>
      </c>
      <c r="K287" s="37">
        <f>+ROUND($H287*J287,2)</f>
        <v>0</v>
      </c>
      <c r="L287" s="210">
        <f>+[159]Metrados!E288</f>
        <v>0</v>
      </c>
      <c r="M287" s="37"/>
      <c r="N287" s="37"/>
      <c r="O287" s="37">
        <f>+IF($L287-$J287&gt;=0,$L287-$J287,0)</f>
        <v>0</v>
      </c>
      <c r="P287" s="37">
        <f>+ROUND($H287*O287,2)</f>
        <v>0</v>
      </c>
      <c r="Q287" s="37"/>
      <c r="R287" s="37">
        <f>+ROUND($H287*Q287,2)</f>
        <v>0</v>
      </c>
      <c r="S287" s="37">
        <f>+IF($L287-$J287&lt;=0,-$L287+$J287,0)</f>
        <v>2</v>
      </c>
      <c r="T287" s="37">
        <f>+ROUND($H287*S287,2)</f>
        <v>0</v>
      </c>
      <c r="U287" s="37"/>
      <c r="V287" s="37">
        <f>+ROUND($H287*U287,2)</f>
        <v>0</v>
      </c>
      <c r="W287" s="37"/>
      <c r="Z287" s="43"/>
      <c r="AA287" s="141">
        <v>0</v>
      </c>
    </row>
    <row r="288" spans="2:27" ht="21" customHeight="1" x14ac:dyDescent="0.25">
      <c r="B288" s="39">
        <v>7.0699999999999985</v>
      </c>
      <c r="C288" s="39">
        <v>7.0699999999999985</v>
      </c>
      <c r="D288" s="40" t="s">
        <v>319</v>
      </c>
      <c r="E288" s="160"/>
      <c r="F288" s="161"/>
      <c r="G288" s="36" t="s">
        <v>244</v>
      </c>
      <c r="H288" s="37"/>
      <c r="I288" s="37"/>
      <c r="J288" s="37">
        <v>269.60000000000002</v>
      </c>
      <c r="K288" s="37">
        <f>+ROUND($H288*J288,2)</f>
        <v>0</v>
      </c>
      <c r="L288" s="210">
        <f>+[159]Metrados!E289</f>
        <v>296.39999999999998</v>
      </c>
      <c r="M288" s="37"/>
      <c r="N288" s="37"/>
      <c r="O288" s="37">
        <f>+IF($L288-$J288&gt;=0,$L288-$J288,0)</f>
        <v>26.799999999999955</v>
      </c>
      <c r="P288" s="37">
        <f>+ROUND($H288*O288,2)</f>
        <v>0</v>
      </c>
      <c r="Q288" s="37"/>
      <c r="R288" s="37">
        <f>+ROUND($H288*Q288,2)</f>
        <v>0</v>
      </c>
      <c r="S288" s="37">
        <f>+IF($L288-$J288&lt;=0,-$L288+$J288,0)</f>
        <v>0</v>
      </c>
      <c r="T288" s="37">
        <f>+ROUND($H288*S288,2)</f>
        <v>0</v>
      </c>
      <c r="U288" s="37"/>
      <c r="V288" s="37">
        <f>+ROUND($H288*U288,2)</f>
        <v>0</v>
      </c>
      <c r="W288" s="37"/>
      <c r="Z288" s="43"/>
      <c r="AA288" s="141">
        <v>0</v>
      </c>
    </row>
    <row r="289" spans="2:27" s="75" customFormat="1" ht="21" customHeight="1" x14ac:dyDescent="0.25">
      <c r="B289" s="67">
        <v>7.08</v>
      </c>
      <c r="C289" s="94" t="e">
        <f>+#REF!+1</f>
        <v>#REF!</v>
      </c>
      <c r="D289" s="95" t="s">
        <v>320</v>
      </c>
      <c r="E289" s="164"/>
      <c r="F289" s="165"/>
      <c r="G289" s="72" t="s">
        <v>28</v>
      </c>
      <c r="H289" s="73"/>
      <c r="I289" s="73">
        <f>+H285*2</f>
        <v>0</v>
      </c>
      <c r="J289" s="74"/>
      <c r="K289" s="74">
        <f>+ROUND($H289*J289,2)</f>
        <v>0</v>
      </c>
      <c r="L289" s="213">
        <f>+[159]Metrados!E290</f>
        <v>8</v>
      </c>
      <c r="M289" s="74"/>
      <c r="N289" s="74"/>
      <c r="O289" s="73"/>
      <c r="P289" s="73">
        <f>+ROUND($H289*O289,2)</f>
        <v>0</v>
      </c>
      <c r="Q289" s="99">
        <f>+L289</f>
        <v>8</v>
      </c>
      <c r="R289" s="73">
        <f>+ROUND($I289*Q289,2)</f>
        <v>0</v>
      </c>
      <c r="S289" s="73"/>
      <c r="T289" s="73">
        <f>+ROUND($H289*S289,2)</f>
        <v>0</v>
      </c>
      <c r="U289" s="73"/>
      <c r="V289" s="73">
        <f>+ROUND($H289*U289,2)</f>
        <v>0</v>
      </c>
      <c r="W289" s="73"/>
      <c r="Z289" s="43"/>
      <c r="AA289" s="167">
        <v>0</v>
      </c>
    </row>
    <row r="290" spans="2:27" s="75" customFormat="1" ht="16.2" hidden="1" customHeight="1" x14ac:dyDescent="0.25">
      <c r="B290" s="67">
        <v>7.09</v>
      </c>
      <c r="C290" s="94" t="e">
        <f t="shared" ref="C290:C298" si="23">+C289+1</f>
        <v>#REF!</v>
      </c>
      <c r="D290" s="95" t="s">
        <v>321</v>
      </c>
      <c r="E290" s="168"/>
      <c r="F290" s="169"/>
      <c r="G290" s="100" t="s">
        <v>28</v>
      </c>
      <c r="H290" s="101"/>
      <c r="I290" s="101">
        <v>0</v>
      </c>
      <c r="J290" s="73"/>
      <c r="K290" s="73">
        <f>+ROUND($H290*J290,2)</f>
        <v>0</v>
      </c>
      <c r="L290" s="210">
        <f>+[159]Metrados!E291</f>
        <v>0</v>
      </c>
      <c r="M290" s="64"/>
      <c r="N290" s="73"/>
      <c r="O290" s="101"/>
      <c r="P290" s="101">
        <f>+ROUND($H290*O290,2)</f>
        <v>0</v>
      </c>
      <c r="Q290" s="102">
        <f>+L290</f>
        <v>0</v>
      </c>
      <c r="R290" s="101">
        <f>+ROUND($I290*Q290,2)</f>
        <v>0</v>
      </c>
      <c r="S290" s="101"/>
      <c r="T290" s="101">
        <f>+ROUND($H290*S290,2)</f>
        <v>0</v>
      </c>
      <c r="U290" s="101"/>
      <c r="V290" s="101">
        <f>+ROUND($H290*U290,2)</f>
        <v>0</v>
      </c>
      <c r="W290" s="101"/>
      <c r="Z290" s="43"/>
      <c r="AA290" s="141">
        <v>0</v>
      </c>
    </row>
    <row r="291" spans="2:27" ht="21" customHeight="1" x14ac:dyDescent="0.25">
      <c r="B291" s="146"/>
      <c r="C291" s="170" t="e">
        <f t="shared" si="23"/>
        <v>#REF!</v>
      </c>
      <c r="D291" s="46"/>
      <c r="E291" s="171"/>
      <c r="F291" s="48" t="str">
        <f>+"SUB-TOTAL   "&amp;B281&amp;":  "</f>
        <v xml:space="preserve">SUB-TOTAL   7:  </v>
      </c>
      <c r="G291" s="76"/>
      <c r="H291" s="60"/>
      <c r="I291" s="60"/>
      <c r="J291" s="50"/>
      <c r="K291" s="51">
        <f>+SUM(K282:K290)</f>
        <v>0</v>
      </c>
      <c r="L291" s="211"/>
      <c r="M291" s="50"/>
      <c r="N291" s="51"/>
      <c r="O291" s="92"/>
      <c r="P291" s="92">
        <f>+SUM(P282:P290)</f>
        <v>0</v>
      </c>
      <c r="Q291" s="92"/>
      <c r="R291" s="92">
        <f>+SUM(R282:R290)</f>
        <v>0</v>
      </c>
      <c r="S291" s="137"/>
      <c r="T291" s="92">
        <f>+SUM(T282:T290)</f>
        <v>0</v>
      </c>
      <c r="U291" s="137"/>
      <c r="V291" s="92">
        <f>+SUM(V282:V290)</f>
        <v>0</v>
      </c>
      <c r="W291" s="137"/>
      <c r="Z291" s="43"/>
      <c r="AA291" s="141">
        <v>0</v>
      </c>
    </row>
    <row r="292" spans="2:27" s="9" customFormat="1" ht="21" customHeight="1" x14ac:dyDescent="0.25">
      <c r="B292" s="132">
        <v>8</v>
      </c>
      <c r="C292" s="149" t="e">
        <f t="shared" si="23"/>
        <v>#REF!</v>
      </c>
      <c r="D292" s="133" t="s">
        <v>322</v>
      </c>
      <c r="E292" s="150"/>
      <c r="F292" s="151"/>
      <c r="G292" s="76"/>
      <c r="H292" s="60"/>
      <c r="I292" s="60"/>
      <c r="J292" s="60"/>
      <c r="K292" s="152"/>
      <c r="L292" s="212"/>
      <c r="M292" s="60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Z292" s="43"/>
      <c r="AA292" s="141">
        <v>0</v>
      </c>
    </row>
    <row r="293" spans="2:27" s="9" customFormat="1" ht="21" customHeight="1" x14ac:dyDescent="0.25">
      <c r="B293" s="39">
        <v>8.01</v>
      </c>
      <c r="C293" s="94" t="e">
        <f t="shared" si="23"/>
        <v>#REF!</v>
      </c>
      <c r="D293" s="40" t="s">
        <v>323</v>
      </c>
      <c r="E293" s="153"/>
      <c r="F293" s="154"/>
      <c r="G293" s="36" t="s">
        <v>244</v>
      </c>
      <c r="H293" s="37"/>
      <c r="I293" s="37"/>
      <c r="J293" s="37">
        <v>86.3</v>
      </c>
      <c r="K293" s="37">
        <f>+ROUND($H293*J293,2)</f>
        <v>0</v>
      </c>
      <c r="L293" s="210">
        <f>+[159]Metrados!E294</f>
        <v>175.84</v>
      </c>
      <c r="M293" s="37"/>
      <c r="N293" s="37"/>
      <c r="O293" s="37">
        <f>+IF($L293-$J293&gt;=0,$L293-$J293,0)</f>
        <v>89.54</v>
      </c>
      <c r="P293" s="37">
        <f>+ROUND($H293*O293,2)</f>
        <v>0</v>
      </c>
      <c r="Q293" s="37"/>
      <c r="R293" s="37">
        <f>+ROUND($H293*Q293,2)</f>
        <v>0</v>
      </c>
      <c r="S293" s="37">
        <f>+IF($L293-$J293&lt;=0,-$L293+$J293,0)</f>
        <v>0</v>
      </c>
      <c r="T293" s="37">
        <f>+ROUND($H293*S293,2)</f>
        <v>0</v>
      </c>
      <c r="U293" s="37"/>
      <c r="V293" s="37">
        <f>+ROUND($H293*U293,2)</f>
        <v>0</v>
      </c>
      <c r="W293" s="37"/>
      <c r="Z293" s="43"/>
      <c r="AA293" s="141">
        <v>0</v>
      </c>
    </row>
    <row r="294" spans="2:27" s="9" customFormat="1" ht="21" customHeight="1" x14ac:dyDescent="0.25">
      <c r="B294" s="39">
        <v>8.02</v>
      </c>
      <c r="C294" s="94" t="e">
        <f t="shared" si="23"/>
        <v>#REF!</v>
      </c>
      <c r="D294" s="40" t="s">
        <v>324</v>
      </c>
      <c r="E294" s="155"/>
      <c r="F294" s="156"/>
      <c r="G294" s="36" t="s">
        <v>244</v>
      </c>
      <c r="H294" s="157"/>
      <c r="I294" s="157"/>
      <c r="J294" s="37">
        <v>12.33</v>
      </c>
      <c r="K294" s="37">
        <f>+ROUND($H294*J294,2)</f>
        <v>0</v>
      </c>
      <c r="L294" s="210">
        <f>+[159]Metrados!E295</f>
        <v>9.25</v>
      </c>
      <c r="M294" s="37"/>
      <c r="N294" s="37"/>
      <c r="O294" s="37">
        <f>+IF($L294-$J294&gt;=0,$L294-$J294,0)</f>
        <v>0</v>
      </c>
      <c r="P294" s="37">
        <f>+ROUND($H294*O294,2)</f>
        <v>0</v>
      </c>
      <c r="Q294" s="157"/>
      <c r="R294" s="37">
        <f>+ROUND($H294*Q294,2)</f>
        <v>0</v>
      </c>
      <c r="S294" s="37">
        <f>+IF($L294-$J294&lt;=0,-$L294+$J294,0)</f>
        <v>3.08</v>
      </c>
      <c r="T294" s="37">
        <f>+ROUND($H294*S294,2)</f>
        <v>0</v>
      </c>
      <c r="U294" s="157">
        <f>+S294</f>
        <v>3.08</v>
      </c>
      <c r="V294" s="37">
        <f>+ROUND($H294*U294,2)</f>
        <v>0</v>
      </c>
      <c r="W294" s="37" t="s">
        <v>325</v>
      </c>
      <c r="Z294" s="43"/>
      <c r="AA294" s="141">
        <v>0</v>
      </c>
    </row>
    <row r="295" spans="2:27" s="9" customFormat="1" ht="21" customHeight="1" x14ac:dyDescent="0.25">
      <c r="B295" s="39">
        <v>8.0299999999999994</v>
      </c>
      <c r="C295" s="138" t="e">
        <f t="shared" si="23"/>
        <v>#REF!</v>
      </c>
      <c r="D295" s="40" t="s">
        <v>326</v>
      </c>
      <c r="E295" s="158"/>
      <c r="F295" s="159"/>
      <c r="G295" s="36" t="s">
        <v>244</v>
      </c>
      <c r="H295" s="37"/>
      <c r="I295" s="37"/>
      <c r="J295" s="37">
        <v>98.63</v>
      </c>
      <c r="K295" s="37">
        <f>+ROUND($H295*J295,2)</f>
        <v>0</v>
      </c>
      <c r="L295" s="210">
        <f>+[159]Metrados!E296</f>
        <v>185.1</v>
      </c>
      <c r="M295" s="37"/>
      <c r="N295" s="37"/>
      <c r="O295" s="37">
        <f>+IF($L295-$J295&gt;=0,$L295-$J295,0)</f>
        <v>86.47</v>
      </c>
      <c r="P295" s="37">
        <f>+ROUND($H295*O295,2)</f>
        <v>0</v>
      </c>
      <c r="Q295" s="37"/>
      <c r="R295" s="37">
        <f>+ROUND($H295*Q295,2)</f>
        <v>0</v>
      </c>
      <c r="S295" s="37">
        <f>+IF($L295-$J295&lt;=0,-$L295+$J295,0)</f>
        <v>0</v>
      </c>
      <c r="T295" s="37">
        <f>+ROUND($H295*S295,2)</f>
        <v>0</v>
      </c>
      <c r="U295" s="37"/>
      <c r="V295" s="37">
        <f>+ROUND($H295*U295,2)</f>
        <v>0</v>
      </c>
      <c r="W295" s="37"/>
      <c r="Z295" s="43"/>
      <c r="AA295" s="141">
        <v>0</v>
      </c>
    </row>
    <row r="296" spans="2:27" s="9" customFormat="1" ht="21" customHeight="1" x14ac:dyDescent="0.25">
      <c r="B296" s="39">
        <v>8.0399999999999991</v>
      </c>
      <c r="C296" s="138" t="e">
        <f t="shared" si="23"/>
        <v>#REF!</v>
      </c>
      <c r="D296" s="40" t="s">
        <v>327</v>
      </c>
      <c r="E296" s="158"/>
      <c r="F296" s="159"/>
      <c r="G296" s="36" t="s">
        <v>28</v>
      </c>
      <c r="H296" s="37"/>
      <c r="I296" s="37"/>
      <c r="J296" s="37">
        <v>60</v>
      </c>
      <c r="K296" s="37">
        <f>+ROUND($H296*J296,2)</f>
        <v>0</v>
      </c>
      <c r="L296" s="210">
        <f>+[159]Metrados!E297</f>
        <v>0</v>
      </c>
      <c r="M296" s="37"/>
      <c r="N296" s="37"/>
      <c r="O296" s="37">
        <f>+IF($L296-$J296&gt;=0,$L296-$J296,0)</f>
        <v>0</v>
      </c>
      <c r="P296" s="37">
        <f>+ROUND($H296*O296,2)</f>
        <v>0</v>
      </c>
      <c r="Q296" s="37"/>
      <c r="R296" s="37">
        <f>+ROUND($H296*Q296,2)</f>
        <v>0</v>
      </c>
      <c r="S296" s="37">
        <f>+IF($L296-$J296&lt;=0,-$L296+$J296,0)</f>
        <v>60</v>
      </c>
      <c r="T296" s="37">
        <f>+ROUND($H296*S296,2)</f>
        <v>0</v>
      </c>
      <c r="U296" s="37">
        <f>+S296</f>
        <v>60</v>
      </c>
      <c r="V296" s="37">
        <f>+ROUND($H296*U296,2)</f>
        <v>0</v>
      </c>
      <c r="W296" s="37" t="s">
        <v>328</v>
      </c>
      <c r="Z296" s="43"/>
      <c r="AA296" s="141">
        <v>0</v>
      </c>
    </row>
    <row r="297" spans="2:27" s="9" customFormat="1" ht="21" customHeight="1" x14ac:dyDescent="0.25">
      <c r="B297" s="39">
        <v>8.0499999999999989</v>
      </c>
      <c r="C297" s="138" t="e">
        <f t="shared" si="23"/>
        <v>#REF!</v>
      </c>
      <c r="D297" s="40" t="s">
        <v>329</v>
      </c>
      <c r="E297" s="34"/>
      <c r="F297" s="35"/>
      <c r="G297" s="36" t="s">
        <v>78</v>
      </c>
      <c r="H297" s="37"/>
      <c r="I297" s="37"/>
      <c r="J297" s="37">
        <v>673.12</v>
      </c>
      <c r="K297" s="37">
        <f>+ROUND($H297*J297,2)</f>
        <v>0</v>
      </c>
      <c r="L297" s="210">
        <f>+[159]Metrados!E298</f>
        <v>764.75</v>
      </c>
      <c r="M297" s="37"/>
      <c r="N297" s="37"/>
      <c r="O297" s="37">
        <f>+IF($L297-$J297&gt;=0,$L297-$J297,0)</f>
        <v>91.63</v>
      </c>
      <c r="P297" s="37">
        <f>+ROUND($H297*O297,2)</f>
        <v>0</v>
      </c>
      <c r="Q297" s="37"/>
      <c r="R297" s="37">
        <f>+ROUND($H297*Q297,2)</f>
        <v>0</v>
      </c>
      <c r="S297" s="37">
        <f>+IF($L297-$J297&lt;=0,-$L297+$J297,0)</f>
        <v>0</v>
      </c>
      <c r="T297" s="37">
        <f>+ROUND($H297*S297,2)</f>
        <v>0</v>
      </c>
      <c r="U297" s="37"/>
      <c r="V297" s="37">
        <f>+ROUND($H297*U297,2)</f>
        <v>0</v>
      </c>
      <c r="W297" s="37"/>
      <c r="Z297" s="43"/>
      <c r="AA297" s="141">
        <v>0</v>
      </c>
    </row>
    <row r="298" spans="2:27" s="9" customFormat="1" ht="21" customHeight="1" x14ac:dyDescent="0.25">
      <c r="B298" s="39">
        <v>8.0599999999999987</v>
      </c>
      <c r="C298" s="138" t="e">
        <f t="shared" si="23"/>
        <v>#REF!</v>
      </c>
      <c r="D298" s="40" t="s">
        <v>330</v>
      </c>
      <c r="E298" s="160"/>
      <c r="F298" s="161"/>
      <c r="G298" s="36" t="s">
        <v>28</v>
      </c>
      <c r="H298" s="37"/>
      <c r="I298" s="37"/>
      <c r="J298" s="37">
        <v>30</v>
      </c>
      <c r="K298" s="37">
        <f>+ROUND($H298*J298,2)</f>
        <v>0</v>
      </c>
      <c r="L298" s="210">
        <f>+[159]Metrados!E299</f>
        <v>36</v>
      </c>
      <c r="M298" s="37"/>
      <c r="N298" s="37"/>
      <c r="O298" s="37">
        <f>+IF($L298-$J298&gt;=0,$L298-$J298,0)</f>
        <v>6</v>
      </c>
      <c r="P298" s="37">
        <f>+ROUND($H298*O298,2)</f>
        <v>0</v>
      </c>
      <c r="Q298" s="37"/>
      <c r="R298" s="37">
        <f>+ROUND($H298*Q298,2)</f>
        <v>0</v>
      </c>
      <c r="S298" s="37">
        <f>+IF($L298-$J298&lt;=0,-$L298+$J298,0)</f>
        <v>0</v>
      </c>
      <c r="T298" s="37">
        <f>+ROUND($H298*S298,2)</f>
        <v>0</v>
      </c>
      <c r="U298" s="37"/>
      <c r="V298" s="37">
        <f>+ROUND($H298*U298,2)</f>
        <v>0</v>
      </c>
      <c r="W298" s="37"/>
      <c r="Z298" s="43"/>
      <c r="AA298" s="141">
        <v>0</v>
      </c>
    </row>
    <row r="299" spans="2:27" s="166" customFormat="1" ht="21" customHeight="1" x14ac:dyDescent="0.25">
      <c r="B299" s="67">
        <v>8.0699999999999985</v>
      </c>
      <c r="C299" s="94" t="e">
        <f>+#REF!+1</f>
        <v>#REF!</v>
      </c>
      <c r="D299" s="95" t="s">
        <v>331</v>
      </c>
      <c r="E299" s="164"/>
      <c r="F299" s="165"/>
      <c r="G299" s="96" t="s">
        <v>78</v>
      </c>
      <c r="H299" s="74"/>
      <c r="I299" s="74">
        <v>100</v>
      </c>
      <c r="J299" s="74"/>
      <c r="K299" s="74">
        <f>+ROUND($H299*J299,2)</f>
        <v>0</v>
      </c>
      <c r="L299" s="213">
        <f>+[159]Metrados!E300</f>
        <v>76</v>
      </c>
      <c r="M299" s="74"/>
      <c r="N299" s="74"/>
      <c r="O299" s="74"/>
      <c r="P299" s="74">
        <f>+ROUND($H299*O299,2)</f>
        <v>0</v>
      </c>
      <c r="Q299" s="97">
        <f>+L299</f>
        <v>76</v>
      </c>
      <c r="R299" s="74">
        <f>+ROUND($I299*Q299,2)</f>
        <v>7600</v>
      </c>
      <c r="S299" s="74"/>
      <c r="T299" s="74">
        <f>+ROUND($H299*S299,2)</f>
        <v>0</v>
      </c>
      <c r="U299" s="74"/>
      <c r="V299" s="74">
        <f>+ROUND($H299*U299,2)</f>
        <v>0</v>
      </c>
      <c r="W299" s="74"/>
      <c r="Z299" s="43"/>
      <c r="AA299" s="167">
        <v>0</v>
      </c>
    </row>
    <row r="300" spans="2:27" s="166" customFormat="1" ht="21" customHeight="1" x14ac:dyDescent="0.25">
      <c r="B300" s="67">
        <v>8.0799999999999983</v>
      </c>
      <c r="C300" s="94" t="e">
        <f>+#REF!+1</f>
        <v>#REF!</v>
      </c>
      <c r="D300" s="95" t="s">
        <v>332</v>
      </c>
      <c r="E300" s="168"/>
      <c r="F300" s="169"/>
      <c r="G300" s="96" t="s">
        <v>28</v>
      </c>
      <c r="H300" s="74"/>
      <c r="I300" s="74">
        <f>13.5/9</f>
        <v>1.5</v>
      </c>
      <c r="J300" s="74"/>
      <c r="K300" s="74">
        <f>+ROUND($H300*J300,2)</f>
        <v>0</v>
      </c>
      <c r="L300" s="213">
        <f>+[159]Metrados!E301</f>
        <v>2031</v>
      </c>
      <c r="M300" s="74"/>
      <c r="N300" s="74"/>
      <c r="O300" s="74"/>
      <c r="P300" s="74">
        <f>+ROUND($H300*O300,2)</f>
        <v>0</v>
      </c>
      <c r="Q300" s="97">
        <f>+L300</f>
        <v>2031</v>
      </c>
      <c r="R300" s="74">
        <f>+ROUND($I300*Q300,2)</f>
        <v>3046.5</v>
      </c>
      <c r="S300" s="74"/>
      <c r="T300" s="74">
        <f>+ROUND($H300*S300,2)</f>
        <v>0</v>
      </c>
      <c r="U300" s="74"/>
      <c r="V300" s="74">
        <f>+ROUND($H300*U300,2)</f>
        <v>0</v>
      </c>
      <c r="W300" s="74"/>
      <c r="Y300" s="75"/>
      <c r="Z300" s="43"/>
      <c r="AA300" s="178">
        <v>0</v>
      </c>
    </row>
    <row r="301" spans="2:27" s="75" customFormat="1" ht="21" customHeight="1" x14ac:dyDescent="0.25">
      <c r="B301" s="67">
        <v>8.09</v>
      </c>
      <c r="C301" s="68" t="e">
        <f>+#REF!+1</f>
        <v>#REF!</v>
      </c>
      <c r="D301" s="69" t="s">
        <v>333</v>
      </c>
      <c r="E301" s="70"/>
      <c r="F301" s="71"/>
      <c r="G301" s="72" t="s">
        <v>28</v>
      </c>
      <c r="H301" s="73"/>
      <c r="I301" s="73">
        <v>5000</v>
      </c>
      <c r="J301" s="73"/>
      <c r="K301" s="73">
        <f>+ROUND($H301*J301,2)</f>
        <v>0</v>
      </c>
      <c r="L301" s="214">
        <f>+[159]Metrados!E302</f>
        <v>10</v>
      </c>
      <c r="M301" s="207"/>
      <c r="N301" s="73"/>
      <c r="O301" s="73"/>
      <c r="P301" s="73">
        <f>+ROUND($H301*O301,2)</f>
        <v>0</v>
      </c>
      <c r="Q301" s="73">
        <f>+L301</f>
        <v>10</v>
      </c>
      <c r="R301" s="73">
        <f>+ROUND($I301*Q301,2)</f>
        <v>50000</v>
      </c>
      <c r="S301" s="73"/>
      <c r="T301" s="73">
        <f>+ROUND($H301*S301,2)</f>
        <v>0</v>
      </c>
      <c r="U301" s="73"/>
      <c r="V301" s="73">
        <f>+ROUND($H301*U301,2)</f>
        <v>0</v>
      </c>
      <c r="W301" s="73"/>
      <c r="Y301" s="1"/>
      <c r="Z301" s="43"/>
      <c r="AA301" s="167">
        <v>0</v>
      </c>
    </row>
    <row r="302" spans="2:27" ht="21" customHeight="1" x14ac:dyDescent="0.25">
      <c r="B302" s="146"/>
      <c r="C302" s="170" t="e">
        <f>+C300+1</f>
        <v>#REF!</v>
      </c>
      <c r="D302" s="46"/>
      <c r="E302" s="171"/>
      <c r="F302" s="48" t="str">
        <f>+"SUB-TOTAL   "&amp;B292&amp;":  "</f>
        <v xml:space="preserve">SUB-TOTAL   8:  </v>
      </c>
      <c r="G302" s="76"/>
      <c r="H302" s="60"/>
      <c r="I302" s="60"/>
      <c r="J302" s="60"/>
      <c r="K302" s="92">
        <f>+SUM(K293:K301)</f>
        <v>0</v>
      </c>
      <c r="L302" s="211"/>
      <c r="M302" s="60"/>
      <c r="N302" s="92"/>
      <c r="O302" s="92"/>
      <c r="P302" s="92">
        <f>+SUM(P293:P301)</f>
        <v>0</v>
      </c>
      <c r="Q302" s="92"/>
      <c r="R302" s="92">
        <f>+SUM(R293:R301)</f>
        <v>60646.5</v>
      </c>
      <c r="S302" s="137"/>
      <c r="T302" s="92">
        <f>+SUM(T293:T301)</f>
        <v>0</v>
      </c>
      <c r="U302" s="137"/>
      <c r="V302" s="92">
        <f>+SUM(V293:V301)</f>
        <v>0</v>
      </c>
      <c r="W302" s="137"/>
      <c r="Z302" s="43"/>
      <c r="AA302" s="141">
        <v>0</v>
      </c>
    </row>
    <row r="303" spans="2:27" ht="21" customHeight="1" x14ac:dyDescent="0.25">
      <c r="B303" s="132">
        <v>9</v>
      </c>
      <c r="C303" s="149" t="e">
        <f>+C302+1</f>
        <v>#REF!</v>
      </c>
      <c r="D303" s="133" t="s">
        <v>334</v>
      </c>
      <c r="E303" s="150"/>
      <c r="F303" s="151"/>
      <c r="G303" s="76"/>
      <c r="H303" s="60"/>
      <c r="I303" s="60"/>
      <c r="J303" s="60"/>
      <c r="K303" s="152"/>
      <c r="L303" s="212"/>
      <c r="M303" s="60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Z303" s="43"/>
      <c r="AA303" s="141">
        <v>0</v>
      </c>
    </row>
    <row r="304" spans="2:27" ht="21" customHeight="1" x14ac:dyDescent="0.25">
      <c r="B304" s="39">
        <v>9.01</v>
      </c>
      <c r="C304" s="94" t="e">
        <f>+C303+1</f>
        <v>#REF!</v>
      </c>
      <c r="D304" s="40" t="s">
        <v>335</v>
      </c>
      <c r="E304" s="153"/>
      <c r="F304" s="154"/>
      <c r="G304" s="36" t="s">
        <v>66</v>
      </c>
      <c r="H304" s="37"/>
      <c r="I304" s="37"/>
      <c r="J304" s="37">
        <v>22.95</v>
      </c>
      <c r="K304" s="37">
        <f>+ROUND($H304*J304,2)</f>
        <v>0</v>
      </c>
      <c r="L304" s="210">
        <f>+[159]Metrados!E305</f>
        <v>21.65</v>
      </c>
      <c r="M304" s="37"/>
      <c r="N304" s="37"/>
      <c r="O304" s="37">
        <f>+IF($L304-$J304&gt;=0,$L304-$J304,0)</f>
        <v>0</v>
      </c>
      <c r="P304" s="37">
        <f>+ROUND($H304*O304,2)</f>
        <v>0</v>
      </c>
      <c r="Q304" s="37"/>
      <c r="R304" s="37">
        <f>+ROUND($H304*Q304,2)</f>
        <v>0</v>
      </c>
      <c r="S304" s="37">
        <f>+IF($L304-$J304&lt;=0,-$L304+$J304,0)</f>
        <v>1.3000000000000007</v>
      </c>
      <c r="T304" s="37">
        <f>+ROUND($H304*S304,2)</f>
        <v>0</v>
      </c>
      <c r="U304" s="37"/>
      <c r="V304" s="37">
        <f>+ROUND($H304*U304,2)</f>
        <v>0</v>
      </c>
      <c r="W304" s="37"/>
      <c r="Z304" s="43"/>
      <c r="AA304" s="141">
        <v>0</v>
      </c>
    </row>
    <row r="305" spans="2:27" ht="21" customHeight="1" x14ac:dyDescent="0.25">
      <c r="B305" s="39">
        <v>9.02</v>
      </c>
      <c r="C305" s="94" t="e">
        <f>+C304+1</f>
        <v>#REF!</v>
      </c>
      <c r="D305" s="40" t="s">
        <v>336</v>
      </c>
      <c r="E305" s="175"/>
      <c r="F305" s="176"/>
      <c r="G305" s="84" t="s">
        <v>66</v>
      </c>
      <c r="H305" s="179"/>
      <c r="I305" s="180"/>
      <c r="J305" s="85">
        <v>22.95</v>
      </c>
      <c r="K305" s="85">
        <f>+ROUND($H305*J305,2)</f>
        <v>0</v>
      </c>
      <c r="L305" s="210">
        <f>+[159]Metrados!E306</f>
        <v>21.65</v>
      </c>
      <c r="M305" s="85"/>
      <c r="N305" s="85"/>
      <c r="O305" s="85">
        <f>+IF($L305-$J305&gt;=0,$L305-$J305,0)</f>
        <v>0</v>
      </c>
      <c r="P305" s="85">
        <f>+ROUND($H305*O305,2)</f>
        <v>0</v>
      </c>
      <c r="Q305" s="180"/>
      <c r="R305" s="85">
        <f>+ROUND($H305*Q305,2)</f>
        <v>0</v>
      </c>
      <c r="S305" s="85">
        <f>+IF($L305-$J305&lt;=0,-$L305+$J305,0)</f>
        <v>1.3000000000000007</v>
      </c>
      <c r="T305" s="85">
        <f>+ROUND($H305*S305,2)</f>
        <v>0</v>
      </c>
      <c r="U305" s="180"/>
      <c r="V305" s="85">
        <f>+ROUND($H305*U305,2)</f>
        <v>0</v>
      </c>
      <c r="W305" s="180"/>
      <c r="Z305" s="43"/>
      <c r="AA305" s="141">
        <v>0</v>
      </c>
    </row>
    <row r="306" spans="2:27" ht="21" customHeight="1" x14ac:dyDescent="0.25">
      <c r="B306" s="146"/>
      <c r="C306" s="170" t="e">
        <f>+#REF!+1</f>
        <v>#REF!</v>
      </c>
      <c r="D306" s="46"/>
      <c r="E306" s="171"/>
      <c r="F306" s="48" t="str">
        <f>+"SUB-TOTAL   "&amp;B303&amp;":  "</f>
        <v xml:space="preserve">SUB-TOTAL   9:  </v>
      </c>
      <c r="G306" s="76"/>
      <c r="H306" s="60"/>
      <c r="I306" s="60"/>
      <c r="J306" s="60"/>
      <c r="K306" s="92">
        <f>+SUM(K304:K305)</f>
        <v>0</v>
      </c>
      <c r="L306" s="220"/>
      <c r="M306" s="60"/>
      <c r="N306" s="92"/>
      <c r="O306" s="92"/>
      <c r="P306" s="92">
        <f>+SUM(P304:P305)</f>
        <v>0</v>
      </c>
      <c r="Q306" s="92"/>
      <c r="R306" s="92">
        <f>+SUM(R304:R305)</f>
        <v>0</v>
      </c>
      <c r="S306" s="137"/>
      <c r="T306" s="92">
        <f>+SUM(T304:T305)</f>
        <v>0</v>
      </c>
      <c r="U306" s="137"/>
      <c r="V306" s="92">
        <f>+SUM(V304:V305)</f>
        <v>0</v>
      </c>
      <c r="W306" s="137"/>
      <c r="Z306" s="43"/>
      <c r="AA306" s="141"/>
    </row>
    <row r="307" spans="2:27" s="127" customFormat="1" ht="54" customHeight="1" x14ac:dyDescent="0.3">
      <c r="B307" s="120"/>
      <c r="C307" s="121" t="e">
        <f>+#REF!+1</f>
        <v>#REF!</v>
      </c>
      <c r="D307" s="122" t="s">
        <v>337</v>
      </c>
      <c r="E307" s="123"/>
      <c r="F307" s="124"/>
      <c r="G307" s="125"/>
      <c r="H307" s="126"/>
      <c r="I307" s="126"/>
      <c r="J307" s="126"/>
      <c r="K307" s="126">
        <f>+K306+K291+K280+K276+K238+K228+K210+K166+K302</f>
        <v>0</v>
      </c>
      <c r="L307" s="221"/>
      <c r="M307" s="126"/>
      <c r="N307" s="126"/>
      <c r="O307" s="126"/>
      <c r="P307" s="126">
        <f>+P306+P291+P280+P276+P238+P228+P210+P166+P302</f>
        <v>0</v>
      </c>
      <c r="Q307" s="126"/>
      <c r="R307" s="126">
        <f>+R306+R291+R280+R276+R238+R228+R210+R166+R302</f>
        <v>79688.72</v>
      </c>
      <c r="S307" s="126"/>
      <c r="T307" s="126">
        <f>+T306+T291+T280+T276+T238+T228+T210+T166+T302</f>
        <v>0</v>
      </c>
      <c r="U307" s="126"/>
      <c r="V307" s="126">
        <f>+V306+V291+V280+V276+V238+V228+V210+V166+V302</f>
        <v>0</v>
      </c>
      <c r="W307" s="126"/>
    </row>
    <row r="308" spans="2:27" ht="21" customHeight="1" x14ac:dyDescent="0.25">
      <c r="B308" s="24" t="s">
        <v>338</v>
      </c>
      <c r="C308" s="25"/>
      <c r="D308" s="26" t="s">
        <v>339</v>
      </c>
      <c r="E308" s="27"/>
      <c r="F308" s="28"/>
      <c r="G308" s="29"/>
      <c r="H308" s="30"/>
      <c r="I308" s="30"/>
      <c r="J308" s="30"/>
      <c r="K308" s="30"/>
      <c r="L308" s="209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spans="2:27" ht="21" customHeight="1" x14ac:dyDescent="0.25">
      <c r="B309" s="31">
        <v>1</v>
      </c>
      <c r="C309" s="32">
        <v>3</v>
      </c>
      <c r="D309" s="33" t="s">
        <v>26</v>
      </c>
      <c r="E309" s="34"/>
      <c r="F309" s="35"/>
      <c r="G309" s="36"/>
      <c r="H309" s="37"/>
      <c r="I309" s="37"/>
      <c r="J309" s="37"/>
      <c r="K309" s="37"/>
      <c r="L309" s="210"/>
      <c r="M309" s="37"/>
      <c r="N309" s="37"/>
      <c r="O309" s="38"/>
      <c r="P309" s="37"/>
      <c r="Q309" s="37"/>
      <c r="R309" s="37"/>
      <c r="S309" s="37"/>
      <c r="T309" s="37"/>
      <c r="U309" s="37"/>
      <c r="V309" s="37"/>
      <c r="W309" s="37"/>
    </row>
    <row r="310" spans="2:27" ht="21" customHeight="1" x14ac:dyDescent="0.25">
      <c r="B310" s="39">
        <v>1.01</v>
      </c>
      <c r="C310" s="32">
        <f>+C309+1</f>
        <v>4</v>
      </c>
      <c r="D310" s="40" t="s">
        <v>27</v>
      </c>
      <c r="E310" s="41"/>
      <c r="F310" s="42"/>
      <c r="G310" s="36" t="s">
        <v>28</v>
      </c>
      <c r="H310" s="37"/>
      <c r="I310" s="37"/>
      <c r="J310" s="37">
        <v>11</v>
      </c>
      <c r="K310" s="37">
        <f>+ROUND($H310*J310,2)</f>
        <v>0</v>
      </c>
      <c r="L310" s="210">
        <f>+L18</f>
        <v>7</v>
      </c>
      <c r="M310" s="37"/>
      <c r="N310" s="37"/>
      <c r="O310" s="37">
        <f>+IF($L310-$J310&gt;=0,$L310-$J310,0)</f>
        <v>0</v>
      </c>
      <c r="P310" s="37">
        <f>+ROUND($H310*O310,2)</f>
        <v>0</v>
      </c>
      <c r="Q310" s="37"/>
      <c r="R310" s="37">
        <f>+ROUND($H310*Q310,2)</f>
        <v>0</v>
      </c>
      <c r="S310" s="37">
        <f>+IF($L310-$J310&lt;=0,-$L310+$J310,0)</f>
        <v>4</v>
      </c>
      <c r="T310" s="37">
        <f>+ROUND($H310*S310,2)</f>
        <v>0</v>
      </c>
      <c r="U310" s="37">
        <f>+S310</f>
        <v>4</v>
      </c>
      <c r="V310" s="37">
        <f>+ROUND($H310*U310,2)</f>
        <v>0</v>
      </c>
      <c r="W310" s="37" t="s">
        <v>29</v>
      </c>
    </row>
    <row r="311" spans="2:27" ht="21" customHeight="1" x14ac:dyDescent="0.25">
      <c r="B311" s="39">
        <v>1.02</v>
      </c>
      <c r="C311" s="32">
        <f>+C310+1</f>
        <v>5</v>
      </c>
      <c r="D311" s="40" t="s">
        <v>30</v>
      </c>
      <c r="E311" s="41"/>
      <c r="F311" s="42"/>
      <c r="G311" s="36" t="s">
        <v>28</v>
      </c>
      <c r="H311" s="37"/>
      <c r="I311" s="37"/>
      <c r="J311" s="37">
        <v>2</v>
      </c>
      <c r="K311" s="37">
        <f>+ROUND($H311*J311,2)</f>
        <v>0</v>
      </c>
      <c r="L311" s="210">
        <f>+L19</f>
        <v>1</v>
      </c>
      <c r="M311" s="37"/>
      <c r="N311" s="37"/>
      <c r="O311" s="37">
        <f>+IF($L311-$J311&gt;=0,$L311-$J311,0)</f>
        <v>0</v>
      </c>
      <c r="P311" s="37">
        <f>+ROUND($H311*O311,2)</f>
        <v>0</v>
      </c>
      <c r="Q311" s="37"/>
      <c r="R311" s="37">
        <f>+ROUND($H311*Q311,2)</f>
        <v>0</v>
      </c>
      <c r="S311" s="37">
        <f>+IF($L311-$J311&lt;=0,-$L311+$J311,0)</f>
        <v>1</v>
      </c>
      <c r="T311" s="37">
        <f>+ROUND($H311*S311,2)</f>
        <v>0</v>
      </c>
      <c r="U311" s="37">
        <f t="shared" ref="U311:U312" si="24">+S311</f>
        <v>1</v>
      </c>
      <c r="V311" s="37">
        <f>+ROUND($H311*U311,2)</f>
        <v>0</v>
      </c>
      <c r="W311" s="37" t="s">
        <v>29</v>
      </c>
    </row>
    <row r="312" spans="2:27" ht="21" customHeight="1" x14ac:dyDescent="0.25">
      <c r="B312" s="39">
        <v>1.03</v>
      </c>
      <c r="C312" s="32">
        <f>+C311+1</f>
        <v>6</v>
      </c>
      <c r="D312" s="40" t="s">
        <v>31</v>
      </c>
      <c r="E312" s="41"/>
      <c r="F312" s="42"/>
      <c r="G312" s="36" t="s">
        <v>28</v>
      </c>
      <c r="H312" s="37"/>
      <c r="I312" s="37"/>
      <c r="J312" s="37">
        <v>1</v>
      </c>
      <c r="K312" s="37">
        <f>+ROUND($H312*J312,2)</f>
        <v>0</v>
      </c>
      <c r="L312" s="210">
        <f>+L20</f>
        <v>13</v>
      </c>
      <c r="M312" s="37"/>
      <c r="N312" s="37"/>
      <c r="O312" s="37">
        <f>+IF($L312-$J312&gt;=0,$L312-$J312,0)</f>
        <v>12</v>
      </c>
      <c r="P312" s="37">
        <f>+ROUND($H312*O312,2)</f>
        <v>0</v>
      </c>
      <c r="Q312" s="37"/>
      <c r="R312" s="37">
        <f>+ROUND($H312*Q312,2)</f>
        <v>0</v>
      </c>
      <c r="S312" s="37">
        <f>+IF($L312-$J312&lt;=0,-$L312+$J312,0)</f>
        <v>0</v>
      </c>
      <c r="T312" s="37">
        <f>+ROUND($H312*S312,2)</f>
        <v>0</v>
      </c>
      <c r="U312" s="37">
        <f t="shared" si="24"/>
        <v>0</v>
      </c>
      <c r="V312" s="37">
        <f>+ROUND($H312*U312,2)</f>
        <v>0</v>
      </c>
      <c r="W312" s="37" t="s">
        <v>29</v>
      </c>
    </row>
    <row r="313" spans="2:27" ht="21" customHeight="1" x14ac:dyDescent="0.25">
      <c r="B313" s="39">
        <v>1.04</v>
      </c>
      <c r="C313" s="32">
        <f>+C312+1</f>
        <v>7</v>
      </c>
      <c r="D313" s="40" t="s">
        <v>32</v>
      </c>
      <c r="E313" s="41"/>
      <c r="F313" s="42"/>
      <c r="G313" s="36" t="s">
        <v>28</v>
      </c>
      <c r="H313" s="37"/>
      <c r="I313" s="37"/>
      <c r="J313" s="37">
        <v>9</v>
      </c>
      <c r="K313" s="37">
        <f>+ROUND($H313*J313,2)</f>
        <v>0</v>
      </c>
      <c r="L313" s="210">
        <f>+L21</f>
        <v>0</v>
      </c>
      <c r="M313" s="37"/>
      <c r="N313" s="37"/>
      <c r="O313" s="37">
        <f>+IF($L313-$J313&gt;=0,$L313-$J313,0)</f>
        <v>0</v>
      </c>
      <c r="P313" s="37">
        <f>+ROUND($H313*O313,2)</f>
        <v>0</v>
      </c>
      <c r="Q313" s="37"/>
      <c r="R313" s="37">
        <f>+ROUND($H313*Q313,2)</f>
        <v>0</v>
      </c>
      <c r="S313" s="37">
        <f>+IF($L313-$J313&lt;=0,-$L313+$J313,0)</f>
        <v>9</v>
      </c>
      <c r="T313" s="37">
        <f>+ROUND($H313*S313,2)</f>
        <v>0</v>
      </c>
      <c r="U313" s="37"/>
      <c r="V313" s="37">
        <f>+ROUND($H313*U313,2)</f>
        <v>0</v>
      </c>
      <c r="W313" s="37"/>
    </row>
    <row r="314" spans="2:27" ht="21" customHeight="1" x14ac:dyDescent="0.25">
      <c r="B314" s="45"/>
      <c r="C314" s="32" t="e">
        <f>+#REF!+1</f>
        <v>#REF!</v>
      </c>
      <c r="D314" s="46"/>
      <c r="E314" s="47"/>
      <c r="F314" s="48" t="str">
        <f>+"SUB-TOTAL   "&amp;B309&amp;":  "</f>
        <v xml:space="preserve">SUB-TOTAL   1:  </v>
      </c>
      <c r="G314" s="49"/>
      <c r="H314" s="50"/>
      <c r="I314" s="50"/>
      <c r="J314" s="50"/>
      <c r="K314" s="51">
        <f>+SUM(K310:K313)</f>
        <v>0</v>
      </c>
      <c r="L314" s="211"/>
      <c r="M314" s="50"/>
      <c r="N314" s="51"/>
      <c r="O314" s="51"/>
      <c r="P314" s="51">
        <f>+SUM(P310:P313)</f>
        <v>0</v>
      </c>
      <c r="Q314" s="51"/>
      <c r="R314" s="51">
        <f>+SUM(R310:R313)</f>
        <v>0</v>
      </c>
      <c r="S314" s="52"/>
      <c r="T314" s="51">
        <f>+SUM(T310:T313)</f>
        <v>0</v>
      </c>
      <c r="U314" s="52"/>
      <c r="V314" s="51">
        <f>+SUM(V310:V313)</f>
        <v>0</v>
      </c>
      <c r="W314" s="52"/>
      <c r="X314" s="53">
        <f>+K314-N314+P314+R314-T314</f>
        <v>0</v>
      </c>
    </row>
    <row r="315" spans="2:27" ht="21" customHeight="1" x14ac:dyDescent="0.25">
      <c r="B315" s="54">
        <v>2</v>
      </c>
      <c r="C315" s="55" t="e">
        <f>+C314+1</f>
        <v>#REF!</v>
      </c>
      <c r="D315" s="56" t="s">
        <v>33</v>
      </c>
      <c r="E315" s="57"/>
      <c r="F315" s="58"/>
      <c r="G315" s="59"/>
      <c r="H315" s="60"/>
      <c r="I315" s="60"/>
      <c r="J315" s="60"/>
      <c r="K315" s="61"/>
      <c r="L315" s="212"/>
      <c r="M315" s="60"/>
      <c r="N315" s="61"/>
      <c r="O315" s="61"/>
      <c r="P315" s="61"/>
      <c r="Q315" s="61"/>
      <c r="R315" s="61"/>
      <c r="S315" s="60"/>
      <c r="T315" s="61"/>
      <c r="U315" s="60"/>
      <c r="V315" s="61"/>
      <c r="W315" s="60"/>
    </row>
    <row r="316" spans="2:27" ht="21" customHeight="1" x14ac:dyDescent="0.25">
      <c r="B316" s="63">
        <v>2.0099999999999998</v>
      </c>
      <c r="C316" s="32">
        <f>+C313+1</f>
        <v>8</v>
      </c>
      <c r="D316" s="40" t="s">
        <v>34</v>
      </c>
      <c r="E316" s="41"/>
      <c r="F316" s="42"/>
      <c r="G316" s="36" t="s">
        <v>28</v>
      </c>
      <c r="H316" s="37"/>
      <c r="I316" s="64"/>
      <c r="J316" s="37">
        <v>15</v>
      </c>
      <c r="K316" s="65">
        <f>+ROUND($H316*J316,2)</f>
        <v>0</v>
      </c>
      <c r="L316" s="210">
        <f>+L24</f>
        <v>3</v>
      </c>
      <c r="M316" s="37"/>
      <c r="N316" s="65"/>
      <c r="O316" s="65">
        <f>+IF($L316-$J316&gt;=0,$L316-$J316,0)</f>
        <v>0</v>
      </c>
      <c r="P316" s="66">
        <f>+ROUND($H316*O316,2)</f>
        <v>0</v>
      </c>
      <c r="Q316" s="66"/>
      <c r="R316" s="65">
        <f>+ROUND($H316*Q316,2)</f>
        <v>0</v>
      </c>
      <c r="S316" s="64">
        <f>+IF($L316-$J316&lt;=0,-$L316+$J316,0)</f>
        <v>12</v>
      </c>
      <c r="T316" s="65">
        <f>+ROUND($H316*S316,2)</f>
        <v>0</v>
      </c>
      <c r="U316" s="37">
        <f>+S316</f>
        <v>12</v>
      </c>
      <c r="V316" s="66">
        <f>+ROUND($H316*U316,2)</f>
        <v>0</v>
      </c>
      <c r="W316" s="37" t="s">
        <v>35</v>
      </c>
    </row>
    <row r="317" spans="2:27" ht="21" customHeight="1" x14ac:dyDescent="0.25">
      <c r="B317" s="63">
        <v>2.0199999999999996</v>
      </c>
      <c r="C317" s="32" t="e">
        <f>+#REF!+1</f>
        <v>#REF!</v>
      </c>
      <c r="D317" s="40" t="s">
        <v>36</v>
      </c>
      <c r="E317" s="41"/>
      <c r="F317" s="42"/>
      <c r="G317" s="36" t="s">
        <v>28</v>
      </c>
      <c r="H317" s="37"/>
      <c r="I317" s="64"/>
      <c r="J317" s="37">
        <v>6</v>
      </c>
      <c r="K317" s="65">
        <f>+ROUND($H317*J317,2)</f>
        <v>0</v>
      </c>
      <c r="L317" s="210">
        <f>+L25</f>
        <v>6</v>
      </c>
      <c r="M317" s="37"/>
      <c r="N317" s="65"/>
      <c r="O317" s="65">
        <f>+IF($L317-$J317&gt;=0,$L317-$J317,0)</f>
        <v>0</v>
      </c>
      <c r="P317" s="66">
        <f>+ROUND($H317*O317,2)</f>
        <v>0</v>
      </c>
      <c r="Q317" s="66"/>
      <c r="R317" s="65">
        <f>+ROUND($H317*Q317,2)</f>
        <v>0</v>
      </c>
      <c r="S317" s="64">
        <f>+IF($L317-$J317&lt;=0,-$L317+$J317,0)</f>
        <v>0</v>
      </c>
      <c r="T317" s="65">
        <f>+ROUND($H317*S317,2)</f>
        <v>0</v>
      </c>
      <c r="U317" s="37"/>
      <c r="V317" s="66">
        <f>+ROUND($H317*U317,2)</f>
        <v>0</v>
      </c>
      <c r="W317" s="64"/>
    </row>
    <row r="318" spans="2:27" ht="21" customHeight="1" x14ac:dyDescent="0.25">
      <c r="B318" s="63">
        <v>2.0299999999999994</v>
      </c>
      <c r="C318" s="32" t="e">
        <f>+#REF!+1</f>
        <v>#REF!</v>
      </c>
      <c r="D318" s="40" t="s">
        <v>37</v>
      </c>
      <c r="E318" s="41"/>
      <c r="F318" s="42"/>
      <c r="G318" s="36" t="s">
        <v>28</v>
      </c>
      <c r="H318" s="37"/>
      <c r="I318" s="64"/>
      <c r="J318" s="37">
        <v>118</v>
      </c>
      <c r="K318" s="65">
        <f>+ROUND($H318*J318,2)</f>
        <v>0</v>
      </c>
      <c r="L318" s="210">
        <f>+L26</f>
        <v>96</v>
      </c>
      <c r="M318" s="37"/>
      <c r="N318" s="65"/>
      <c r="O318" s="65">
        <f>+IF($L318-$J318&gt;=0,$L318-$J318,0)</f>
        <v>0</v>
      </c>
      <c r="P318" s="66">
        <f>+ROUND($H318*O318,2)</f>
        <v>0</v>
      </c>
      <c r="Q318" s="66"/>
      <c r="R318" s="65">
        <f>+ROUND($H318*Q318,2)</f>
        <v>0</v>
      </c>
      <c r="S318" s="64">
        <f>+IF($L318-$J318&lt;=0,-$L318+$J318,0)</f>
        <v>22</v>
      </c>
      <c r="T318" s="65">
        <f>+ROUND($H318*S318,2)</f>
        <v>0</v>
      </c>
      <c r="U318" s="37">
        <f>+S318</f>
        <v>22</v>
      </c>
      <c r="V318" s="66">
        <f>+ROUND($H318*U318,2)</f>
        <v>0</v>
      </c>
      <c r="W318" s="37" t="s">
        <v>38</v>
      </c>
    </row>
    <row r="319" spans="2:27" ht="21" customHeight="1" x14ac:dyDescent="0.25">
      <c r="B319" s="63">
        <v>2.0399999999999991</v>
      </c>
      <c r="C319" s="32" t="e">
        <f>+C314+1</f>
        <v>#REF!</v>
      </c>
      <c r="D319" s="40" t="s">
        <v>39</v>
      </c>
      <c r="E319" s="41"/>
      <c r="F319" s="42"/>
      <c r="G319" s="84" t="s">
        <v>28</v>
      </c>
      <c r="H319" s="37"/>
      <c r="I319" s="64"/>
      <c r="J319" s="37">
        <v>32</v>
      </c>
      <c r="K319" s="65">
        <f>+ROUND($H319*J319,2)</f>
        <v>0</v>
      </c>
      <c r="L319" s="210">
        <f>+L27</f>
        <v>60</v>
      </c>
      <c r="M319" s="37"/>
      <c r="N319" s="65"/>
      <c r="O319" s="65">
        <f>+IF($L319-$J319&gt;=0,$L319-$J319,0)</f>
        <v>28</v>
      </c>
      <c r="P319" s="66">
        <f>+ROUND($H319*O319,2)</f>
        <v>0</v>
      </c>
      <c r="Q319" s="66"/>
      <c r="R319" s="65">
        <f>+ROUND($H319*Q319,2)</f>
        <v>0</v>
      </c>
      <c r="S319" s="64">
        <f>+IF($L319-$J319&lt;=0,-$L319+$J319,0)</f>
        <v>0</v>
      </c>
      <c r="T319" s="65">
        <f>+ROUND($H319*S319,2)</f>
        <v>0</v>
      </c>
      <c r="U319" s="37"/>
      <c r="V319" s="66">
        <f>+ROUND($H319*U319,2)</f>
        <v>0</v>
      </c>
      <c r="W319" s="64"/>
    </row>
    <row r="320" spans="2:27" s="166" customFormat="1" ht="21" hidden="1" customHeight="1" x14ac:dyDescent="0.25">
      <c r="B320" s="67">
        <v>2.0499999999999998</v>
      </c>
      <c r="C320" s="94" t="e">
        <f>+#REF!+1</f>
        <v>#REF!</v>
      </c>
      <c r="D320" s="95" t="s">
        <v>40</v>
      </c>
      <c r="E320" s="164"/>
      <c r="F320" s="165"/>
      <c r="G320" s="181" t="s">
        <v>78</v>
      </c>
      <c r="H320" s="74"/>
      <c r="I320" s="74">
        <v>0</v>
      </c>
      <c r="J320" s="74"/>
      <c r="K320" s="74">
        <f>+ROUND($H320*J320,2)</f>
        <v>0</v>
      </c>
      <c r="L320" s="222">
        <v>0</v>
      </c>
      <c r="M320" s="162"/>
      <c r="N320" s="74"/>
      <c r="O320" s="74"/>
      <c r="P320" s="74">
        <f>+ROUND($H320*O320,2)</f>
        <v>0</v>
      </c>
      <c r="Q320" s="97">
        <f>+L320</f>
        <v>0</v>
      </c>
      <c r="R320" s="74">
        <f>+ROUND($I320*Q320,2)</f>
        <v>0</v>
      </c>
      <c r="S320" s="74"/>
      <c r="T320" s="74">
        <f>+ROUND($H320*S320,2)</f>
        <v>0</v>
      </c>
      <c r="U320" s="74"/>
      <c r="V320" s="74">
        <f>+ROUND($H320*U320,2)</f>
        <v>0</v>
      </c>
      <c r="W320" s="74"/>
    </row>
    <row r="321" spans="2:24" ht="21" customHeight="1" x14ac:dyDescent="0.25">
      <c r="B321" s="63"/>
      <c r="C321" s="32" t="e">
        <f>+#REF!+1</f>
        <v>#REF!</v>
      </c>
      <c r="D321" s="46"/>
      <c r="E321" s="47"/>
      <c r="F321" s="48" t="str">
        <f>+"SUB-TOTAL   "&amp;B315&amp;":  "</f>
        <v xml:space="preserve">SUB-TOTAL   2:  </v>
      </c>
      <c r="G321" s="76"/>
      <c r="H321" s="50"/>
      <c r="I321" s="50"/>
      <c r="J321" s="50"/>
      <c r="K321" s="51">
        <f>+SUM(K316:K320)</f>
        <v>0</v>
      </c>
      <c r="L321" s="211"/>
      <c r="M321" s="50"/>
      <c r="N321" s="51"/>
      <c r="O321" s="51"/>
      <c r="P321" s="51">
        <f>+SUM(P316:P320)</f>
        <v>0</v>
      </c>
      <c r="Q321" s="51"/>
      <c r="R321" s="51">
        <f>+SUM(R316:R320)</f>
        <v>0</v>
      </c>
      <c r="S321" s="52"/>
      <c r="T321" s="51">
        <f>+SUM(T316:T320)</f>
        <v>0</v>
      </c>
      <c r="U321" s="52"/>
      <c r="V321" s="51">
        <f>+SUM(V316:V320)</f>
        <v>0</v>
      </c>
      <c r="W321" s="52"/>
      <c r="X321" s="53">
        <f>+K321-N321+P321+R321-T321</f>
        <v>0</v>
      </c>
    </row>
    <row r="322" spans="2:24" ht="21" customHeight="1" x14ac:dyDescent="0.25">
      <c r="B322" s="54">
        <v>3</v>
      </c>
      <c r="C322" s="55" t="e">
        <f>+#REF!+1</f>
        <v>#REF!</v>
      </c>
      <c r="D322" s="77" t="s">
        <v>41</v>
      </c>
      <c r="E322" s="78"/>
      <c r="F322" s="79"/>
      <c r="G322" s="80"/>
      <c r="H322" s="60"/>
      <c r="I322" s="60"/>
      <c r="J322" s="60"/>
      <c r="K322" s="61"/>
      <c r="L322" s="212"/>
      <c r="M322" s="60"/>
      <c r="N322" s="61"/>
      <c r="O322" s="61"/>
      <c r="P322" s="61"/>
      <c r="Q322" s="61"/>
      <c r="R322" s="61"/>
      <c r="S322" s="60"/>
      <c r="T322" s="61"/>
      <c r="U322" s="60"/>
      <c r="V322" s="61"/>
      <c r="W322" s="60"/>
    </row>
    <row r="323" spans="2:24" ht="21" customHeight="1" x14ac:dyDescent="0.25">
      <c r="B323" s="81">
        <v>3.01</v>
      </c>
      <c r="C323" s="82" t="e">
        <f>+C322+1</f>
        <v>#REF!</v>
      </c>
      <c r="D323" s="83" t="s">
        <v>42</v>
      </c>
      <c r="E323" s="41"/>
      <c r="F323" s="42"/>
      <c r="G323" s="84" t="s">
        <v>28</v>
      </c>
      <c r="H323" s="85"/>
      <c r="I323" s="85"/>
      <c r="J323" s="85">
        <v>9</v>
      </c>
      <c r="K323" s="86">
        <f>+ROUND($H323*J323,2)</f>
        <v>0</v>
      </c>
      <c r="L323" s="223">
        <f>+L31</f>
        <v>0</v>
      </c>
      <c r="M323" s="85"/>
      <c r="N323" s="86"/>
      <c r="O323" s="86">
        <f>+IF($L323-$J323&gt;=0,$L323-$J323,0)</f>
        <v>0</v>
      </c>
      <c r="P323" s="86">
        <f>+ROUND($H323*O323,2)</f>
        <v>0</v>
      </c>
      <c r="Q323" s="86"/>
      <c r="R323" s="86">
        <f>+ROUND($H323*Q323,2)</f>
        <v>0</v>
      </c>
      <c r="S323" s="85">
        <f>+IF($L323-$J323&lt;=0,-$L323+$J323,0)</f>
        <v>9</v>
      </c>
      <c r="T323" s="86">
        <f>+ROUND($H323*S323,2)</f>
        <v>0</v>
      </c>
      <c r="U323" s="85">
        <f>+S323</f>
        <v>9</v>
      </c>
      <c r="V323" s="86">
        <f>+ROUND($H323*U323,2)</f>
        <v>0</v>
      </c>
      <c r="W323" s="85" t="s">
        <v>35</v>
      </c>
    </row>
    <row r="324" spans="2:24" ht="21" customHeight="1" x14ac:dyDescent="0.25">
      <c r="B324" s="87"/>
      <c r="C324" s="88" t="e">
        <f>+#REF!+1</f>
        <v>#REF!</v>
      </c>
      <c r="D324" s="89"/>
      <c r="E324" s="90"/>
      <c r="F324" s="91" t="str">
        <f>+"SUB-TOTAL   "&amp;B322&amp;":  "</f>
        <v xml:space="preserve">SUB-TOTAL   3:  </v>
      </c>
      <c r="G324" s="76"/>
      <c r="H324" s="60"/>
      <c r="I324" s="60"/>
      <c r="J324" s="60"/>
      <c r="K324" s="92">
        <f>+SUM(K323:K323)</f>
        <v>0</v>
      </c>
      <c r="L324" s="217"/>
      <c r="M324" s="60"/>
      <c r="N324" s="92"/>
      <c r="O324" s="60"/>
      <c r="P324" s="92">
        <f>+SUM(P323:P323)</f>
        <v>0</v>
      </c>
      <c r="Q324" s="60"/>
      <c r="R324" s="92">
        <f>+SUM(R323:R323)</f>
        <v>0</v>
      </c>
      <c r="S324" s="60"/>
      <c r="T324" s="92">
        <f>+SUM(T323:T323)</f>
        <v>0</v>
      </c>
      <c r="U324" s="60"/>
      <c r="V324" s="92">
        <f>+SUM(V323:V323)</f>
        <v>0</v>
      </c>
      <c r="W324" s="60"/>
    </row>
    <row r="325" spans="2:24" ht="21" customHeight="1" x14ac:dyDescent="0.25">
      <c r="B325" s="54" t="s">
        <v>43</v>
      </c>
      <c r="C325" s="55" t="e">
        <v>#REF!</v>
      </c>
      <c r="D325" s="77" t="s">
        <v>44</v>
      </c>
      <c r="E325" s="78"/>
      <c r="F325" s="79"/>
      <c r="G325" s="80"/>
      <c r="H325" s="60"/>
      <c r="I325" s="60"/>
      <c r="J325" s="60"/>
      <c r="K325" s="61"/>
      <c r="L325" s="212"/>
      <c r="M325" s="60"/>
      <c r="N325" s="61"/>
      <c r="O325" s="61"/>
      <c r="P325" s="61"/>
      <c r="Q325" s="61"/>
      <c r="R325" s="61"/>
      <c r="S325" s="60"/>
      <c r="T325" s="61"/>
      <c r="U325" s="60"/>
      <c r="V325" s="61"/>
      <c r="W325" s="60"/>
    </row>
    <row r="326" spans="2:24" s="75" customFormat="1" ht="21" customHeight="1" x14ac:dyDescent="0.25">
      <c r="B326" s="93" t="s">
        <v>45</v>
      </c>
      <c r="C326" s="94" t="e">
        <v>#REF!</v>
      </c>
      <c r="D326" s="95" t="s">
        <v>46</v>
      </c>
      <c r="E326" s="70"/>
      <c r="F326" s="71"/>
      <c r="G326" s="96" t="s">
        <v>28</v>
      </c>
      <c r="H326" s="74"/>
      <c r="I326" s="74">
        <f>H323*0.5</f>
        <v>0</v>
      </c>
      <c r="J326" s="74"/>
      <c r="K326" s="74">
        <f>+ROUND($H326*J326,2)</f>
        <v>0</v>
      </c>
      <c r="L326" s="213">
        <f>+L34</f>
        <v>4</v>
      </c>
      <c r="M326" s="74"/>
      <c r="N326" s="74"/>
      <c r="O326" s="74"/>
      <c r="P326" s="74">
        <f>+ROUND($H326*O326,2)</f>
        <v>0</v>
      </c>
      <c r="Q326" s="97">
        <f>+L326</f>
        <v>4</v>
      </c>
      <c r="R326" s="74">
        <f>+ROUND($I326*Q326,2)</f>
        <v>0</v>
      </c>
      <c r="S326" s="74"/>
      <c r="T326" s="74">
        <f>+ROUND($H326*S326,2)</f>
        <v>0</v>
      </c>
      <c r="U326" s="74"/>
      <c r="V326" s="74">
        <f>+ROUND($H326*U326,2)</f>
        <v>0</v>
      </c>
      <c r="W326" s="74"/>
    </row>
    <row r="327" spans="2:24" s="75" customFormat="1" ht="21" customHeight="1" x14ac:dyDescent="0.25">
      <c r="B327" s="93" t="s">
        <v>47</v>
      </c>
      <c r="C327" s="94" t="e">
        <v>#REF!</v>
      </c>
      <c r="D327" s="95" t="s">
        <v>48</v>
      </c>
      <c r="E327" s="70"/>
      <c r="F327" s="71"/>
      <c r="G327" s="72" t="s">
        <v>28</v>
      </c>
      <c r="H327" s="73"/>
      <c r="I327" s="73">
        <f>H323*0.5</f>
        <v>0</v>
      </c>
      <c r="J327" s="73"/>
      <c r="K327" s="73">
        <f>+ROUND($H327*J327,2)</f>
        <v>0</v>
      </c>
      <c r="L327" s="219">
        <f>+L35</f>
        <v>11</v>
      </c>
      <c r="M327" s="73"/>
      <c r="N327" s="73"/>
      <c r="O327" s="73"/>
      <c r="P327" s="73">
        <f>+ROUND($H327*O327,2)</f>
        <v>0</v>
      </c>
      <c r="Q327" s="99">
        <f>+L327</f>
        <v>11</v>
      </c>
      <c r="R327" s="73">
        <f>+ROUND($I327*Q327,2)</f>
        <v>0</v>
      </c>
      <c r="S327" s="73"/>
      <c r="T327" s="73">
        <f>+ROUND($H327*S327,2)</f>
        <v>0</v>
      </c>
      <c r="U327" s="73"/>
      <c r="V327" s="73">
        <f>+ROUND($H327*U327,2)</f>
        <v>0</v>
      </c>
      <c r="W327" s="73"/>
    </row>
    <row r="328" spans="2:24" ht="21" customHeight="1" x14ac:dyDescent="0.25">
      <c r="B328" s="87"/>
      <c r="C328" s="88" t="e">
        <f>+#REF!+1</f>
        <v>#REF!</v>
      </c>
      <c r="D328" s="89"/>
      <c r="E328" s="90"/>
      <c r="F328" s="91" t="str">
        <f>+"SUB-TOTAL   "&amp;B325&amp;":  "</f>
        <v xml:space="preserve">SUB-TOTAL   3.00A:  </v>
      </c>
      <c r="G328" s="76"/>
      <c r="H328" s="60"/>
      <c r="I328" s="60"/>
      <c r="J328" s="60"/>
      <c r="K328" s="92">
        <f>+SUM(K326:K327)</f>
        <v>0</v>
      </c>
      <c r="L328" s="217"/>
      <c r="M328" s="60"/>
      <c r="N328" s="92"/>
      <c r="O328" s="60"/>
      <c r="P328" s="92">
        <f>+SUM(P326:P327)</f>
        <v>0</v>
      </c>
      <c r="Q328" s="60"/>
      <c r="R328" s="92">
        <f>+SUM(R326:R327)</f>
        <v>0</v>
      </c>
      <c r="S328" s="60"/>
      <c r="T328" s="92">
        <f>+SUM(T326:T327)</f>
        <v>0</v>
      </c>
      <c r="U328" s="60"/>
      <c r="V328" s="92">
        <f>+SUM(V326:V327)</f>
        <v>0</v>
      </c>
      <c r="W328" s="60"/>
    </row>
    <row r="329" spans="2:24" ht="21" customHeight="1" x14ac:dyDescent="0.25">
      <c r="B329" s="54">
        <v>4</v>
      </c>
      <c r="C329" s="55" t="e">
        <f>+C324+1</f>
        <v>#REF!</v>
      </c>
      <c r="D329" s="77" t="s">
        <v>49</v>
      </c>
      <c r="E329" s="78"/>
      <c r="F329" s="79"/>
      <c r="G329" s="80"/>
      <c r="H329" s="60"/>
      <c r="I329" s="60"/>
      <c r="J329" s="60"/>
      <c r="K329" s="60"/>
      <c r="L329" s="212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</row>
    <row r="330" spans="2:24" ht="21" customHeight="1" x14ac:dyDescent="0.25">
      <c r="B330" s="81">
        <v>4.01</v>
      </c>
      <c r="C330" s="82" t="e">
        <f>+C329+1</f>
        <v>#REF!</v>
      </c>
      <c r="D330" s="83" t="s">
        <v>50</v>
      </c>
      <c r="E330" s="41"/>
      <c r="F330" s="42"/>
      <c r="G330" s="36" t="s">
        <v>28</v>
      </c>
      <c r="H330" s="37"/>
      <c r="I330" s="37"/>
      <c r="J330" s="37">
        <v>2</v>
      </c>
      <c r="K330" s="37">
        <f>+ROUND($H330*J330,2)</f>
        <v>0</v>
      </c>
      <c r="L330" s="210">
        <f>+L38</f>
        <v>0</v>
      </c>
      <c r="M330" s="37"/>
      <c r="N330" s="37"/>
      <c r="O330" s="37">
        <f>+IF($L330-$J330&gt;=0,$L330-$J330,0)</f>
        <v>0</v>
      </c>
      <c r="P330" s="37">
        <f>+ROUND($H330*O330,2)</f>
        <v>0</v>
      </c>
      <c r="Q330" s="37"/>
      <c r="R330" s="37">
        <f>+ROUND($H330*Q330,2)</f>
        <v>0</v>
      </c>
      <c r="S330" s="37">
        <f>+IF($L330-$J330&lt;=0,-$L330+$J330,0)</f>
        <v>2</v>
      </c>
      <c r="T330" s="37">
        <f>+ROUND($H330*S330,2)</f>
        <v>0</v>
      </c>
      <c r="U330" s="37"/>
      <c r="V330" s="37">
        <f>+ROUND($H330*U330,2)</f>
        <v>0</v>
      </c>
      <c r="W330" s="37"/>
    </row>
    <row r="331" spans="2:24" ht="21" customHeight="1" x14ac:dyDescent="0.25">
      <c r="B331" s="81">
        <v>4.0199999999999996</v>
      </c>
      <c r="C331" s="82" t="e">
        <f>+C330+1</f>
        <v>#REF!</v>
      </c>
      <c r="D331" s="83" t="s">
        <v>51</v>
      </c>
      <c r="E331" s="41"/>
      <c r="F331" s="42"/>
      <c r="G331" s="36" t="s">
        <v>28</v>
      </c>
      <c r="H331" s="37"/>
      <c r="I331" s="37"/>
      <c r="J331" s="37">
        <v>393</v>
      </c>
      <c r="K331" s="37">
        <f>+ROUND($H331*J331,2)</f>
        <v>0</v>
      </c>
      <c r="L331" s="210">
        <f>+L39</f>
        <v>84</v>
      </c>
      <c r="M331" s="37"/>
      <c r="N331" s="37"/>
      <c r="O331" s="37">
        <f>+IF($L331-$J331&gt;=0,$L331-$J331,0)</f>
        <v>0</v>
      </c>
      <c r="P331" s="37">
        <f>+ROUND($H331*O331,2)</f>
        <v>0</v>
      </c>
      <c r="Q331" s="37"/>
      <c r="R331" s="37">
        <f>+ROUND($H331*Q331,2)</f>
        <v>0</v>
      </c>
      <c r="S331" s="37">
        <f>+IF($L331-$J331&lt;=0,-$L331+$J331,0)</f>
        <v>309</v>
      </c>
      <c r="T331" s="37">
        <f>+ROUND($H331*S331,2)</f>
        <v>0</v>
      </c>
      <c r="U331" s="37">
        <f>+O330+Q333</f>
        <v>122</v>
      </c>
      <c r="V331" s="37">
        <f>+ROUND($H331*U331,2)</f>
        <v>0</v>
      </c>
      <c r="W331" s="37" t="s">
        <v>340</v>
      </c>
    </row>
    <row r="332" spans="2:24" ht="21" customHeight="1" x14ac:dyDescent="0.25">
      <c r="B332" s="81">
        <v>4.0299999999999994</v>
      </c>
      <c r="C332" s="82" t="e">
        <f>+C331+1</f>
        <v>#REF!</v>
      </c>
      <c r="D332" s="83" t="s">
        <v>53</v>
      </c>
      <c r="E332" s="41"/>
      <c r="F332" s="42"/>
      <c r="G332" s="36" t="s">
        <v>28</v>
      </c>
      <c r="H332" s="37"/>
      <c r="I332" s="37"/>
      <c r="J332" s="37">
        <v>1</v>
      </c>
      <c r="K332" s="37">
        <f>+ROUND($H332*J332,2)</f>
        <v>0</v>
      </c>
      <c r="L332" s="210">
        <f>+L40</f>
        <v>0</v>
      </c>
      <c r="M332" s="37"/>
      <c r="N332" s="37"/>
      <c r="O332" s="37">
        <f>+IF($L332-$J332&gt;=0,$L332-$J332,0)</f>
        <v>0</v>
      </c>
      <c r="P332" s="37">
        <f>+ROUND($H332*O332,2)</f>
        <v>0</v>
      </c>
      <c r="Q332" s="37"/>
      <c r="R332" s="37">
        <f>+ROUND($H332*Q332,2)</f>
        <v>0</v>
      </c>
      <c r="S332" s="37">
        <f>+IF($L332-$J332&lt;=0,-$L332+$J332,0)</f>
        <v>1</v>
      </c>
      <c r="T332" s="37">
        <f>+ROUND($H332*S332,2)</f>
        <v>0</v>
      </c>
      <c r="U332" s="37"/>
      <c r="V332" s="37">
        <f>+ROUND($H332*U332,2)</f>
        <v>0</v>
      </c>
      <c r="W332" s="37"/>
    </row>
    <row r="333" spans="2:24" s="75" customFormat="1" ht="21" customHeight="1" x14ac:dyDescent="0.25">
      <c r="B333" s="93">
        <v>4.04</v>
      </c>
      <c r="C333" s="94" t="e">
        <f>+C332+1</f>
        <v>#REF!</v>
      </c>
      <c r="D333" s="95" t="s">
        <v>54</v>
      </c>
      <c r="E333" s="70"/>
      <c r="F333" s="71"/>
      <c r="G333" s="72" t="s">
        <v>28</v>
      </c>
      <c r="H333" s="73"/>
      <c r="I333" s="73">
        <v>20</v>
      </c>
      <c r="J333" s="73"/>
      <c r="K333" s="73">
        <f>+ROUND($H333*J333,2)</f>
        <v>0</v>
      </c>
      <c r="L333" s="219">
        <f>+L41</f>
        <v>122</v>
      </c>
      <c r="M333" s="73"/>
      <c r="N333" s="73"/>
      <c r="O333" s="73"/>
      <c r="P333" s="73">
        <f>+ROUND($H333*O333,2)</f>
        <v>0</v>
      </c>
      <c r="Q333" s="99">
        <f>+L333</f>
        <v>122</v>
      </c>
      <c r="R333" s="73">
        <f>+ROUND($I333*Q333,2)</f>
        <v>2440</v>
      </c>
      <c r="S333" s="73"/>
      <c r="T333" s="73">
        <f>+ROUND($H333*S333,2)</f>
        <v>0</v>
      </c>
      <c r="U333" s="101"/>
      <c r="V333" s="73">
        <f>+ROUND($H333*U333,2)</f>
        <v>0</v>
      </c>
      <c r="W333" s="101"/>
    </row>
    <row r="334" spans="2:24" ht="21" customHeight="1" x14ac:dyDescent="0.25">
      <c r="B334" s="87"/>
      <c r="C334" s="88" t="e">
        <f>+#REF!+1</f>
        <v>#REF!</v>
      </c>
      <c r="D334" s="89"/>
      <c r="E334" s="104"/>
      <c r="F334" s="48" t="str">
        <f>+"SUB-TOTAL   "&amp;B329&amp;":  "</f>
        <v xml:space="preserve">SUB-TOTAL   4:  </v>
      </c>
      <c r="G334" s="76"/>
      <c r="H334" s="60"/>
      <c r="I334" s="60"/>
      <c r="J334" s="60"/>
      <c r="K334" s="92">
        <f>+SUM(K330:K333)</f>
        <v>0</v>
      </c>
      <c r="L334" s="217"/>
      <c r="M334" s="60"/>
      <c r="N334" s="92"/>
      <c r="O334" s="60"/>
      <c r="P334" s="92">
        <f>+SUM(P330:P333)</f>
        <v>0</v>
      </c>
      <c r="Q334" s="60"/>
      <c r="R334" s="92">
        <f>+SUM(R330:R333)</f>
        <v>2440</v>
      </c>
      <c r="S334" s="60"/>
      <c r="T334" s="92">
        <f>+SUM(T330:T333)</f>
        <v>0</v>
      </c>
      <c r="U334" s="60"/>
      <c r="V334" s="92">
        <f>+SUM(V330:V333)</f>
        <v>0</v>
      </c>
      <c r="W334" s="60"/>
    </row>
    <row r="335" spans="2:24" ht="21" customHeight="1" x14ac:dyDescent="0.25">
      <c r="B335" s="54">
        <v>5</v>
      </c>
      <c r="C335" s="55" t="e">
        <f t="shared" ref="C335:C337" si="25">+C334+1</f>
        <v>#REF!</v>
      </c>
      <c r="D335" s="77" t="s">
        <v>55</v>
      </c>
      <c r="E335" s="78"/>
      <c r="F335" s="79"/>
      <c r="G335" s="80"/>
      <c r="H335" s="60"/>
      <c r="I335" s="60"/>
      <c r="J335" s="60"/>
      <c r="K335" s="60"/>
      <c r="L335" s="212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</row>
    <row r="336" spans="2:24" ht="21" customHeight="1" x14ac:dyDescent="0.25">
      <c r="B336" s="81">
        <v>5.01</v>
      </c>
      <c r="C336" s="82" t="e">
        <f t="shared" si="25"/>
        <v>#REF!</v>
      </c>
      <c r="D336" s="83" t="s">
        <v>56</v>
      </c>
      <c r="E336" s="41"/>
      <c r="F336" s="42"/>
      <c r="G336" s="36" t="s">
        <v>28</v>
      </c>
      <c r="H336" s="37"/>
      <c r="I336" s="37"/>
      <c r="J336" s="37">
        <v>29</v>
      </c>
      <c r="K336" s="37">
        <f>+ROUND($H336*J336,2)</f>
        <v>0</v>
      </c>
      <c r="L336" s="210">
        <f>+L44</f>
        <v>24</v>
      </c>
      <c r="M336" s="37"/>
      <c r="N336" s="37"/>
      <c r="O336" s="37">
        <f>+IF($L336-$J336&gt;=0,$L336-$J336,0)</f>
        <v>0</v>
      </c>
      <c r="P336" s="37">
        <f>+ROUND($H336*O336,2)</f>
        <v>0</v>
      </c>
      <c r="Q336" s="37"/>
      <c r="R336" s="37">
        <f>+ROUND($H336*Q336,2)</f>
        <v>0</v>
      </c>
      <c r="S336" s="37">
        <f>+IF($L336-$J336&lt;=0,-$L336+$J336,0)</f>
        <v>5</v>
      </c>
      <c r="T336" s="37">
        <f>+ROUND($H336*S336,2)</f>
        <v>0</v>
      </c>
      <c r="U336" s="37">
        <f>+S336</f>
        <v>5</v>
      </c>
      <c r="V336" s="37">
        <f>+ROUND($H336*U336,2)</f>
        <v>0</v>
      </c>
      <c r="W336" s="37" t="s">
        <v>57</v>
      </c>
    </row>
    <row r="337" spans="2:23" ht="21" customHeight="1" x14ac:dyDescent="0.25">
      <c r="B337" s="81">
        <v>5.0199999999999996</v>
      </c>
      <c r="C337" s="82" t="e">
        <f t="shared" si="25"/>
        <v>#REF!</v>
      </c>
      <c r="D337" s="83" t="s">
        <v>58</v>
      </c>
      <c r="E337" s="41"/>
      <c r="F337" s="42"/>
      <c r="G337" s="36" t="s">
        <v>28</v>
      </c>
      <c r="H337" s="37"/>
      <c r="I337" s="37"/>
      <c r="J337" s="37">
        <v>29</v>
      </c>
      <c r="K337" s="37">
        <f>+ROUND($H337*J337,2)</f>
        <v>0</v>
      </c>
      <c r="L337" s="210">
        <f>+L45</f>
        <v>24</v>
      </c>
      <c r="M337" s="37"/>
      <c r="N337" s="37"/>
      <c r="O337" s="37">
        <f>+IF($L337-$J337&gt;=0,$L337-$J337,0)</f>
        <v>0</v>
      </c>
      <c r="P337" s="37">
        <f>+ROUND($H337*O337,2)</f>
        <v>0</v>
      </c>
      <c r="Q337" s="37"/>
      <c r="R337" s="37">
        <f>+ROUND($H337*Q337,2)</f>
        <v>0</v>
      </c>
      <c r="S337" s="37">
        <f>+IF($L337-$J337&lt;=0,-$L337+$J337,0)</f>
        <v>5</v>
      </c>
      <c r="T337" s="37">
        <f>+ROUND($H337*S337,2)</f>
        <v>0</v>
      </c>
      <c r="U337" s="37">
        <f>+S337</f>
        <v>5</v>
      </c>
      <c r="V337" s="37">
        <f>+ROUND($H337*U337,2)</f>
        <v>0</v>
      </c>
      <c r="W337" s="37" t="s">
        <v>57</v>
      </c>
    </row>
    <row r="338" spans="2:23" ht="21" customHeight="1" x14ac:dyDescent="0.25">
      <c r="B338" s="201">
        <v>5.0299999999999994</v>
      </c>
      <c r="C338" s="82" t="e">
        <f>+C336+1</f>
        <v>#REF!</v>
      </c>
      <c r="D338" s="89" t="s">
        <v>59</v>
      </c>
      <c r="E338" s="104"/>
      <c r="F338" s="106"/>
      <c r="G338" s="203" t="s">
        <v>28</v>
      </c>
      <c r="H338" s="199"/>
      <c r="I338" s="64"/>
      <c r="J338" s="199">
        <v>369</v>
      </c>
      <c r="K338" s="199">
        <f>+ROUND($H338*J338,2)</f>
        <v>0</v>
      </c>
      <c r="L338" s="215">
        <f>+L46</f>
        <v>307</v>
      </c>
      <c r="M338" s="185"/>
      <c r="N338" s="199"/>
      <c r="O338" s="37"/>
      <c r="P338" s="37"/>
      <c r="Q338" s="37"/>
      <c r="R338" s="37"/>
      <c r="S338" s="37"/>
      <c r="T338" s="37"/>
      <c r="U338" s="37"/>
      <c r="V338" s="37"/>
      <c r="W338" s="37"/>
    </row>
    <row r="339" spans="2:23" ht="21" customHeight="1" x14ac:dyDescent="0.25">
      <c r="B339" s="202"/>
      <c r="C339" s="82" t="e">
        <f>+C337+1</f>
        <v>#REF!</v>
      </c>
      <c r="D339" s="108" t="s">
        <v>60</v>
      </c>
      <c r="E339" s="109"/>
      <c r="F339" s="110"/>
      <c r="G339" s="204"/>
      <c r="H339" s="200"/>
      <c r="I339" s="111"/>
      <c r="J339" s="200"/>
      <c r="K339" s="200"/>
      <c r="L339" s="216"/>
      <c r="M339" s="186"/>
      <c r="N339" s="200"/>
      <c r="O339" s="85">
        <f>+IF($L338-$J338&gt;=0,$L338-$J338,0)</f>
        <v>0</v>
      </c>
      <c r="P339" s="85">
        <f>+ROUND($H338*O339,2)</f>
        <v>0</v>
      </c>
      <c r="Q339" s="85"/>
      <c r="R339" s="85">
        <f>+ROUND($H338*Q339,2)</f>
        <v>0</v>
      </c>
      <c r="S339" s="85">
        <f>+IF($L338-$J338&lt;=0,-$L338+$J338,0)</f>
        <v>62</v>
      </c>
      <c r="T339" s="85">
        <f>+ROUND($H338*S339,2)</f>
        <v>0</v>
      </c>
      <c r="U339" s="37">
        <f>+S339</f>
        <v>62</v>
      </c>
      <c r="V339" s="85">
        <f>+ROUND($H338*U339,2)</f>
        <v>0</v>
      </c>
      <c r="W339" s="37" t="s">
        <v>57</v>
      </c>
    </row>
    <row r="340" spans="2:23" ht="21" customHeight="1" x14ac:dyDescent="0.25">
      <c r="B340" s="87"/>
      <c r="C340" s="88" t="e">
        <f>+#REF!+1</f>
        <v>#REF!</v>
      </c>
      <c r="D340" s="89"/>
      <c r="E340" s="104"/>
      <c r="F340" s="48" t="str">
        <f>+"SUB-TOTAL   "&amp;B335&amp;":  "</f>
        <v xml:space="preserve">SUB-TOTAL   5:  </v>
      </c>
      <c r="G340" s="76"/>
      <c r="H340" s="60"/>
      <c r="I340" s="60"/>
      <c r="J340" s="60"/>
      <c r="K340" s="92">
        <f>+SUM(K336:K338)</f>
        <v>0</v>
      </c>
      <c r="L340" s="217"/>
      <c r="M340" s="60"/>
      <c r="N340" s="92"/>
      <c r="O340" s="60"/>
      <c r="P340" s="92">
        <f>+SUM(P336:P339)</f>
        <v>0</v>
      </c>
      <c r="Q340" s="60"/>
      <c r="R340" s="92">
        <f>+SUM(R336:R339)</f>
        <v>0</v>
      </c>
      <c r="S340" s="60"/>
      <c r="T340" s="92">
        <f>+SUM(T336:T339)</f>
        <v>0</v>
      </c>
      <c r="U340" s="60"/>
      <c r="V340" s="92">
        <f>+SUM(V336:V339)</f>
        <v>0</v>
      </c>
      <c r="W340" s="60"/>
    </row>
    <row r="341" spans="2:23" ht="21" customHeight="1" x14ac:dyDescent="0.25">
      <c r="B341" s="54">
        <v>6</v>
      </c>
      <c r="C341" s="55" t="e">
        <f>+C340+1</f>
        <v>#REF!</v>
      </c>
      <c r="D341" s="77" t="s">
        <v>61</v>
      </c>
      <c r="E341" s="78"/>
      <c r="F341" s="79"/>
      <c r="G341" s="80"/>
      <c r="H341" s="60"/>
      <c r="I341" s="60"/>
      <c r="J341" s="60"/>
      <c r="K341" s="60"/>
      <c r="L341" s="212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</row>
    <row r="342" spans="2:23" ht="21" customHeight="1" x14ac:dyDescent="0.25">
      <c r="B342" s="81">
        <v>6.01</v>
      </c>
      <c r="C342" s="82" t="e">
        <f>+C341+1</f>
        <v>#REF!</v>
      </c>
      <c r="D342" s="83" t="s">
        <v>62</v>
      </c>
      <c r="E342" s="41"/>
      <c r="F342" s="42"/>
      <c r="G342" s="36" t="s">
        <v>28</v>
      </c>
      <c r="H342" s="37"/>
      <c r="I342" s="37"/>
      <c r="J342" s="37">
        <v>155</v>
      </c>
      <c r="K342" s="37">
        <f>+ROUND($H342*J342,2)</f>
        <v>0</v>
      </c>
      <c r="L342" s="210">
        <f>+L50</f>
        <v>283</v>
      </c>
      <c r="M342" s="37"/>
      <c r="N342" s="37"/>
      <c r="O342" s="37">
        <f>+IF($L342-$J342&gt;=0,$L342-$J342,0)</f>
        <v>128</v>
      </c>
      <c r="P342" s="37">
        <f>+ROUND($H342*O342,2)</f>
        <v>0</v>
      </c>
      <c r="Q342" s="37"/>
      <c r="R342" s="37">
        <f>+ROUND($H342*Q342,2)</f>
        <v>0</v>
      </c>
      <c r="S342" s="37">
        <f>+IF($L342-$J342&lt;=0,-$L342+$J342,0)</f>
        <v>0</v>
      </c>
      <c r="T342" s="37">
        <f>+ROUND($H342*S342,2)</f>
        <v>0</v>
      </c>
      <c r="U342" s="37"/>
      <c r="V342" s="37">
        <f>+ROUND($H342*U342,2)</f>
        <v>0</v>
      </c>
      <c r="W342" s="37"/>
    </row>
    <row r="343" spans="2:23" ht="21" customHeight="1" x14ac:dyDescent="0.25">
      <c r="B343" s="81">
        <v>6.02</v>
      </c>
      <c r="C343" s="82" t="e">
        <f>+C342+1</f>
        <v>#REF!</v>
      </c>
      <c r="D343" s="83" t="s">
        <v>63</v>
      </c>
      <c r="E343" s="41"/>
      <c r="F343" s="42"/>
      <c r="G343" s="84" t="s">
        <v>28</v>
      </c>
      <c r="H343" s="85"/>
      <c r="I343" s="85"/>
      <c r="J343" s="85">
        <v>155</v>
      </c>
      <c r="K343" s="85">
        <f>+ROUND($H343*J343,2)</f>
        <v>0</v>
      </c>
      <c r="L343" s="218">
        <f>+L51</f>
        <v>283</v>
      </c>
      <c r="M343" s="85"/>
      <c r="N343" s="85"/>
      <c r="O343" s="85">
        <f>+IF($L343-$J343&gt;=0,$L343-$J343,0)</f>
        <v>128</v>
      </c>
      <c r="P343" s="85">
        <f>+ROUND($H343*O343,2)</f>
        <v>0</v>
      </c>
      <c r="Q343" s="85"/>
      <c r="R343" s="85">
        <f>+ROUND($H343*Q343,2)</f>
        <v>0</v>
      </c>
      <c r="S343" s="85">
        <f>+IF($L343-$J343&lt;=0,-$L343+$J343,0)</f>
        <v>0</v>
      </c>
      <c r="T343" s="85">
        <f>+ROUND($H343*S343,2)</f>
        <v>0</v>
      </c>
      <c r="U343" s="85"/>
      <c r="V343" s="85">
        <f>+ROUND($H343*U343,2)</f>
        <v>0</v>
      </c>
      <c r="W343" s="85"/>
    </row>
    <row r="344" spans="2:23" ht="21" customHeight="1" x14ac:dyDescent="0.25">
      <c r="B344" s="87"/>
      <c r="C344" s="88" t="e">
        <f>+#REF!+1</f>
        <v>#REF!</v>
      </c>
      <c r="D344" s="89"/>
      <c r="E344" s="104"/>
      <c r="F344" s="48" t="str">
        <f>+"SUB-TOTAL   "&amp;B341&amp;":  "</f>
        <v xml:space="preserve">SUB-TOTAL   6:  </v>
      </c>
      <c r="G344" s="76"/>
      <c r="H344" s="60"/>
      <c r="I344" s="60"/>
      <c r="J344" s="60"/>
      <c r="K344" s="92">
        <f>+SUM(K342:K343)</f>
        <v>0</v>
      </c>
      <c r="L344" s="211"/>
      <c r="M344" s="60"/>
      <c r="N344" s="92"/>
      <c r="O344" s="60"/>
      <c r="P344" s="92">
        <f>+SUM(P342:P343)</f>
        <v>0</v>
      </c>
      <c r="Q344" s="60"/>
      <c r="R344" s="92">
        <f>+SUM(R342:R343)</f>
        <v>0</v>
      </c>
      <c r="S344" s="60"/>
      <c r="T344" s="92">
        <f>+SUM(T342:T343)</f>
        <v>0</v>
      </c>
      <c r="U344" s="60"/>
      <c r="V344" s="92">
        <f>+SUM(V342:V343)</f>
        <v>0</v>
      </c>
      <c r="W344" s="60"/>
    </row>
    <row r="345" spans="2:23" ht="21" customHeight="1" x14ac:dyDescent="0.25">
      <c r="B345" s="54">
        <v>7</v>
      </c>
      <c r="C345" s="55" t="e">
        <f>+C344+1</f>
        <v>#REF!</v>
      </c>
      <c r="D345" s="77" t="s">
        <v>64</v>
      </c>
      <c r="E345" s="78"/>
      <c r="F345" s="79"/>
      <c r="G345" s="80"/>
      <c r="H345" s="60"/>
      <c r="I345" s="60"/>
      <c r="J345" s="60"/>
      <c r="K345" s="60"/>
      <c r="L345" s="212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</row>
    <row r="346" spans="2:23" ht="21" customHeight="1" x14ac:dyDescent="0.25">
      <c r="B346" s="81">
        <v>7.01</v>
      </c>
      <c r="C346" s="82" t="e">
        <f>+C345+1</f>
        <v>#REF!</v>
      </c>
      <c r="D346" s="83" t="s">
        <v>65</v>
      </c>
      <c r="E346" s="41"/>
      <c r="F346" s="42"/>
      <c r="G346" s="36" t="s">
        <v>66</v>
      </c>
      <c r="H346" s="37"/>
      <c r="I346" s="37"/>
      <c r="J346" s="37">
        <v>53.399999999999991</v>
      </c>
      <c r="K346" s="37">
        <f>+ROUND($H346*J346,2)</f>
        <v>0</v>
      </c>
      <c r="L346" s="210">
        <f>+L54</f>
        <v>51.19</v>
      </c>
      <c r="M346" s="37"/>
      <c r="N346" s="37"/>
      <c r="O346" s="37">
        <f>+IF($L346-$J346&gt;=0,$L346-$J346,0)</f>
        <v>0</v>
      </c>
      <c r="P346" s="37">
        <f>+ROUND($H346*O346,2)</f>
        <v>0</v>
      </c>
      <c r="Q346" s="37"/>
      <c r="R346" s="37">
        <f>+ROUND($H346*Q346,2)</f>
        <v>0</v>
      </c>
      <c r="S346" s="37">
        <f>+IF($L346-$J346&lt;=0,-$L346+$J346,0)</f>
        <v>2.2099999999999937</v>
      </c>
      <c r="T346" s="37">
        <f>+ROUND($H346*S346,2)</f>
        <v>0</v>
      </c>
      <c r="U346" s="37">
        <f>+S346</f>
        <v>2.2099999999999937</v>
      </c>
      <c r="V346" s="37">
        <f>+ROUND($H346*U346,2)</f>
        <v>0</v>
      </c>
      <c r="W346" s="37" t="s">
        <v>67</v>
      </c>
    </row>
    <row r="347" spans="2:23" ht="21" customHeight="1" x14ac:dyDescent="0.25">
      <c r="B347" s="81">
        <v>7.02</v>
      </c>
      <c r="C347" s="82" t="e">
        <f>+C346+1</f>
        <v>#REF!</v>
      </c>
      <c r="D347" s="83" t="s">
        <v>68</v>
      </c>
      <c r="E347" s="41"/>
      <c r="F347" s="42"/>
      <c r="G347" s="84" t="s">
        <v>66</v>
      </c>
      <c r="H347" s="85"/>
      <c r="I347" s="85"/>
      <c r="J347" s="85">
        <v>1.91</v>
      </c>
      <c r="K347" s="85">
        <f>+ROUND($H347*J347,2)</f>
        <v>0</v>
      </c>
      <c r="L347" s="218">
        <f>+L55</f>
        <v>1.17</v>
      </c>
      <c r="M347" s="85"/>
      <c r="N347" s="85"/>
      <c r="O347" s="85">
        <f>+IF($L347-$J347&gt;=0,$L347-$J347,0)</f>
        <v>0</v>
      </c>
      <c r="P347" s="85">
        <f>+ROUND($H347*O347,2)</f>
        <v>0</v>
      </c>
      <c r="Q347" s="85"/>
      <c r="R347" s="85">
        <f>+ROUND($H347*Q347,2)</f>
        <v>0</v>
      </c>
      <c r="S347" s="85">
        <f>+IF($L347-$J347&lt;=0,-$L347+$J347,0)</f>
        <v>0.74</v>
      </c>
      <c r="T347" s="85">
        <f>+ROUND($H347*S347,2)</f>
        <v>0</v>
      </c>
      <c r="U347" s="85">
        <f>+S347</f>
        <v>0.74</v>
      </c>
      <c r="V347" s="85">
        <f>+ROUND($H347*U347,2)</f>
        <v>0</v>
      </c>
      <c r="W347" s="85" t="s">
        <v>67</v>
      </c>
    </row>
    <row r="348" spans="2:23" ht="21" customHeight="1" x14ac:dyDescent="0.25">
      <c r="B348" s="87"/>
      <c r="C348" s="88" t="e">
        <f>+#REF!+1</f>
        <v>#REF!</v>
      </c>
      <c r="D348" s="89"/>
      <c r="E348" s="104"/>
      <c r="F348" s="48" t="str">
        <f>+"SUB-TOTAL   "&amp;B345&amp;":  "</f>
        <v xml:space="preserve">SUB-TOTAL   7:  </v>
      </c>
      <c r="G348" s="76"/>
      <c r="H348" s="60"/>
      <c r="I348" s="60"/>
      <c r="J348" s="60"/>
      <c r="K348" s="92">
        <f>+SUM(K346:K347)</f>
        <v>0</v>
      </c>
      <c r="L348" s="211"/>
      <c r="M348" s="60"/>
      <c r="N348" s="92"/>
      <c r="O348" s="60"/>
      <c r="P348" s="92">
        <f>+SUM(P346:P347)</f>
        <v>0</v>
      </c>
      <c r="Q348" s="60"/>
      <c r="R348" s="92">
        <f>+SUM(R346:R347)</f>
        <v>0</v>
      </c>
      <c r="S348" s="60"/>
      <c r="T348" s="92">
        <f>+SUM(T346:T347)</f>
        <v>0</v>
      </c>
      <c r="U348" s="60"/>
      <c r="V348" s="92">
        <f>+SUM(V346:V347)</f>
        <v>0</v>
      </c>
      <c r="W348" s="60"/>
    </row>
    <row r="349" spans="2:23" ht="21" customHeight="1" x14ac:dyDescent="0.25">
      <c r="B349" s="54">
        <v>8</v>
      </c>
      <c r="C349" s="55" t="e">
        <f t="shared" ref="C349:C360" si="26">+C348+1</f>
        <v>#REF!</v>
      </c>
      <c r="D349" s="77" t="s">
        <v>69</v>
      </c>
      <c r="E349" s="78"/>
      <c r="F349" s="79"/>
      <c r="G349" s="80"/>
      <c r="H349" s="60"/>
      <c r="I349" s="60"/>
      <c r="J349" s="60"/>
      <c r="K349" s="60"/>
      <c r="L349" s="212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</row>
    <row r="350" spans="2:23" ht="21" customHeight="1" x14ac:dyDescent="0.25">
      <c r="B350" s="81">
        <v>8.01</v>
      </c>
      <c r="C350" s="82" t="e">
        <f t="shared" si="26"/>
        <v>#REF!</v>
      </c>
      <c r="D350" s="83" t="s">
        <v>70</v>
      </c>
      <c r="E350" s="41"/>
      <c r="F350" s="42"/>
      <c r="G350" s="36" t="s">
        <v>28</v>
      </c>
      <c r="H350" s="37"/>
      <c r="I350" s="37"/>
      <c r="J350" s="37">
        <v>326</v>
      </c>
      <c r="K350" s="37">
        <f>+ROUND($H350*J350,2)</f>
        <v>0</v>
      </c>
      <c r="L350" s="210">
        <f>+L58</f>
        <v>275</v>
      </c>
      <c r="M350" s="37"/>
      <c r="N350" s="37"/>
      <c r="O350" s="37">
        <f>+IF($L350-$J350&gt;=0,$L350-$J350,0)</f>
        <v>0</v>
      </c>
      <c r="P350" s="37">
        <f>+ROUND($H350*O350,2)</f>
        <v>0</v>
      </c>
      <c r="Q350" s="37"/>
      <c r="R350" s="37">
        <f>+ROUND($H350*Q350,2)</f>
        <v>0</v>
      </c>
      <c r="S350" s="37">
        <f>+IF($L350-$J350&lt;=0,-$L350+$J350,0)</f>
        <v>51</v>
      </c>
      <c r="T350" s="37">
        <f>+ROUND($H350*S350,2)</f>
        <v>0</v>
      </c>
      <c r="U350" s="37"/>
      <c r="V350" s="37">
        <f>+ROUND($H350*U350,2)</f>
        <v>0</v>
      </c>
      <c r="W350" s="37"/>
    </row>
    <row r="351" spans="2:23" ht="21" customHeight="1" x14ac:dyDescent="0.25">
      <c r="B351" s="81">
        <v>8.02</v>
      </c>
      <c r="C351" s="82" t="e">
        <f t="shared" si="26"/>
        <v>#REF!</v>
      </c>
      <c r="D351" s="83" t="s">
        <v>72</v>
      </c>
      <c r="E351" s="41"/>
      <c r="F351" s="42"/>
      <c r="G351" s="36" t="s">
        <v>28</v>
      </c>
      <c r="H351" s="37"/>
      <c r="I351" s="37"/>
      <c r="J351" s="37">
        <v>2</v>
      </c>
      <c r="K351" s="37">
        <f>+ROUND($H351*J351,2)</f>
        <v>0</v>
      </c>
      <c r="L351" s="210">
        <f>+L59</f>
        <v>2</v>
      </c>
      <c r="M351" s="37"/>
      <c r="N351" s="37"/>
      <c r="O351" s="37">
        <f>+IF($L351-$J351&gt;=0,$L351-$J351,0)</f>
        <v>0</v>
      </c>
      <c r="P351" s="37">
        <f>+ROUND($H351*O351,2)</f>
        <v>0</v>
      </c>
      <c r="Q351" s="37"/>
      <c r="R351" s="37">
        <f>+ROUND($H351*Q351,2)</f>
        <v>0</v>
      </c>
      <c r="S351" s="37">
        <f>+IF($L351-$J351&lt;=0,-$L351+$J351,0)</f>
        <v>0</v>
      </c>
      <c r="T351" s="37">
        <f>+ROUND($H351*S351,2)</f>
        <v>0</v>
      </c>
      <c r="U351" s="37"/>
      <c r="V351" s="37">
        <f>+ROUND($H351*U351,2)</f>
        <v>0</v>
      </c>
      <c r="W351" s="37"/>
    </row>
    <row r="352" spans="2:23" ht="21" customHeight="1" x14ac:dyDescent="0.25">
      <c r="B352" s="81">
        <v>8.0299999999999994</v>
      </c>
      <c r="C352" s="82" t="e">
        <f t="shared" si="26"/>
        <v>#REF!</v>
      </c>
      <c r="D352" s="83" t="s">
        <v>73</v>
      </c>
      <c r="E352" s="41"/>
      <c r="F352" s="42"/>
      <c r="G352" s="36" t="s">
        <v>28</v>
      </c>
      <c r="H352" s="37"/>
      <c r="I352" s="37"/>
      <c r="J352" s="37">
        <v>17</v>
      </c>
      <c r="K352" s="37">
        <f>+ROUND($H352*J352,2)</f>
        <v>0</v>
      </c>
      <c r="L352" s="210">
        <f>+L60</f>
        <v>0</v>
      </c>
      <c r="M352" s="37"/>
      <c r="N352" s="37"/>
      <c r="O352" s="37">
        <f>+IF($L352-$J352&gt;=0,$L352-$J352,0)</f>
        <v>0</v>
      </c>
      <c r="P352" s="37">
        <f>+ROUND($H352*O352,2)</f>
        <v>0</v>
      </c>
      <c r="Q352" s="37"/>
      <c r="R352" s="37">
        <f>+ROUND($H352*Q352,2)</f>
        <v>0</v>
      </c>
      <c r="S352" s="37">
        <f>+IF($L352-$J352&lt;=0,-$L352+$J352,0)</f>
        <v>17</v>
      </c>
      <c r="T352" s="37">
        <f>+ROUND($H352*S352,2)</f>
        <v>0</v>
      </c>
      <c r="U352" s="37"/>
      <c r="V352" s="37">
        <f>+ROUND($H352*U352,2)</f>
        <v>0</v>
      </c>
      <c r="W352" s="37"/>
    </row>
    <row r="353" spans="2:23" ht="21" customHeight="1" x14ac:dyDescent="0.25">
      <c r="B353" s="81">
        <v>8.0399999999999991</v>
      </c>
      <c r="C353" s="82" t="e">
        <f t="shared" si="26"/>
        <v>#REF!</v>
      </c>
      <c r="D353" s="83" t="s">
        <v>74</v>
      </c>
      <c r="E353" s="41"/>
      <c r="F353" s="42"/>
      <c r="G353" s="36" t="s">
        <v>28</v>
      </c>
      <c r="H353" s="37"/>
      <c r="I353" s="37"/>
      <c r="J353" s="37">
        <v>7</v>
      </c>
      <c r="K353" s="37">
        <f>+ROUND($H353*J353,2)</f>
        <v>0</v>
      </c>
      <c r="L353" s="210">
        <f>+L61</f>
        <v>0</v>
      </c>
      <c r="M353" s="37"/>
      <c r="N353" s="37"/>
      <c r="O353" s="37">
        <f>+IF($L353-$J353&gt;=0,$L353-$J353,0)</f>
        <v>0</v>
      </c>
      <c r="P353" s="37">
        <f>+ROUND($H353*O353,2)</f>
        <v>0</v>
      </c>
      <c r="Q353" s="37"/>
      <c r="R353" s="37">
        <f>+ROUND($H353*Q353,2)</f>
        <v>0</v>
      </c>
      <c r="S353" s="37">
        <f>+IF($L353-$J353&lt;=0,-$L353+$J353,0)</f>
        <v>7</v>
      </c>
      <c r="T353" s="37">
        <f>+ROUND($H353*S353,2)</f>
        <v>0</v>
      </c>
      <c r="U353" s="37"/>
      <c r="V353" s="37">
        <f>+ROUND($H353*U353,2)</f>
        <v>0</v>
      </c>
      <c r="W353" s="37"/>
    </row>
    <row r="354" spans="2:23" ht="21" customHeight="1" x14ac:dyDescent="0.25">
      <c r="B354" s="81">
        <v>8.0499999999999989</v>
      </c>
      <c r="C354" s="82" t="e">
        <f t="shared" si="26"/>
        <v>#REF!</v>
      </c>
      <c r="D354" s="83" t="s">
        <v>75</v>
      </c>
      <c r="E354" s="41"/>
      <c r="F354" s="42"/>
      <c r="G354" s="36" t="s">
        <v>28</v>
      </c>
      <c r="H354" s="37"/>
      <c r="I354" s="37"/>
      <c r="J354" s="37">
        <v>84</v>
      </c>
      <c r="K354" s="37">
        <f>+ROUND($H354*J354,2)</f>
        <v>0</v>
      </c>
      <c r="L354" s="210">
        <f>+L62</f>
        <v>190</v>
      </c>
      <c r="M354" s="37"/>
      <c r="N354" s="37"/>
      <c r="O354" s="37">
        <f>+IF($L354-$J354&gt;=0,$L354-$J354,0)</f>
        <v>106</v>
      </c>
      <c r="P354" s="37">
        <f>+ROUND($H354*O354,2)</f>
        <v>0</v>
      </c>
      <c r="Q354" s="37"/>
      <c r="R354" s="37">
        <f>+ROUND($H354*Q354,2)</f>
        <v>0</v>
      </c>
      <c r="S354" s="37">
        <f>+IF($L354-$J354&lt;=0,-$L354+$J354,0)</f>
        <v>0</v>
      </c>
      <c r="T354" s="37">
        <f>+ROUND($H354*S354,2)</f>
        <v>0</v>
      </c>
      <c r="U354" s="37"/>
      <c r="V354" s="37">
        <f>+ROUND($H354*U354,2)</f>
        <v>0</v>
      </c>
      <c r="W354" s="37"/>
    </row>
    <row r="355" spans="2:23" ht="21" customHeight="1" x14ac:dyDescent="0.25">
      <c r="B355" s="81">
        <v>8.0599999999999987</v>
      </c>
      <c r="C355" s="82" t="e">
        <f t="shared" si="26"/>
        <v>#REF!</v>
      </c>
      <c r="D355" s="83" t="s">
        <v>76</v>
      </c>
      <c r="E355" s="41"/>
      <c r="F355" s="42"/>
      <c r="G355" s="36" t="s">
        <v>28</v>
      </c>
      <c r="H355" s="37"/>
      <c r="I355" s="37"/>
      <c r="J355" s="37">
        <v>2</v>
      </c>
      <c r="K355" s="37">
        <f>+ROUND($H355*J355,2)</f>
        <v>0</v>
      </c>
      <c r="L355" s="210">
        <f>+L63</f>
        <v>6</v>
      </c>
      <c r="M355" s="37"/>
      <c r="N355" s="37"/>
      <c r="O355" s="37">
        <f>+IF($L355-$J355&gt;=0,$L355-$J355,0)</f>
        <v>4</v>
      </c>
      <c r="P355" s="37">
        <f>+ROUND($H355*O355,2)</f>
        <v>0</v>
      </c>
      <c r="Q355" s="37"/>
      <c r="R355" s="37">
        <f>+ROUND($H355*Q355,2)</f>
        <v>0</v>
      </c>
      <c r="S355" s="37">
        <f>+IF($L355-$J355&lt;=0,-$L355+$J355,0)</f>
        <v>0</v>
      </c>
      <c r="T355" s="37">
        <f>+ROUND($H355*S355,2)</f>
        <v>0</v>
      </c>
      <c r="U355" s="37"/>
      <c r="V355" s="37">
        <f>+ROUND($H355*U355,2)</f>
        <v>0</v>
      </c>
      <c r="W355" s="37"/>
    </row>
    <row r="356" spans="2:23" ht="21" customHeight="1" x14ac:dyDescent="0.25">
      <c r="B356" s="81">
        <v>8.0699999999999985</v>
      </c>
      <c r="C356" s="82" t="e">
        <f t="shared" si="26"/>
        <v>#REF!</v>
      </c>
      <c r="D356" s="83" t="s">
        <v>77</v>
      </c>
      <c r="E356" s="41"/>
      <c r="F356" s="42"/>
      <c r="G356" s="36" t="s">
        <v>78</v>
      </c>
      <c r="H356" s="37"/>
      <c r="I356" s="37"/>
      <c r="J356" s="37">
        <v>1052.3</v>
      </c>
      <c r="K356" s="37">
        <f>+ROUND($H356*J356,2)</f>
        <v>0</v>
      </c>
      <c r="L356" s="210">
        <f>+L64</f>
        <v>905</v>
      </c>
      <c r="M356" s="37"/>
      <c r="N356" s="37"/>
      <c r="O356" s="37">
        <f>+IF($L356-$J356&gt;=0,$L356-$J356,0)</f>
        <v>0</v>
      </c>
      <c r="P356" s="37">
        <f>+ROUND($H356*O356,2)</f>
        <v>0</v>
      </c>
      <c r="Q356" s="37"/>
      <c r="R356" s="37">
        <f>+ROUND($H356*Q356,2)</f>
        <v>0</v>
      </c>
      <c r="S356" s="37">
        <f>+IF($L356-$J356&lt;=0,-$L356+$J356,0)</f>
        <v>147.29999999999995</v>
      </c>
      <c r="T356" s="37">
        <f>+ROUND($H356*S356,2)</f>
        <v>0</v>
      </c>
      <c r="U356" s="37"/>
      <c r="V356" s="37">
        <f>+ROUND($H356*U356,2)</f>
        <v>0</v>
      </c>
      <c r="W356" s="37"/>
    </row>
    <row r="357" spans="2:23" ht="21" customHeight="1" x14ac:dyDescent="0.25">
      <c r="B357" s="81">
        <v>8.0799999999999983</v>
      </c>
      <c r="C357" s="82" t="e">
        <f t="shared" si="26"/>
        <v>#REF!</v>
      </c>
      <c r="D357" s="83" t="s">
        <v>79</v>
      </c>
      <c r="E357" s="41"/>
      <c r="F357" s="42"/>
      <c r="G357" s="36" t="s">
        <v>28</v>
      </c>
      <c r="H357" s="37"/>
      <c r="I357" s="37"/>
      <c r="J357" s="37">
        <v>4</v>
      </c>
      <c r="K357" s="37">
        <f>+ROUND($H357*J357,2)</f>
        <v>0</v>
      </c>
      <c r="L357" s="210">
        <f>+L65</f>
        <v>2</v>
      </c>
      <c r="M357" s="37"/>
      <c r="N357" s="37"/>
      <c r="O357" s="37">
        <f>+IF($L357-$J357&gt;=0,$L357-$J357,0)</f>
        <v>0</v>
      </c>
      <c r="P357" s="37">
        <f>+ROUND($H357*O357,2)</f>
        <v>0</v>
      </c>
      <c r="Q357" s="37"/>
      <c r="R357" s="37">
        <f>+ROUND($H357*Q357,2)</f>
        <v>0</v>
      </c>
      <c r="S357" s="37">
        <f>+IF($L357-$J357&lt;=0,-$L357+$J357,0)</f>
        <v>2</v>
      </c>
      <c r="T357" s="37">
        <f>+ROUND($H357*S357,2)</f>
        <v>0</v>
      </c>
      <c r="U357" s="37"/>
      <c r="V357" s="37">
        <f>+ROUND($H357*U357,2)</f>
        <v>0</v>
      </c>
      <c r="W357" s="37"/>
    </row>
    <row r="358" spans="2:23" ht="21" customHeight="1" x14ac:dyDescent="0.25">
      <c r="B358" s="81">
        <v>8.0899999999999981</v>
      </c>
      <c r="C358" s="82" t="e">
        <f t="shared" si="26"/>
        <v>#REF!</v>
      </c>
      <c r="D358" s="83" t="s">
        <v>80</v>
      </c>
      <c r="E358" s="41"/>
      <c r="F358" s="42"/>
      <c r="G358" s="36" t="s">
        <v>28</v>
      </c>
      <c r="H358" s="37"/>
      <c r="I358" s="37"/>
      <c r="J358" s="37">
        <v>8</v>
      </c>
      <c r="K358" s="37">
        <f>+ROUND($H358*J358,2)</f>
        <v>0</v>
      </c>
      <c r="L358" s="210">
        <f>+L66</f>
        <v>6</v>
      </c>
      <c r="M358" s="37"/>
      <c r="N358" s="37"/>
      <c r="O358" s="37">
        <f>+IF($L358-$J358&gt;=0,$L358-$J358,0)</f>
        <v>0</v>
      </c>
      <c r="P358" s="37">
        <f>+ROUND($H358*O358,2)</f>
        <v>0</v>
      </c>
      <c r="Q358" s="37"/>
      <c r="R358" s="37">
        <f>+ROUND($H358*Q358,2)</f>
        <v>0</v>
      </c>
      <c r="S358" s="37">
        <f>+IF($L358-$J358&lt;=0,-$L358+$J358,0)</f>
        <v>2</v>
      </c>
      <c r="T358" s="37">
        <f>+ROUND($H358*S358,2)</f>
        <v>0</v>
      </c>
      <c r="U358" s="37"/>
      <c r="V358" s="37">
        <f>+ROUND($H358*U358,2)</f>
        <v>0</v>
      </c>
      <c r="W358" s="37"/>
    </row>
    <row r="359" spans="2:23" ht="21" customHeight="1" x14ac:dyDescent="0.25">
      <c r="B359" s="81">
        <v>8.0999999999999979</v>
      </c>
      <c r="C359" s="82" t="e">
        <f t="shared" si="26"/>
        <v>#REF!</v>
      </c>
      <c r="D359" s="83" t="s">
        <v>81</v>
      </c>
      <c r="E359" s="41"/>
      <c r="F359" s="42"/>
      <c r="G359" s="36" t="s">
        <v>28</v>
      </c>
      <c r="H359" s="37"/>
      <c r="I359" s="37"/>
      <c r="J359" s="37">
        <v>14</v>
      </c>
      <c r="K359" s="37">
        <f>+ROUND($H359*J359,2)</f>
        <v>0</v>
      </c>
      <c r="L359" s="210">
        <f>+L67</f>
        <v>2</v>
      </c>
      <c r="M359" s="37"/>
      <c r="N359" s="37"/>
      <c r="O359" s="37">
        <f>+IF($L359-$J359&gt;=0,$L359-$J359,0)</f>
        <v>0</v>
      </c>
      <c r="P359" s="37">
        <f>+ROUND($H359*O359,2)</f>
        <v>0</v>
      </c>
      <c r="Q359" s="37"/>
      <c r="R359" s="37">
        <f>+ROUND($H359*Q359,2)</f>
        <v>0</v>
      </c>
      <c r="S359" s="37">
        <f>+IF($L359-$J359&lt;=0,-$L359+$J359,0)</f>
        <v>12</v>
      </c>
      <c r="T359" s="37">
        <f>+ROUND($H359*S359,2)</f>
        <v>0</v>
      </c>
      <c r="U359" s="37"/>
      <c r="V359" s="37">
        <f>+ROUND($H359*U359,2)</f>
        <v>0</v>
      </c>
      <c r="W359" s="37"/>
    </row>
    <row r="360" spans="2:23" ht="21" customHeight="1" x14ac:dyDescent="0.25">
      <c r="B360" s="81">
        <v>8.1099999999999977</v>
      </c>
      <c r="C360" s="82" t="e">
        <f t="shared" si="26"/>
        <v>#REF!</v>
      </c>
      <c r="D360" s="83" t="s">
        <v>83</v>
      </c>
      <c r="E360" s="41"/>
      <c r="F360" s="42"/>
      <c r="G360" s="36" t="s">
        <v>28</v>
      </c>
      <c r="H360" s="37"/>
      <c r="I360" s="37"/>
      <c r="J360" s="37">
        <v>4</v>
      </c>
      <c r="K360" s="37">
        <f>+ROUND($H360*J360,2)</f>
        <v>0</v>
      </c>
      <c r="L360" s="210">
        <f>+L68</f>
        <v>0</v>
      </c>
      <c r="M360" s="37"/>
      <c r="N360" s="37"/>
      <c r="O360" s="37">
        <f>+IF($L360-$J360&gt;=0,$L360-$J360,0)</f>
        <v>0</v>
      </c>
      <c r="P360" s="37">
        <f>+ROUND($H360*O360,2)</f>
        <v>0</v>
      </c>
      <c r="Q360" s="37"/>
      <c r="R360" s="37">
        <f>+ROUND($H360*Q360,2)</f>
        <v>0</v>
      </c>
      <c r="S360" s="37">
        <f>+IF($L360-$J360&lt;=0,-$L360+$J360,0)</f>
        <v>4</v>
      </c>
      <c r="T360" s="37">
        <f>+ROUND($H360*S360,2)</f>
        <v>0</v>
      </c>
      <c r="U360" s="37"/>
      <c r="V360" s="37">
        <f>+ROUND($H360*U360,2)</f>
        <v>0</v>
      </c>
      <c r="W360" s="37"/>
    </row>
    <row r="361" spans="2:23" ht="21" customHeight="1" x14ac:dyDescent="0.25">
      <c r="B361" s="81">
        <v>8.1199999999999974</v>
      </c>
      <c r="C361" s="82" t="e">
        <f>+C355+1</f>
        <v>#REF!</v>
      </c>
      <c r="D361" s="83" t="s">
        <v>84</v>
      </c>
      <c r="E361" s="41"/>
      <c r="F361" s="42"/>
      <c r="G361" s="36" t="s">
        <v>28</v>
      </c>
      <c r="H361" s="37"/>
      <c r="I361" s="37"/>
      <c r="J361" s="37">
        <v>129</v>
      </c>
      <c r="K361" s="37">
        <f>+ROUND($H361*J361,2)</f>
        <v>0</v>
      </c>
      <c r="L361" s="210">
        <f>+L69</f>
        <v>273</v>
      </c>
      <c r="M361" s="37"/>
      <c r="N361" s="37"/>
      <c r="O361" s="37">
        <f>+IF($L361-$J361&gt;=0,$L361-$J361,0)</f>
        <v>144</v>
      </c>
      <c r="P361" s="37">
        <f>+ROUND($H361*O361,2)</f>
        <v>0</v>
      </c>
      <c r="Q361" s="37"/>
      <c r="R361" s="37">
        <f>+ROUND($H361*Q361,2)</f>
        <v>0</v>
      </c>
      <c r="S361" s="37">
        <f>+IF($L361-$J361&lt;=0,-$L361+$J361,0)</f>
        <v>0</v>
      </c>
      <c r="T361" s="37">
        <f>+ROUND($H361*S361,2)</f>
        <v>0</v>
      </c>
      <c r="U361" s="37"/>
      <c r="V361" s="37">
        <f>+ROUND($H361*U361,2)</f>
        <v>0</v>
      </c>
      <c r="W361" s="37"/>
    </row>
    <row r="362" spans="2:23" ht="21" customHeight="1" x14ac:dyDescent="0.25">
      <c r="B362" s="81">
        <v>8.1299999999999972</v>
      </c>
      <c r="C362" s="82" t="e">
        <f>+C351+1</f>
        <v>#REF!</v>
      </c>
      <c r="D362" s="83" t="s">
        <v>85</v>
      </c>
      <c r="E362" s="41"/>
      <c r="F362" s="42"/>
      <c r="G362" s="36" t="s">
        <v>28</v>
      </c>
      <c r="H362" s="37"/>
      <c r="I362" s="37"/>
      <c r="J362" s="37">
        <v>8</v>
      </c>
      <c r="K362" s="37">
        <f>+ROUND($H362*J362,2)</f>
        <v>0</v>
      </c>
      <c r="L362" s="210">
        <f>+L70</f>
        <v>8</v>
      </c>
      <c r="M362" s="37"/>
      <c r="N362" s="37"/>
      <c r="O362" s="37">
        <f>+IF($L362-$J362&gt;=0,$L362-$J362,0)</f>
        <v>0</v>
      </c>
      <c r="P362" s="37">
        <f>+ROUND($H362*O362,2)</f>
        <v>0</v>
      </c>
      <c r="Q362" s="37"/>
      <c r="R362" s="37">
        <f>+ROUND($H362*Q362,2)</f>
        <v>0</v>
      </c>
      <c r="S362" s="37">
        <f>+IF($L362-$J362&lt;=0,-$L362+$J362,0)</f>
        <v>0</v>
      </c>
      <c r="T362" s="37">
        <f>+ROUND($H362*S362,2)</f>
        <v>0</v>
      </c>
      <c r="U362" s="37"/>
      <c r="V362" s="37">
        <f>+ROUND($H362*U362,2)</f>
        <v>0</v>
      </c>
      <c r="W362" s="37"/>
    </row>
    <row r="363" spans="2:23" s="75" customFormat="1" ht="20.399999999999999" customHeight="1" x14ac:dyDescent="0.25">
      <c r="B363" s="93">
        <v>8.14</v>
      </c>
      <c r="C363" s="112" t="e">
        <f>+#REF!+1</f>
        <v>#REF!</v>
      </c>
      <c r="D363" s="95" t="s">
        <v>86</v>
      </c>
      <c r="E363" s="70"/>
      <c r="F363" s="71"/>
      <c r="G363" s="96" t="s">
        <v>78</v>
      </c>
      <c r="H363" s="74"/>
      <c r="I363" s="74">
        <v>0.15</v>
      </c>
      <c r="J363" s="74"/>
      <c r="K363" s="74">
        <f>+ROUND($H363*J363,2)</f>
        <v>0</v>
      </c>
      <c r="L363" s="213">
        <f>+L71</f>
        <v>281</v>
      </c>
      <c r="M363" s="74"/>
      <c r="N363" s="74"/>
      <c r="O363" s="74"/>
      <c r="P363" s="74">
        <f>+ROUND($H363*O363,2)</f>
        <v>0</v>
      </c>
      <c r="Q363" s="97">
        <f>+L363</f>
        <v>281</v>
      </c>
      <c r="R363" s="74">
        <f>+ROUND($I363*Q363,2)</f>
        <v>42.15</v>
      </c>
      <c r="S363" s="74"/>
      <c r="T363" s="74">
        <f>+ROUND($H363*S363,2)</f>
        <v>0</v>
      </c>
      <c r="U363" s="74"/>
      <c r="V363" s="74">
        <f>+ROUND($H363*U363,2)</f>
        <v>0</v>
      </c>
      <c r="W363" s="74"/>
    </row>
    <row r="364" spans="2:23" s="75" customFormat="1" ht="20.399999999999999" customHeight="1" x14ac:dyDescent="0.25">
      <c r="B364" s="93">
        <v>8.15</v>
      </c>
      <c r="C364" s="112" t="e">
        <f>+#REF!+1</f>
        <v>#REF!</v>
      </c>
      <c r="D364" s="95" t="s">
        <v>87</v>
      </c>
      <c r="E364" s="70"/>
      <c r="F364" s="71"/>
      <c r="G364" s="72" t="s">
        <v>28</v>
      </c>
      <c r="H364" s="73"/>
      <c r="I364" s="73">
        <v>0.68</v>
      </c>
      <c r="J364" s="73"/>
      <c r="K364" s="73">
        <f>+ROUND($H364*J364,2)</f>
        <v>0</v>
      </c>
      <c r="L364" s="219">
        <f>+L72</f>
        <v>2</v>
      </c>
      <c r="M364" s="73"/>
      <c r="N364" s="73"/>
      <c r="O364" s="73"/>
      <c r="P364" s="73">
        <f>+ROUND($H364*O364,2)</f>
        <v>0</v>
      </c>
      <c r="Q364" s="99">
        <f>+L364</f>
        <v>2</v>
      </c>
      <c r="R364" s="73">
        <f>+ROUND($I364*Q364,2)</f>
        <v>1.36</v>
      </c>
      <c r="S364" s="73"/>
      <c r="T364" s="73">
        <f>+ROUND($H364*S364,2)</f>
        <v>0</v>
      </c>
      <c r="U364" s="101"/>
      <c r="V364" s="73">
        <f>+ROUND($H364*U364,2)</f>
        <v>0</v>
      </c>
      <c r="W364" s="101"/>
    </row>
    <row r="365" spans="2:23" ht="21" customHeight="1" x14ac:dyDescent="0.25">
      <c r="B365" s="87"/>
      <c r="C365" s="88" t="e">
        <f>+#REF!+1</f>
        <v>#REF!</v>
      </c>
      <c r="D365" s="89"/>
      <c r="E365" s="104"/>
      <c r="F365" s="48" t="str">
        <f>+"SUB-TOTAL   "&amp;B349&amp;":  "</f>
        <v xml:space="preserve">SUB-TOTAL   8:  </v>
      </c>
      <c r="G365" s="76"/>
      <c r="H365" s="60"/>
      <c r="I365" s="60"/>
      <c r="J365" s="60"/>
      <c r="K365" s="92">
        <f>+SUM(K350:K364)</f>
        <v>0</v>
      </c>
      <c r="L365" s="217"/>
      <c r="M365" s="60"/>
      <c r="N365" s="92"/>
      <c r="O365" s="60"/>
      <c r="P365" s="92">
        <f>+SUM(P350:P364)</f>
        <v>0</v>
      </c>
      <c r="Q365" s="60"/>
      <c r="R365" s="92">
        <f>+SUM(R350:R364)</f>
        <v>43.51</v>
      </c>
      <c r="S365" s="60"/>
      <c r="T365" s="92">
        <f>+SUM(T350:T364)</f>
        <v>0</v>
      </c>
      <c r="U365" s="60"/>
      <c r="V365" s="92">
        <f>+SUM(V350:V364)</f>
        <v>0</v>
      </c>
      <c r="W365" s="60"/>
    </row>
    <row r="366" spans="2:23" ht="21" customHeight="1" x14ac:dyDescent="0.25">
      <c r="B366" s="54">
        <v>9</v>
      </c>
      <c r="C366" s="55" t="e">
        <f>+C365+1</f>
        <v>#REF!</v>
      </c>
      <c r="D366" s="77" t="s">
        <v>88</v>
      </c>
      <c r="E366" s="78"/>
      <c r="F366" s="79"/>
      <c r="G366" s="80"/>
      <c r="H366" s="60"/>
      <c r="I366" s="60"/>
      <c r="J366" s="60"/>
      <c r="K366" s="60"/>
      <c r="L366" s="212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</row>
    <row r="367" spans="2:23" ht="21" customHeight="1" x14ac:dyDescent="0.25">
      <c r="B367" s="81">
        <v>9.01</v>
      </c>
      <c r="C367" s="82" t="e">
        <f>+C366+1</f>
        <v>#REF!</v>
      </c>
      <c r="D367" s="83" t="s">
        <v>89</v>
      </c>
      <c r="E367" s="41"/>
      <c r="F367" s="42"/>
      <c r="G367" s="115" t="s">
        <v>78</v>
      </c>
      <c r="H367" s="85"/>
      <c r="I367" s="85"/>
      <c r="J367" s="85">
        <v>2936.1</v>
      </c>
      <c r="K367" s="85">
        <f>+ROUND($H367*J367,2)</f>
        <v>0</v>
      </c>
      <c r="L367" s="218">
        <f>+L75</f>
        <v>3162.9</v>
      </c>
      <c r="M367" s="85"/>
      <c r="N367" s="85"/>
      <c r="O367" s="85">
        <f>+IF($L367-$J367&gt;=0,$L367-$J367,0)</f>
        <v>226.80000000000018</v>
      </c>
      <c r="P367" s="85">
        <f>+ROUND($H367*O367,2)</f>
        <v>0</v>
      </c>
      <c r="Q367" s="85"/>
      <c r="R367" s="85">
        <f>+ROUND($H367*Q367,2)</f>
        <v>0</v>
      </c>
      <c r="S367" s="85">
        <f>+IF($L367-$J367&lt;=0,-$L367+$J367,0)</f>
        <v>0</v>
      </c>
      <c r="T367" s="85">
        <f>+ROUND($H367*S367,2)</f>
        <v>0</v>
      </c>
      <c r="U367" s="85"/>
      <c r="V367" s="85">
        <f>+ROUND($H367*U367,2)</f>
        <v>0</v>
      </c>
      <c r="W367" s="85"/>
    </row>
    <row r="368" spans="2:23" ht="21" customHeight="1" x14ac:dyDescent="0.25">
      <c r="B368" s="87"/>
      <c r="C368" s="88" t="e">
        <f>+#REF!+1</f>
        <v>#REF!</v>
      </c>
      <c r="D368" s="89"/>
      <c r="E368" s="104"/>
      <c r="F368" s="48" t="str">
        <f>+"SUB-TOTAL   "&amp;B366&amp;":  "</f>
        <v xml:space="preserve">SUB-TOTAL   9:  </v>
      </c>
      <c r="G368" s="76"/>
      <c r="H368" s="60"/>
      <c r="I368" s="60"/>
      <c r="J368" s="60"/>
      <c r="K368" s="92">
        <f>+SUM(K367:K367)</f>
        <v>0</v>
      </c>
      <c r="L368" s="211"/>
      <c r="M368" s="60"/>
      <c r="N368" s="92"/>
      <c r="O368" s="60"/>
      <c r="P368" s="92">
        <f>+SUM(P367:P367)</f>
        <v>0</v>
      </c>
      <c r="Q368" s="60"/>
      <c r="R368" s="92">
        <f>+SUM(R367:R367)</f>
        <v>0</v>
      </c>
      <c r="S368" s="60"/>
      <c r="T368" s="92">
        <f>+SUM(T367:T367)</f>
        <v>0</v>
      </c>
      <c r="U368" s="60"/>
      <c r="V368" s="92">
        <f>+SUM(V367:V367)</f>
        <v>0</v>
      </c>
      <c r="W368" s="60"/>
    </row>
    <row r="369" spans="2:23" ht="21" customHeight="1" x14ac:dyDescent="0.25">
      <c r="B369" s="54">
        <v>10</v>
      </c>
      <c r="C369" s="55" t="e">
        <f t="shared" ref="C369:C380" si="27">+C368+1</f>
        <v>#REF!</v>
      </c>
      <c r="D369" s="77" t="s">
        <v>90</v>
      </c>
      <c r="E369" s="78"/>
      <c r="F369" s="79"/>
      <c r="G369" s="80"/>
      <c r="H369" s="60"/>
      <c r="I369" s="60"/>
      <c r="J369" s="60"/>
      <c r="K369" s="60"/>
      <c r="L369" s="212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</row>
    <row r="370" spans="2:23" ht="21" customHeight="1" x14ac:dyDescent="0.25">
      <c r="B370" s="81">
        <v>10.01</v>
      </c>
      <c r="C370" s="82" t="e">
        <f t="shared" si="27"/>
        <v>#REF!</v>
      </c>
      <c r="D370" s="83" t="s">
        <v>91</v>
      </c>
      <c r="E370" s="41"/>
      <c r="F370" s="42"/>
      <c r="G370" s="36" t="s">
        <v>28</v>
      </c>
      <c r="H370" s="37"/>
      <c r="I370" s="37"/>
      <c r="J370" s="37">
        <v>9</v>
      </c>
      <c r="K370" s="37">
        <f>+ROUND($H370*J370,2)</f>
        <v>0</v>
      </c>
      <c r="L370" s="210">
        <f>+L78</f>
        <v>33</v>
      </c>
      <c r="M370" s="37"/>
      <c r="N370" s="37"/>
      <c r="O370" s="37">
        <f>+IF($L370-$J370&gt;=0,$L370-$J370,0)</f>
        <v>24</v>
      </c>
      <c r="P370" s="37">
        <f>+ROUND($H370*O370,2)</f>
        <v>0</v>
      </c>
      <c r="Q370" s="37"/>
      <c r="R370" s="37">
        <f>+ROUND($H370*Q370,2)</f>
        <v>0</v>
      </c>
      <c r="S370" s="37">
        <f>+IF($L370-$J370&lt;=0,-$L370+$J370,0)</f>
        <v>0</v>
      </c>
      <c r="T370" s="37">
        <f>+ROUND($H370*S370,2)</f>
        <v>0</v>
      </c>
      <c r="U370" s="37"/>
      <c r="V370" s="37">
        <f>+ROUND($H370*U370,2)</f>
        <v>0</v>
      </c>
      <c r="W370" s="37"/>
    </row>
    <row r="371" spans="2:23" ht="21" customHeight="1" x14ac:dyDescent="0.25">
      <c r="B371" s="81">
        <v>10.02</v>
      </c>
      <c r="C371" s="82" t="e">
        <f t="shared" si="27"/>
        <v>#REF!</v>
      </c>
      <c r="D371" s="83" t="s">
        <v>92</v>
      </c>
      <c r="E371" s="41"/>
      <c r="F371" s="42"/>
      <c r="G371" s="36" t="s">
        <v>28</v>
      </c>
      <c r="H371" s="37"/>
      <c r="I371" s="37"/>
      <c r="J371" s="37">
        <v>26</v>
      </c>
      <c r="K371" s="37">
        <f>+ROUND($H371*J371,2)</f>
        <v>0</v>
      </c>
      <c r="L371" s="210">
        <f>+L79</f>
        <v>0</v>
      </c>
      <c r="M371" s="37"/>
      <c r="N371" s="37"/>
      <c r="O371" s="37">
        <f>+IF($L371-$J371&gt;=0,$L371-$J371,0)</f>
        <v>0</v>
      </c>
      <c r="P371" s="37">
        <f>+ROUND($H371*O371,2)</f>
        <v>0</v>
      </c>
      <c r="Q371" s="37"/>
      <c r="R371" s="37">
        <f>+ROUND($H371*Q371,2)</f>
        <v>0</v>
      </c>
      <c r="S371" s="37">
        <f>+IF($L371-$J371&lt;=0,-$L371+$J371,0)</f>
        <v>26</v>
      </c>
      <c r="T371" s="37">
        <f>+ROUND($H371*S371,2)</f>
        <v>0</v>
      </c>
      <c r="U371" s="37">
        <f>+S371</f>
        <v>26</v>
      </c>
      <c r="V371" s="37">
        <f>+ROUND($H371*U371,2)</f>
        <v>0</v>
      </c>
      <c r="W371" s="37" t="s">
        <v>93</v>
      </c>
    </row>
    <row r="372" spans="2:23" ht="21" customHeight="1" x14ac:dyDescent="0.25">
      <c r="B372" s="81">
        <v>10.029999999999999</v>
      </c>
      <c r="C372" s="82" t="e">
        <f t="shared" si="27"/>
        <v>#REF!</v>
      </c>
      <c r="D372" s="83" t="s">
        <v>94</v>
      </c>
      <c r="E372" s="41"/>
      <c r="F372" s="42"/>
      <c r="G372" s="36" t="s">
        <v>28</v>
      </c>
      <c r="H372" s="37"/>
      <c r="I372" s="37"/>
      <c r="J372" s="37">
        <v>7</v>
      </c>
      <c r="K372" s="37">
        <f>+ROUND($H372*J372,2)</f>
        <v>0</v>
      </c>
      <c r="L372" s="210">
        <f>+L80</f>
        <v>21</v>
      </c>
      <c r="M372" s="37"/>
      <c r="N372" s="37"/>
      <c r="O372" s="37">
        <f>+IF($L372-$J372&gt;=0,$L372-$J372,0)</f>
        <v>14</v>
      </c>
      <c r="P372" s="37">
        <f>+ROUND($H372*O372,2)</f>
        <v>0</v>
      </c>
      <c r="Q372" s="37"/>
      <c r="R372" s="37">
        <f>+ROUND($H372*Q372,2)</f>
        <v>0</v>
      </c>
      <c r="S372" s="37">
        <f>+IF($L372-$J372&lt;=0,-$L372+$J372,0)</f>
        <v>0</v>
      </c>
      <c r="T372" s="37">
        <f>+ROUND($H372*S372,2)</f>
        <v>0</v>
      </c>
      <c r="U372" s="37"/>
      <c r="V372" s="37">
        <f>+ROUND($H372*U372,2)</f>
        <v>0</v>
      </c>
      <c r="W372" s="37"/>
    </row>
    <row r="373" spans="2:23" ht="21" customHeight="1" x14ac:dyDescent="0.25">
      <c r="B373" s="81">
        <v>10.039999999999999</v>
      </c>
      <c r="C373" s="82" t="e">
        <f t="shared" si="27"/>
        <v>#REF!</v>
      </c>
      <c r="D373" s="83" t="s">
        <v>95</v>
      </c>
      <c r="E373" s="41"/>
      <c r="F373" s="42"/>
      <c r="G373" s="36" t="s">
        <v>28</v>
      </c>
      <c r="H373" s="37"/>
      <c r="I373" s="37"/>
      <c r="J373" s="37">
        <v>18</v>
      </c>
      <c r="K373" s="37">
        <f>+ROUND($H373*J373,2)</f>
        <v>0</v>
      </c>
      <c r="L373" s="210">
        <f>+L81</f>
        <v>172</v>
      </c>
      <c r="M373" s="37"/>
      <c r="N373" s="37"/>
      <c r="O373" s="37">
        <f>+IF($L373-$J373&gt;=0,$L373-$J373,0)</f>
        <v>154</v>
      </c>
      <c r="P373" s="37">
        <f>+ROUND($H373*O373,2)</f>
        <v>0</v>
      </c>
      <c r="Q373" s="37"/>
      <c r="R373" s="37">
        <f>+ROUND($H373*Q373,2)</f>
        <v>0</v>
      </c>
      <c r="S373" s="37">
        <f>+IF($L373-$J373&lt;=0,-$L373+$J373,0)</f>
        <v>0</v>
      </c>
      <c r="T373" s="37">
        <f>+ROUND($H373*S373,2)</f>
        <v>0</v>
      </c>
      <c r="U373" s="37"/>
      <c r="V373" s="37">
        <f>+ROUND($H373*U373,2)</f>
        <v>0</v>
      </c>
      <c r="W373" s="37"/>
    </row>
    <row r="374" spans="2:23" ht="21" customHeight="1" x14ac:dyDescent="0.25">
      <c r="B374" s="81">
        <v>10.049999999999999</v>
      </c>
      <c r="C374" s="82" t="e">
        <f t="shared" si="27"/>
        <v>#REF!</v>
      </c>
      <c r="D374" s="83" t="s">
        <v>96</v>
      </c>
      <c r="E374" s="41"/>
      <c r="F374" s="42"/>
      <c r="G374" s="36" t="s">
        <v>28</v>
      </c>
      <c r="H374" s="37"/>
      <c r="I374" s="37"/>
      <c r="J374" s="37">
        <v>18</v>
      </c>
      <c r="K374" s="37">
        <f>+ROUND($H374*J374,2)</f>
        <v>0</v>
      </c>
      <c r="L374" s="210">
        <f>+L82</f>
        <v>14</v>
      </c>
      <c r="M374" s="37"/>
      <c r="N374" s="37"/>
      <c r="O374" s="37">
        <f>+IF($L374-$J374&gt;=0,$L374-$J374,0)</f>
        <v>0</v>
      </c>
      <c r="P374" s="37">
        <f>+ROUND($H374*O374,2)</f>
        <v>0</v>
      </c>
      <c r="Q374" s="37"/>
      <c r="R374" s="37">
        <f>+ROUND($H374*Q374,2)</f>
        <v>0</v>
      </c>
      <c r="S374" s="37">
        <f>+IF($L374-$J374&lt;=0,-$L374+$J374,0)</f>
        <v>4</v>
      </c>
      <c r="T374" s="37">
        <f>+ROUND($H374*S374,2)</f>
        <v>0</v>
      </c>
      <c r="U374" s="37">
        <f>+S374</f>
        <v>4</v>
      </c>
      <c r="V374" s="37">
        <f>+ROUND($H374*U374,2)</f>
        <v>0</v>
      </c>
      <c r="W374" s="37" t="s">
        <v>93</v>
      </c>
    </row>
    <row r="375" spans="2:23" ht="21" customHeight="1" x14ac:dyDescent="0.25">
      <c r="B375" s="81">
        <v>10.059999999999999</v>
      </c>
      <c r="C375" s="82" t="e">
        <f t="shared" si="27"/>
        <v>#REF!</v>
      </c>
      <c r="D375" s="83" t="s">
        <v>97</v>
      </c>
      <c r="E375" s="41"/>
      <c r="F375" s="42"/>
      <c r="G375" s="36" t="s">
        <v>28</v>
      </c>
      <c r="H375" s="37"/>
      <c r="I375" s="37"/>
      <c r="J375" s="37">
        <v>8</v>
      </c>
      <c r="K375" s="37">
        <f>+ROUND($H375*J375,2)</f>
        <v>0</v>
      </c>
      <c r="L375" s="210">
        <f>+L83</f>
        <v>5</v>
      </c>
      <c r="M375" s="37"/>
      <c r="N375" s="37"/>
      <c r="O375" s="37">
        <f>+IF($L375-$J375&gt;=0,$L375-$J375,0)</f>
        <v>0</v>
      </c>
      <c r="P375" s="37">
        <f>+ROUND($H375*O375,2)</f>
        <v>0</v>
      </c>
      <c r="Q375" s="37"/>
      <c r="R375" s="37">
        <f>+ROUND($H375*Q375,2)</f>
        <v>0</v>
      </c>
      <c r="S375" s="37">
        <f>+IF($L375-$J375&lt;=0,-$L375+$J375,0)</f>
        <v>3</v>
      </c>
      <c r="T375" s="37">
        <f>+ROUND($H375*S375,2)</f>
        <v>0</v>
      </c>
      <c r="U375" s="37">
        <f>+S375</f>
        <v>3</v>
      </c>
      <c r="V375" s="37">
        <f>+ROUND($H375*U375,2)</f>
        <v>0</v>
      </c>
      <c r="W375" s="37" t="s">
        <v>93</v>
      </c>
    </row>
    <row r="376" spans="2:23" ht="21" customHeight="1" x14ac:dyDescent="0.25">
      <c r="B376" s="81">
        <v>10.069999999999999</v>
      </c>
      <c r="C376" s="82" t="e">
        <f t="shared" si="27"/>
        <v>#REF!</v>
      </c>
      <c r="D376" s="83" t="s">
        <v>98</v>
      </c>
      <c r="E376" s="41"/>
      <c r="F376" s="42"/>
      <c r="G376" s="36" t="s">
        <v>28</v>
      </c>
      <c r="H376" s="37"/>
      <c r="I376" s="37"/>
      <c r="J376" s="37">
        <v>3</v>
      </c>
      <c r="K376" s="37">
        <f>+ROUND($H376*J376,2)</f>
        <v>0</v>
      </c>
      <c r="L376" s="210">
        <f>+L84</f>
        <v>104</v>
      </c>
      <c r="M376" s="37"/>
      <c r="N376" s="37"/>
      <c r="O376" s="37">
        <f>+IF($L376-$J376&gt;=0,$L376-$J376,0)</f>
        <v>101</v>
      </c>
      <c r="P376" s="37">
        <f>+ROUND($H376*O376,2)</f>
        <v>0</v>
      </c>
      <c r="Q376" s="37"/>
      <c r="R376" s="37">
        <f>+ROUND($H376*Q376,2)</f>
        <v>0</v>
      </c>
      <c r="S376" s="37">
        <f>+IF($L376-$J376&lt;=0,-$L376+$J376,0)</f>
        <v>0</v>
      </c>
      <c r="T376" s="37">
        <f>+ROUND($H376*S376,2)</f>
        <v>0</v>
      </c>
      <c r="U376" s="37"/>
      <c r="V376" s="37">
        <f>+ROUND($H376*U376,2)</f>
        <v>0</v>
      </c>
      <c r="W376" s="37"/>
    </row>
    <row r="377" spans="2:23" ht="21" customHeight="1" x14ac:dyDescent="0.25">
      <c r="B377" s="81">
        <v>10.079999999999998</v>
      </c>
      <c r="C377" s="82" t="e">
        <f t="shared" si="27"/>
        <v>#REF!</v>
      </c>
      <c r="D377" s="83" t="s">
        <v>99</v>
      </c>
      <c r="E377" s="41"/>
      <c r="F377" s="42"/>
      <c r="G377" s="36" t="s">
        <v>28</v>
      </c>
      <c r="H377" s="37"/>
      <c r="I377" s="37"/>
      <c r="J377" s="37">
        <v>380</v>
      </c>
      <c r="K377" s="37">
        <f>+ROUND($H377*J377,2)</f>
        <v>0</v>
      </c>
      <c r="L377" s="210">
        <f>+L85</f>
        <v>107</v>
      </c>
      <c r="M377" s="37"/>
      <c r="N377" s="37"/>
      <c r="O377" s="37">
        <f>+IF($L377-$J377&gt;=0,$L377-$J377,0)</f>
        <v>0</v>
      </c>
      <c r="P377" s="37">
        <f>+ROUND($H377*O377,2)</f>
        <v>0</v>
      </c>
      <c r="Q377" s="37"/>
      <c r="R377" s="37">
        <f>+ROUND($H377*Q377,2)</f>
        <v>0</v>
      </c>
      <c r="S377" s="37">
        <f>+IF($L377-$J377&lt;=0,-$L377+$J377,0)</f>
        <v>273</v>
      </c>
      <c r="T377" s="37">
        <f>+ROUND($H377*S377,2)</f>
        <v>0</v>
      </c>
      <c r="U377" s="37">
        <f>+O376</f>
        <v>101</v>
      </c>
      <c r="V377" s="37">
        <f>+ROUND($H377*U377,2)</f>
        <v>0</v>
      </c>
      <c r="W377" s="37" t="s">
        <v>100</v>
      </c>
    </row>
    <row r="378" spans="2:23" ht="21" customHeight="1" x14ac:dyDescent="0.25">
      <c r="B378" s="81">
        <v>10.089999999999998</v>
      </c>
      <c r="C378" s="82" t="e">
        <f t="shared" si="27"/>
        <v>#REF!</v>
      </c>
      <c r="D378" s="83" t="s">
        <v>101</v>
      </c>
      <c r="E378" s="41"/>
      <c r="F378" s="42"/>
      <c r="G378" s="36" t="s">
        <v>28</v>
      </c>
      <c r="H378" s="37"/>
      <c r="I378" s="37"/>
      <c r="J378" s="37">
        <v>61</v>
      </c>
      <c r="K378" s="37">
        <f>+ROUND($H378*J378,2)</f>
        <v>0</v>
      </c>
      <c r="L378" s="210">
        <f>+L86</f>
        <v>70</v>
      </c>
      <c r="M378" s="37"/>
      <c r="N378" s="37"/>
      <c r="O378" s="37">
        <f>+IF($L378-$J378&gt;=0,$L378-$J378,0)</f>
        <v>9</v>
      </c>
      <c r="P378" s="37">
        <f>+ROUND($H378*O378,2)</f>
        <v>0</v>
      </c>
      <c r="Q378" s="37"/>
      <c r="R378" s="37">
        <f>+ROUND($H378*Q378,2)</f>
        <v>0</v>
      </c>
      <c r="S378" s="37">
        <f>+IF($L378-$J378&lt;=0,-$L378+$J378,0)</f>
        <v>0</v>
      </c>
      <c r="T378" s="37">
        <f>+ROUND($H378*S378,2)</f>
        <v>0</v>
      </c>
      <c r="U378" s="37"/>
      <c r="V378" s="37">
        <f>+ROUND($H378*U378,2)</f>
        <v>0</v>
      </c>
      <c r="W378" s="37"/>
    </row>
    <row r="379" spans="2:23" ht="21" customHeight="1" x14ac:dyDescent="0.25">
      <c r="B379" s="81">
        <v>10.099999999999998</v>
      </c>
      <c r="C379" s="82" t="e">
        <f t="shared" si="27"/>
        <v>#REF!</v>
      </c>
      <c r="D379" s="83" t="s">
        <v>102</v>
      </c>
      <c r="E379" s="41"/>
      <c r="F379" s="42"/>
      <c r="G379" s="36" t="s">
        <v>28</v>
      </c>
      <c r="H379" s="37"/>
      <c r="I379" s="37"/>
      <c r="J379" s="37">
        <v>47</v>
      </c>
      <c r="K379" s="37">
        <f>+ROUND($H379*J379,2)</f>
        <v>0</v>
      </c>
      <c r="L379" s="210">
        <f>+L87</f>
        <v>21</v>
      </c>
      <c r="M379" s="37"/>
      <c r="N379" s="37"/>
      <c r="O379" s="37">
        <f>+IF($L379-$J379&gt;=0,$L379-$J379,0)</f>
        <v>0</v>
      </c>
      <c r="P379" s="37">
        <f>+ROUND($H379*O379,2)</f>
        <v>0</v>
      </c>
      <c r="Q379" s="37"/>
      <c r="R379" s="37">
        <f>+ROUND($H379*Q379,2)</f>
        <v>0</v>
      </c>
      <c r="S379" s="37">
        <f>+IF($L379-$J379&lt;=0,-$L379+$J379,0)</f>
        <v>26</v>
      </c>
      <c r="T379" s="37">
        <f>+ROUND($H379*S379,2)</f>
        <v>0</v>
      </c>
      <c r="U379" s="37"/>
      <c r="V379" s="37">
        <f>+ROUND($H379*U379,2)</f>
        <v>0</v>
      </c>
      <c r="W379" s="37"/>
    </row>
    <row r="380" spans="2:23" ht="21" customHeight="1" x14ac:dyDescent="0.25">
      <c r="B380" s="81">
        <v>10.109999999999998</v>
      </c>
      <c r="C380" s="82" t="e">
        <f t="shared" si="27"/>
        <v>#REF!</v>
      </c>
      <c r="D380" s="83" t="s">
        <v>104</v>
      </c>
      <c r="E380" s="41"/>
      <c r="F380" s="42"/>
      <c r="G380" s="36" t="s">
        <v>28</v>
      </c>
      <c r="H380" s="37"/>
      <c r="I380" s="37"/>
      <c r="J380" s="37">
        <v>9</v>
      </c>
      <c r="K380" s="37">
        <f>+ROUND($H380*J380,2)</f>
        <v>0</v>
      </c>
      <c r="L380" s="210">
        <f>+L88</f>
        <v>0</v>
      </c>
      <c r="M380" s="37"/>
      <c r="N380" s="37"/>
      <c r="O380" s="37">
        <f>+IF($L380-$J380&gt;=0,$L380-$J380,0)</f>
        <v>0</v>
      </c>
      <c r="P380" s="37">
        <f>+ROUND($H380*O380,2)</f>
        <v>0</v>
      </c>
      <c r="Q380" s="37"/>
      <c r="R380" s="37">
        <f>+ROUND($H380*Q380,2)</f>
        <v>0</v>
      </c>
      <c r="S380" s="37">
        <f>+IF($L380-$J380&lt;=0,-$L380+$J380,0)</f>
        <v>9</v>
      </c>
      <c r="T380" s="37">
        <f>+ROUND($H380*S380,2)</f>
        <v>0</v>
      </c>
      <c r="U380" s="37">
        <f>+S380</f>
        <v>9</v>
      </c>
      <c r="V380" s="37">
        <f>+ROUND($H380*U380,2)</f>
        <v>0</v>
      </c>
      <c r="W380" s="37" t="s">
        <v>105</v>
      </c>
    </row>
    <row r="381" spans="2:23" ht="21" customHeight="1" x14ac:dyDescent="0.25">
      <c r="B381" s="81">
        <v>10.119999999999997</v>
      </c>
      <c r="C381" s="82" t="e">
        <f>+C375+1</f>
        <v>#REF!</v>
      </c>
      <c r="D381" s="83" t="s">
        <v>106</v>
      </c>
      <c r="E381" s="41"/>
      <c r="F381" s="42"/>
      <c r="G381" s="36" t="s">
        <v>28</v>
      </c>
      <c r="H381" s="37"/>
      <c r="I381" s="37"/>
      <c r="J381" s="37">
        <v>38</v>
      </c>
      <c r="K381" s="37">
        <f>+ROUND($H381*J381,2)</f>
        <v>0</v>
      </c>
      <c r="L381" s="210">
        <f>+L89</f>
        <v>112</v>
      </c>
      <c r="M381" s="37"/>
      <c r="N381" s="37"/>
      <c r="O381" s="37">
        <f>+IF($L381-$J381&gt;=0,$L381-$J381,0)</f>
        <v>74</v>
      </c>
      <c r="P381" s="37">
        <f>+ROUND($H381*O381,2)</f>
        <v>0</v>
      </c>
      <c r="Q381" s="37"/>
      <c r="R381" s="37">
        <f>+ROUND($H381*Q381,2)</f>
        <v>0</v>
      </c>
      <c r="S381" s="37">
        <f>+IF($L381-$J381&lt;=0,-$L381+$J381,0)</f>
        <v>0</v>
      </c>
      <c r="T381" s="37">
        <f>+ROUND($H381*S381,2)</f>
        <v>0</v>
      </c>
      <c r="U381" s="37"/>
      <c r="V381" s="37">
        <f>+ROUND($H381*U381,2)</f>
        <v>0</v>
      </c>
      <c r="W381" s="37"/>
    </row>
    <row r="382" spans="2:23" ht="21" customHeight="1" x14ac:dyDescent="0.25">
      <c r="B382" s="81">
        <v>10.129999999999997</v>
      </c>
      <c r="C382" s="82" t="e">
        <f t="shared" ref="C382:C388" si="28">+C381+1</f>
        <v>#REF!</v>
      </c>
      <c r="D382" s="83" t="s">
        <v>107</v>
      </c>
      <c r="E382" s="41"/>
      <c r="F382" s="42"/>
      <c r="G382" s="36" t="s">
        <v>28</v>
      </c>
      <c r="H382" s="37"/>
      <c r="I382" s="37"/>
      <c r="J382" s="37">
        <v>4</v>
      </c>
      <c r="K382" s="37">
        <f>+ROUND($H382*J382,2)</f>
        <v>0</v>
      </c>
      <c r="L382" s="210">
        <f>+L90</f>
        <v>0</v>
      </c>
      <c r="M382" s="37"/>
      <c r="N382" s="37"/>
      <c r="O382" s="37">
        <f>+IF($L382-$J382&gt;=0,$L382-$J382,0)</f>
        <v>0</v>
      </c>
      <c r="P382" s="37">
        <f>+ROUND($H382*O382,2)</f>
        <v>0</v>
      </c>
      <c r="Q382" s="37"/>
      <c r="R382" s="37">
        <f>+ROUND($H382*Q382,2)</f>
        <v>0</v>
      </c>
      <c r="S382" s="37">
        <f>+IF($L382-$J382&lt;=0,-$L382+$J382,0)</f>
        <v>4</v>
      </c>
      <c r="T382" s="37">
        <f>+ROUND($H382*S382,2)</f>
        <v>0</v>
      </c>
      <c r="U382" s="37">
        <f>+O372</f>
        <v>14</v>
      </c>
      <c r="V382" s="37">
        <f>+ROUND($H382*U382,2)</f>
        <v>0</v>
      </c>
      <c r="W382" s="37" t="s">
        <v>108</v>
      </c>
    </row>
    <row r="383" spans="2:23" ht="21" customHeight="1" x14ac:dyDescent="0.25">
      <c r="B383" s="81">
        <v>10.139999999999997</v>
      </c>
      <c r="C383" s="82" t="e">
        <f t="shared" si="28"/>
        <v>#REF!</v>
      </c>
      <c r="D383" s="83" t="s">
        <v>109</v>
      </c>
      <c r="E383" s="41"/>
      <c r="F383" s="42"/>
      <c r="G383" s="36" t="s">
        <v>28</v>
      </c>
      <c r="H383" s="37"/>
      <c r="I383" s="37"/>
      <c r="J383" s="37">
        <v>13</v>
      </c>
      <c r="K383" s="37">
        <f>+ROUND($H383*J383,2)</f>
        <v>0</v>
      </c>
      <c r="L383" s="210">
        <f>+L91</f>
        <v>33</v>
      </c>
      <c r="M383" s="37"/>
      <c r="N383" s="37"/>
      <c r="O383" s="37">
        <f>+IF($L383-$J383&gt;=0,$L383-$J383,0)</f>
        <v>20</v>
      </c>
      <c r="P383" s="37">
        <f>+ROUND($H383*O383,2)</f>
        <v>0</v>
      </c>
      <c r="Q383" s="37"/>
      <c r="R383" s="37">
        <f>+ROUND($H383*Q383,2)</f>
        <v>0</v>
      </c>
      <c r="S383" s="37">
        <f>+IF($L383-$J383&lt;=0,-$L383+$J383,0)</f>
        <v>0</v>
      </c>
      <c r="T383" s="37">
        <f>+ROUND($H383*S383,2)</f>
        <v>0</v>
      </c>
      <c r="U383" s="37"/>
      <c r="V383" s="37">
        <f>+ROUND($H383*U383,2)</f>
        <v>0</v>
      </c>
      <c r="W383" s="37"/>
    </row>
    <row r="384" spans="2:23" ht="21" customHeight="1" x14ac:dyDescent="0.25">
      <c r="B384" s="81">
        <v>10.149999999999997</v>
      </c>
      <c r="C384" s="82" t="e">
        <f t="shared" si="28"/>
        <v>#REF!</v>
      </c>
      <c r="D384" s="83" t="s">
        <v>110</v>
      </c>
      <c r="E384" s="41"/>
      <c r="F384" s="42"/>
      <c r="G384" s="36" t="s">
        <v>28</v>
      </c>
      <c r="H384" s="37"/>
      <c r="I384" s="37"/>
      <c r="J384" s="37">
        <v>618</v>
      </c>
      <c r="K384" s="37">
        <f>+ROUND($H384*J384,2)</f>
        <v>0</v>
      </c>
      <c r="L384" s="210">
        <f>+L92</f>
        <v>518</v>
      </c>
      <c r="M384" s="37"/>
      <c r="N384" s="37"/>
      <c r="O384" s="37">
        <f>+IF($L384-$J384&gt;=0,$L384-$J384,0)</f>
        <v>0</v>
      </c>
      <c r="P384" s="37">
        <f>+ROUND($H384*O384,2)</f>
        <v>0</v>
      </c>
      <c r="Q384" s="37"/>
      <c r="R384" s="37">
        <f>+ROUND($H384*Q384,2)</f>
        <v>0</v>
      </c>
      <c r="S384" s="37">
        <f>+IF($L384-$J384&lt;=0,-$L384+$J384,0)</f>
        <v>100</v>
      </c>
      <c r="T384" s="37">
        <f>+ROUND($H384*S384,2)</f>
        <v>0</v>
      </c>
      <c r="U384" s="37"/>
      <c r="V384" s="37">
        <f>+ROUND($H384*U384,2)</f>
        <v>0</v>
      </c>
      <c r="W384" s="37"/>
    </row>
    <row r="385" spans="2:23" ht="21" customHeight="1" x14ac:dyDescent="0.25">
      <c r="B385" s="81">
        <v>10.159999999999997</v>
      </c>
      <c r="C385" s="82" t="e">
        <f t="shared" si="28"/>
        <v>#REF!</v>
      </c>
      <c r="D385" s="83" t="s">
        <v>111</v>
      </c>
      <c r="E385" s="41"/>
      <c r="F385" s="42"/>
      <c r="G385" s="36" t="s">
        <v>28</v>
      </c>
      <c r="H385" s="37"/>
      <c r="I385" s="37"/>
      <c r="J385" s="37">
        <v>979</v>
      </c>
      <c r="K385" s="37">
        <f>+ROUND($H385*J385,2)</f>
        <v>0</v>
      </c>
      <c r="L385" s="210">
        <f>+L93</f>
        <v>772</v>
      </c>
      <c r="M385" s="37"/>
      <c r="N385" s="37"/>
      <c r="O385" s="37">
        <f>+IF($L385-$J385&gt;=0,$L385-$J385,0)</f>
        <v>0</v>
      </c>
      <c r="P385" s="37">
        <f>+ROUND($H385*O385,2)</f>
        <v>0</v>
      </c>
      <c r="Q385" s="37"/>
      <c r="R385" s="37">
        <f>+ROUND($H385*Q385,2)</f>
        <v>0</v>
      </c>
      <c r="S385" s="37">
        <f>+IF($L385-$J385&lt;=0,-$L385+$J385,0)</f>
        <v>207</v>
      </c>
      <c r="T385" s="37">
        <f>+ROUND($H385*S385,2)</f>
        <v>0</v>
      </c>
      <c r="U385" s="37"/>
      <c r="V385" s="37">
        <f>+ROUND($H385*U385,2)</f>
        <v>0</v>
      </c>
      <c r="W385" s="37"/>
    </row>
    <row r="386" spans="2:23" ht="21" customHeight="1" x14ac:dyDescent="0.25">
      <c r="B386" s="81">
        <v>10.169999999999996</v>
      </c>
      <c r="C386" s="82" t="e">
        <f t="shared" si="28"/>
        <v>#REF!</v>
      </c>
      <c r="D386" s="83" t="s">
        <v>112</v>
      </c>
      <c r="E386" s="41"/>
      <c r="F386" s="42"/>
      <c r="G386" s="36" t="s">
        <v>113</v>
      </c>
      <c r="H386" s="37"/>
      <c r="I386" s="37"/>
      <c r="J386" s="37">
        <v>21</v>
      </c>
      <c r="K386" s="37">
        <f>+ROUND($H386*J386,2)</f>
        <v>0</v>
      </c>
      <c r="L386" s="210">
        <f>+L94</f>
        <v>22</v>
      </c>
      <c r="M386" s="37"/>
      <c r="N386" s="37"/>
      <c r="O386" s="37">
        <f>+IF($L386-$J386&gt;=0,$L386-$J386,0)</f>
        <v>1</v>
      </c>
      <c r="P386" s="37">
        <f>+ROUND($H386*O386,2)</f>
        <v>0</v>
      </c>
      <c r="Q386" s="37"/>
      <c r="R386" s="37">
        <f>+ROUND($H386*Q386,2)</f>
        <v>0</v>
      </c>
      <c r="S386" s="37">
        <f>+IF($L386-$J386&lt;=0,-$L386+$J386,0)</f>
        <v>0</v>
      </c>
      <c r="T386" s="37">
        <f>+ROUND($H386*S386,2)</f>
        <v>0</v>
      </c>
      <c r="U386" s="37"/>
      <c r="V386" s="37">
        <f>+ROUND($H386*U386,2)</f>
        <v>0</v>
      </c>
      <c r="W386" s="37"/>
    </row>
    <row r="387" spans="2:23" ht="21" customHeight="1" x14ac:dyDescent="0.25">
      <c r="B387" s="81">
        <v>10.179999999999996</v>
      </c>
      <c r="C387" s="82" t="e">
        <f t="shared" si="28"/>
        <v>#REF!</v>
      </c>
      <c r="D387" s="83" t="s">
        <v>114</v>
      </c>
      <c r="E387" s="41"/>
      <c r="F387" s="42"/>
      <c r="G387" s="36" t="s">
        <v>28</v>
      </c>
      <c r="H387" s="37"/>
      <c r="I387" s="37"/>
      <c r="J387" s="37">
        <v>9</v>
      </c>
      <c r="K387" s="37">
        <f>+ROUND($H387*J387,2)</f>
        <v>0</v>
      </c>
      <c r="L387" s="210">
        <f>+L95</f>
        <v>0</v>
      </c>
      <c r="M387" s="37"/>
      <c r="N387" s="37"/>
      <c r="O387" s="37">
        <f>+IF($L387-$J387&gt;=0,$L387-$J387,0)</f>
        <v>0</v>
      </c>
      <c r="P387" s="37">
        <f>+ROUND($H387*O387,2)</f>
        <v>0</v>
      </c>
      <c r="Q387" s="37"/>
      <c r="R387" s="37">
        <f>+ROUND($H387*Q387,2)</f>
        <v>0</v>
      </c>
      <c r="S387" s="37">
        <f>+IF($L387-$J387&lt;=0,-$L387+$J387,0)</f>
        <v>9</v>
      </c>
      <c r="T387" s="37">
        <f>+ROUND($H387*S387,2)</f>
        <v>0</v>
      </c>
      <c r="U387" s="37">
        <f>+O386</f>
        <v>1</v>
      </c>
      <c r="V387" s="37">
        <f>+ROUND($H387*U387,2)</f>
        <v>0</v>
      </c>
      <c r="W387" s="37" t="s">
        <v>115</v>
      </c>
    </row>
    <row r="388" spans="2:23" ht="21" customHeight="1" x14ac:dyDescent="0.25">
      <c r="B388" s="81">
        <v>10.189999999999996</v>
      </c>
      <c r="C388" s="82" t="e">
        <f t="shared" si="28"/>
        <v>#REF!</v>
      </c>
      <c r="D388" s="83" t="s">
        <v>116</v>
      </c>
      <c r="E388" s="41"/>
      <c r="F388" s="42"/>
      <c r="G388" s="36" t="s">
        <v>28</v>
      </c>
      <c r="H388" s="37"/>
      <c r="I388" s="37"/>
      <c r="J388" s="37">
        <v>9</v>
      </c>
      <c r="K388" s="37">
        <f>+ROUND($H388*J388,2)</f>
        <v>0</v>
      </c>
      <c r="L388" s="210">
        <f>+L96</f>
        <v>0</v>
      </c>
      <c r="M388" s="37"/>
      <c r="N388" s="37"/>
      <c r="O388" s="37">
        <f>+IF($L388-$J388&gt;=0,$L388-$J388,0)</f>
        <v>0</v>
      </c>
      <c r="P388" s="37">
        <f>+ROUND($H388*O388,2)</f>
        <v>0</v>
      </c>
      <c r="Q388" s="37"/>
      <c r="R388" s="37">
        <f>+ROUND($H388*Q388,2)</f>
        <v>0</v>
      </c>
      <c r="S388" s="37">
        <f>+IF($L388-$J388&lt;=0,-$L388+$J388,0)</f>
        <v>9</v>
      </c>
      <c r="T388" s="37">
        <f>+ROUND($H388*S388,2)</f>
        <v>0</v>
      </c>
      <c r="U388" s="37">
        <f>+O386</f>
        <v>1</v>
      </c>
      <c r="V388" s="37">
        <f>+ROUND($H388*U388,2)</f>
        <v>0</v>
      </c>
      <c r="W388" s="37" t="s">
        <v>115</v>
      </c>
    </row>
    <row r="389" spans="2:23" ht="21" customHeight="1" x14ac:dyDescent="0.25">
      <c r="B389" s="81">
        <v>10.199999999999996</v>
      </c>
      <c r="C389" s="82" t="e">
        <f>+C371+1</f>
        <v>#REF!</v>
      </c>
      <c r="D389" s="83" t="s">
        <v>117</v>
      </c>
      <c r="E389" s="41"/>
      <c r="F389" s="42"/>
      <c r="G389" s="36" t="s">
        <v>28</v>
      </c>
      <c r="H389" s="37"/>
      <c r="I389" s="37"/>
      <c r="J389" s="37">
        <v>9</v>
      </c>
      <c r="K389" s="37">
        <f>+ROUND($H389*J389,2)</f>
        <v>0</v>
      </c>
      <c r="L389" s="210">
        <f>+L97</f>
        <v>0</v>
      </c>
      <c r="M389" s="37"/>
      <c r="N389" s="37"/>
      <c r="O389" s="37">
        <f>+IF($L389-$J389&gt;=0,$L389-$J389,0)</f>
        <v>0</v>
      </c>
      <c r="P389" s="37">
        <f>+ROUND($H389*O389,2)</f>
        <v>0</v>
      </c>
      <c r="Q389" s="37"/>
      <c r="R389" s="37">
        <f>+ROUND($H389*Q389,2)</f>
        <v>0</v>
      </c>
      <c r="S389" s="37">
        <f>+IF($L389-$J389&lt;=0,-$L389+$J389,0)</f>
        <v>9</v>
      </c>
      <c r="T389" s="37">
        <f>+ROUND($H389*S389,2)</f>
        <v>0</v>
      </c>
      <c r="U389" s="37">
        <f>+O386</f>
        <v>1</v>
      </c>
      <c r="V389" s="37">
        <f>+ROUND($H389*U389,2)</f>
        <v>0</v>
      </c>
      <c r="W389" s="37" t="s">
        <v>115</v>
      </c>
    </row>
    <row r="390" spans="2:23" s="75" customFormat="1" ht="21" customHeight="1" x14ac:dyDescent="0.25">
      <c r="B390" s="93">
        <v>10.209999999999996</v>
      </c>
      <c r="C390" s="112" t="e">
        <f>+#REF!+1</f>
        <v>#REF!</v>
      </c>
      <c r="D390" s="95" t="s">
        <v>118</v>
      </c>
      <c r="E390" s="70"/>
      <c r="F390" s="71"/>
      <c r="G390" s="96" t="s">
        <v>28</v>
      </c>
      <c r="H390" s="74"/>
      <c r="I390" s="74">
        <f>H378*0.8</f>
        <v>0</v>
      </c>
      <c r="J390" s="74"/>
      <c r="K390" s="74">
        <f>+ROUND($H390*J390,2)</f>
        <v>0</v>
      </c>
      <c r="L390" s="213">
        <f>+L98</f>
        <v>24</v>
      </c>
      <c r="M390" s="74"/>
      <c r="N390" s="74"/>
      <c r="O390" s="74"/>
      <c r="P390" s="74">
        <f>+ROUND($H390*O390,2)</f>
        <v>0</v>
      </c>
      <c r="Q390" s="97">
        <f>+L390</f>
        <v>24</v>
      </c>
      <c r="R390" s="74">
        <f>+ROUND($I390*Q390,2)</f>
        <v>0</v>
      </c>
      <c r="S390" s="74"/>
      <c r="T390" s="74">
        <f>+ROUND($H390*S390,2)</f>
        <v>0</v>
      </c>
      <c r="U390" s="74"/>
      <c r="V390" s="74">
        <f>+ROUND($H390*U390,2)</f>
        <v>0</v>
      </c>
      <c r="W390" s="74"/>
    </row>
    <row r="391" spans="2:23" s="75" customFormat="1" ht="21" customHeight="1" x14ac:dyDescent="0.25">
      <c r="B391" s="93">
        <v>10.219999999999995</v>
      </c>
      <c r="C391" s="112" t="e">
        <f>+#REF!+1</f>
        <v>#REF!</v>
      </c>
      <c r="D391" s="95" t="s">
        <v>119</v>
      </c>
      <c r="E391" s="70"/>
      <c r="F391" s="71"/>
      <c r="G391" s="96" t="s">
        <v>28</v>
      </c>
      <c r="H391" s="74"/>
      <c r="I391" s="74">
        <f>H383</f>
        <v>0</v>
      </c>
      <c r="J391" s="74"/>
      <c r="K391" s="74">
        <f>+ROUND($H391*J391,2)</f>
        <v>0</v>
      </c>
      <c r="L391" s="213">
        <f>+L99</f>
        <v>2</v>
      </c>
      <c r="M391" s="74"/>
      <c r="N391" s="74"/>
      <c r="O391" s="74"/>
      <c r="P391" s="74">
        <f>+ROUND($H391*O391,2)</f>
        <v>0</v>
      </c>
      <c r="Q391" s="97">
        <f>+L391</f>
        <v>2</v>
      </c>
      <c r="R391" s="74">
        <f>+ROUND($I391*Q391,2)</f>
        <v>0</v>
      </c>
      <c r="S391" s="74"/>
      <c r="T391" s="74">
        <f>+ROUND($H391*S391,2)</f>
        <v>0</v>
      </c>
      <c r="U391" s="74"/>
      <c r="V391" s="74">
        <f>+ROUND($H391*U391,2)</f>
        <v>0</v>
      </c>
      <c r="W391" s="74"/>
    </row>
    <row r="392" spans="2:23" s="75" customFormat="1" ht="21" customHeight="1" x14ac:dyDescent="0.25">
      <c r="B392" s="93">
        <v>10.229999999999995</v>
      </c>
      <c r="C392" s="112" t="e">
        <f>+#REF!+1</f>
        <v>#REF!</v>
      </c>
      <c r="D392" s="95" t="s">
        <v>120</v>
      </c>
      <c r="E392" s="70"/>
      <c r="F392" s="71"/>
      <c r="G392" s="72" t="s">
        <v>28</v>
      </c>
      <c r="H392" s="73"/>
      <c r="I392" s="73">
        <v>1.33</v>
      </c>
      <c r="J392" s="73"/>
      <c r="K392" s="73">
        <f>+ROUND($H392*J392,2)</f>
        <v>0</v>
      </c>
      <c r="L392" s="219">
        <f>+L100</f>
        <v>75</v>
      </c>
      <c r="M392" s="73"/>
      <c r="N392" s="73"/>
      <c r="O392" s="73"/>
      <c r="P392" s="73">
        <f>+ROUND($H392*O392,2)</f>
        <v>0</v>
      </c>
      <c r="Q392" s="99">
        <f>+L392</f>
        <v>75</v>
      </c>
      <c r="R392" s="73">
        <f>+ROUND($I392*Q392,2)</f>
        <v>99.75</v>
      </c>
      <c r="S392" s="73"/>
      <c r="T392" s="73">
        <f>+ROUND($H392*S392,2)</f>
        <v>0</v>
      </c>
      <c r="U392" s="101"/>
      <c r="V392" s="73">
        <f>+ROUND($H392*U392,2)</f>
        <v>0</v>
      </c>
      <c r="W392" s="101"/>
    </row>
    <row r="393" spans="2:23" ht="21" customHeight="1" x14ac:dyDescent="0.25">
      <c r="B393" s="87"/>
      <c r="C393" s="88" t="e">
        <f>+#REF!+1</f>
        <v>#REF!</v>
      </c>
      <c r="D393" s="89"/>
      <c r="E393" s="104"/>
      <c r="F393" s="48" t="str">
        <f>+"SUB-TOTAL   "&amp;B369&amp;":  "</f>
        <v xml:space="preserve">SUB-TOTAL   10:  </v>
      </c>
      <c r="G393" s="76"/>
      <c r="H393" s="60"/>
      <c r="I393" s="60"/>
      <c r="J393" s="60"/>
      <c r="K393" s="92">
        <f>+SUM(K370:K392)</f>
        <v>0</v>
      </c>
      <c r="L393" s="217"/>
      <c r="M393" s="60"/>
      <c r="N393" s="92"/>
      <c r="O393" s="60"/>
      <c r="P393" s="92">
        <f>+SUM(P370:P392)</f>
        <v>0</v>
      </c>
      <c r="Q393" s="60"/>
      <c r="R393" s="92">
        <f>+SUM(R370:R392)</f>
        <v>99.75</v>
      </c>
      <c r="S393" s="60"/>
      <c r="T393" s="92">
        <f>+SUM(T370:T392)</f>
        <v>0</v>
      </c>
      <c r="U393" s="60"/>
      <c r="V393" s="92">
        <f>+SUM(V370:V392)</f>
        <v>0</v>
      </c>
      <c r="W393" s="60"/>
    </row>
    <row r="394" spans="2:23" ht="21" customHeight="1" x14ac:dyDescent="0.25">
      <c r="B394" s="54">
        <v>11</v>
      </c>
      <c r="C394" s="55" t="e">
        <f t="shared" ref="C394:C405" si="29">+C393+1</f>
        <v>#REF!</v>
      </c>
      <c r="D394" s="77" t="s">
        <v>121</v>
      </c>
      <c r="E394" s="78"/>
      <c r="F394" s="79"/>
      <c r="G394" s="80"/>
      <c r="H394" s="60"/>
      <c r="I394" s="60"/>
      <c r="J394" s="60"/>
      <c r="K394" s="60"/>
      <c r="L394" s="212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</row>
    <row r="395" spans="2:23" ht="21" customHeight="1" x14ac:dyDescent="0.25">
      <c r="B395" s="81">
        <v>11.01</v>
      </c>
      <c r="C395" s="82" t="e">
        <f t="shared" si="29"/>
        <v>#REF!</v>
      </c>
      <c r="D395" s="83" t="s">
        <v>122</v>
      </c>
      <c r="E395" s="41"/>
      <c r="F395" s="42"/>
      <c r="G395" s="36" t="s">
        <v>78</v>
      </c>
      <c r="H395" s="37"/>
      <c r="I395" s="37"/>
      <c r="J395" s="37">
        <v>881</v>
      </c>
      <c r="K395" s="37">
        <f>+ROUND($H395*J395,2)</f>
        <v>0</v>
      </c>
      <c r="L395" s="210">
        <f>+L103</f>
        <v>0</v>
      </c>
      <c r="M395" s="37"/>
      <c r="N395" s="37"/>
      <c r="O395" s="37">
        <f>+IF($L395-$J395&gt;=0,$L395-$J395,0)</f>
        <v>0</v>
      </c>
      <c r="P395" s="37">
        <f>+ROUND($H395*O395,2)</f>
        <v>0</v>
      </c>
      <c r="Q395" s="37"/>
      <c r="R395" s="37">
        <f>+ROUND($H395*Q395,2)</f>
        <v>0</v>
      </c>
      <c r="S395" s="37">
        <f>+IF($L395-$J395&lt;=0,-$L395+$J395,0)</f>
        <v>881</v>
      </c>
      <c r="T395" s="37">
        <f>+ROUND($H395*S395,2)</f>
        <v>0</v>
      </c>
      <c r="U395" s="37"/>
      <c r="V395" s="37">
        <f>+ROUND($H395*U395,2)</f>
        <v>0</v>
      </c>
      <c r="W395" s="37"/>
    </row>
    <row r="396" spans="2:23" ht="21" customHeight="1" x14ac:dyDescent="0.25">
      <c r="B396" s="81">
        <v>11.02</v>
      </c>
      <c r="C396" s="82" t="e">
        <f t="shared" si="29"/>
        <v>#REF!</v>
      </c>
      <c r="D396" s="83" t="s">
        <v>123</v>
      </c>
      <c r="E396" s="41"/>
      <c r="F396" s="42"/>
      <c r="G396" s="36" t="s">
        <v>28</v>
      </c>
      <c r="H396" s="37"/>
      <c r="I396" s="37"/>
      <c r="J396" s="37">
        <v>66</v>
      </c>
      <c r="K396" s="37">
        <f>+ROUND($H396*J396,2)</f>
        <v>0</v>
      </c>
      <c r="L396" s="210">
        <f>+L104</f>
        <v>83</v>
      </c>
      <c r="M396" s="37"/>
      <c r="N396" s="37"/>
      <c r="O396" s="37">
        <f>+IF($L396-$J396&gt;=0,$L396-$J396,0)</f>
        <v>17</v>
      </c>
      <c r="P396" s="37">
        <f>+ROUND($H396*O396,2)</f>
        <v>0</v>
      </c>
      <c r="Q396" s="37"/>
      <c r="R396" s="37">
        <f>+ROUND($H396*Q396,2)</f>
        <v>0</v>
      </c>
      <c r="S396" s="37">
        <f>+IF($L396-$J396&lt;=0,-$L396+$J396,0)</f>
        <v>0</v>
      </c>
      <c r="T396" s="37">
        <f>+ROUND($H396*S396,2)</f>
        <v>0</v>
      </c>
      <c r="U396" s="37"/>
      <c r="V396" s="37">
        <f>+ROUND($H396*U396,2)</f>
        <v>0</v>
      </c>
      <c r="W396" s="37"/>
    </row>
    <row r="397" spans="2:23" ht="21" customHeight="1" x14ac:dyDescent="0.25">
      <c r="B397" s="81">
        <v>11.03</v>
      </c>
      <c r="C397" s="82" t="e">
        <f t="shared" si="29"/>
        <v>#REF!</v>
      </c>
      <c r="D397" s="83" t="s">
        <v>124</v>
      </c>
      <c r="E397" s="41"/>
      <c r="F397" s="42"/>
      <c r="G397" s="36" t="s">
        <v>28</v>
      </c>
      <c r="H397" s="37"/>
      <c r="I397" s="37"/>
      <c r="J397" s="37">
        <v>208</v>
      </c>
      <c r="K397" s="37">
        <f>+ROUND($H397*J397,2)</f>
        <v>0</v>
      </c>
      <c r="L397" s="210">
        <f>+L105</f>
        <v>166</v>
      </c>
      <c r="M397" s="37"/>
      <c r="N397" s="37"/>
      <c r="O397" s="37">
        <f>+IF($L397-$J397&gt;=0,$L397-$J397,0)</f>
        <v>0</v>
      </c>
      <c r="P397" s="37">
        <f>+ROUND($H397*O397,2)</f>
        <v>0</v>
      </c>
      <c r="Q397" s="37"/>
      <c r="R397" s="37">
        <f>+ROUND($H397*Q397,2)</f>
        <v>0</v>
      </c>
      <c r="S397" s="37">
        <f>+IF($L397-$J397&lt;=0,-$L397+$J397,0)</f>
        <v>42</v>
      </c>
      <c r="T397" s="37">
        <f>+ROUND($H397*S397,2)</f>
        <v>0</v>
      </c>
      <c r="U397" s="37"/>
      <c r="V397" s="37">
        <f>+ROUND($H397*U397,2)</f>
        <v>0</v>
      </c>
      <c r="W397" s="37"/>
    </row>
    <row r="398" spans="2:23" ht="21" customHeight="1" x14ac:dyDescent="0.25">
      <c r="B398" s="81">
        <v>11.04</v>
      </c>
      <c r="C398" s="82" t="e">
        <f t="shared" si="29"/>
        <v>#REF!</v>
      </c>
      <c r="D398" s="83" t="s">
        <v>125</v>
      </c>
      <c r="E398" s="41"/>
      <c r="F398" s="42"/>
      <c r="G398" s="36" t="s">
        <v>78</v>
      </c>
      <c r="H398" s="37"/>
      <c r="I398" s="37"/>
      <c r="J398" s="37">
        <v>312</v>
      </c>
      <c r="K398" s="37">
        <f>+ROUND($H398*J398,2)</f>
        <v>0</v>
      </c>
      <c r="L398" s="210">
        <f>+L106</f>
        <v>124.5</v>
      </c>
      <c r="M398" s="37"/>
      <c r="N398" s="37"/>
      <c r="O398" s="37">
        <f>+IF($L398-$J398&gt;=0,$L398-$J398,0)</f>
        <v>0</v>
      </c>
      <c r="P398" s="37">
        <f>+ROUND($H398*O398,2)</f>
        <v>0</v>
      </c>
      <c r="Q398" s="37"/>
      <c r="R398" s="37">
        <f>+ROUND($H398*Q398,2)</f>
        <v>0</v>
      </c>
      <c r="S398" s="37">
        <f>+IF($L398-$J398&lt;=0,-$L398+$J398,0)</f>
        <v>187.5</v>
      </c>
      <c r="T398" s="37">
        <f>+ROUND($H398*S398,2)</f>
        <v>0</v>
      </c>
      <c r="U398" s="37"/>
      <c r="V398" s="37">
        <f>+ROUND($H398*U398,2)</f>
        <v>0</v>
      </c>
      <c r="W398" s="37"/>
    </row>
    <row r="399" spans="2:23" ht="21" customHeight="1" x14ac:dyDescent="0.25">
      <c r="B399" s="81">
        <v>11.049999999999999</v>
      </c>
      <c r="C399" s="82" t="e">
        <f t="shared" si="29"/>
        <v>#REF!</v>
      </c>
      <c r="D399" s="83" t="s">
        <v>126</v>
      </c>
      <c r="E399" s="41"/>
      <c r="F399" s="42"/>
      <c r="G399" s="36" t="s">
        <v>28</v>
      </c>
      <c r="H399" s="37"/>
      <c r="I399" s="37"/>
      <c r="J399" s="37">
        <v>66</v>
      </c>
      <c r="K399" s="37">
        <f>+ROUND($H399*J399,2)</f>
        <v>0</v>
      </c>
      <c r="L399" s="210">
        <f>+L107</f>
        <v>83</v>
      </c>
      <c r="M399" s="37"/>
      <c r="N399" s="37"/>
      <c r="O399" s="37">
        <f>+IF($L399-$J399&gt;=0,$L399-$J399,0)</f>
        <v>17</v>
      </c>
      <c r="P399" s="37">
        <f>+ROUND($H399*O399,2)</f>
        <v>0</v>
      </c>
      <c r="Q399" s="37"/>
      <c r="R399" s="37">
        <f>+ROUND($H399*Q399,2)</f>
        <v>0</v>
      </c>
      <c r="S399" s="37">
        <f>+IF($L399-$J399&lt;=0,-$L399+$J399,0)</f>
        <v>0</v>
      </c>
      <c r="T399" s="37">
        <f>+ROUND($H399*S399,2)</f>
        <v>0</v>
      </c>
      <c r="U399" s="37"/>
      <c r="V399" s="37">
        <f>+ROUND($H399*U399,2)</f>
        <v>0</v>
      </c>
      <c r="W399" s="37"/>
    </row>
    <row r="400" spans="2:23" ht="21" customHeight="1" x14ac:dyDescent="0.25">
      <c r="B400" s="81">
        <v>11.059999999999999</v>
      </c>
      <c r="C400" s="82" t="e">
        <f t="shared" si="29"/>
        <v>#REF!</v>
      </c>
      <c r="D400" s="83" t="s">
        <v>127</v>
      </c>
      <c r="E400" s="41"/>
      <c r="F400" s="42"/>
      <c r="G400" s="36" t="s">
        <v>28</v>
      </c>
      <c r="H400" s="37"/>
      <c r="I400" s="37"/>
      <c r="J400" s="37">
        <v>12</v>
      </c>
      <c r="K400" s="37">
        <f>+ROUND($H400*J400,2)</f>
        <v>0</v>
      </c>
      <c r="L400" s="210">
        <f>+L108</f>
        <v>0</v>
      </c>
      <c r="M400" s="37"/>
      <c r="N400" s="37"/>
      <c r="O400" s="37">
        <f>+IF($L400-$J400&gt;=0,$L400-$J400,0)</f>
        <v>0</v>
      </c>
      <c r="P400" s="37">
        <f>+ROUND($H400*O400,2)</f>
        <v>0</v>
      </c>
      <c r="Q400" s="37"/>
      <c r="R400" s="37">
        <f>+ROUND($H400*Q400,2)</f>
        <v>0</v>
      </c>
      <c r="S400" s="37">
        <f>+IF($L400-$J400&lt;=0,-$L400+$J400,0)</f>
        <v>12</v>
      </c>
      <c r="T400" s="37">
        <f>+ROUND($H400*S400,2)</f>
        <v>0</v>
      </c>
      <c r="U400" s="37"/>
      <c r="V400" s="37">
        <f>+ROUND($H400*U400,2)</f>
        <v>0</v>
      </c>
      <c r="W400" s="37"/>
    </row>
    <row r="401" spans="2:23" ht="21" customHeight="1" x14ac:dyDescent="0.25">
      <c r="B401" s="81">
        <v>11.069999999999999</v>
      </c>
      <c r="C401" s="82" t="e">
        <f t="shared" si="29"/>
        <v>#REF!</v>
      </c>
      <c r="D401" s="83" t="s">
        <v>128</v>
      </c>
      <c r="E401" s="41"/>
      <c r="F401" s="42"/>
      <c r="G401" s="36" t="s">
        <v>28</v>
      </c>
      <c r="H401" s="37"/>
      <c r="I401" s="37"/>
      <c r="J401" s="37">
        <v>66</v>
      </c>
      <c r="K401" s="37">
        <f>+ROUND($H401*J401,2)</f>
        <v>0</v>
      </c>
      <c r="L401" s="210">
        <f>+L109</f>
        <v>83</v>
      </c>
      <c r="M401" s="37"/>
      <c r="N401" s="37"/>
      <c r="O401" s="37">
        <f>+IF($L401-$J401&gt;=0,$L401-$J401,0)</f>
        <v>17</v>
      </c>
      <c r="P401" s="37">
        <f>+ROUND($H401*O401,2)</f>
        <v>0</v>
      </c>
      <c r="Q401" s="37"/>
      <c r="R401" s="37">
        <f>+ROUND($H401*Q401,2)</f>
        <v>0</v>
      </c>
      <c r="S401" s="37">
        <f>+IF($L401-$J401&lt;=0,-$L401+$J401,0)</f>
        <v>0</v>
      </c>
      <c r="T401" s="37">
        <f>+ROUND($H401*S401,2)</f>
        <v>0</v>
      </c>
      <c r="U401" s="37"/>
      <c r="V401" s="37">
        <f>+ROUND($H401*U401,2)</f>
        <v>0</v>
      </c>
      <c r="W401" s="37"/>
    </row>
    <row r="402" spans="2:23" ht="21" customHeight="1" x14ac:dyDescent="0.25">
      <c r="B402" s="81">
        <v>11.079999999999998</v>
      </c>
      <c r="C402" s="82" t="e">
        <f t="shared" si="29"/>
        <v>#REF!</v>
      </c>
      <c r="D402" s="83" t="s">
        <v>129</v>
      </c>
      <c r="E402" s="41"/>
      <c r="F402" s="42"/>
      <c r="G402" s="36" t="s">
        <v>28</v>
      </c>
      <c r="H402" s="37"/>
      <c r="I402" s="37"/>
      <c r="J402" s="37">
        <v>66</v>
      </c>
      <c r="K402" s="37">
        <f>+ROUND($H402*J402,2)</f>
        <v>0</v>
      </c>
      <c r="L402" s="210">
        <f>+L110</f>
        <v>83</v>
      </c>
      <c r="M402" s="37"/>
      <c r="N402" s="37"/>
      <c r="O402" s="37">
        <f>+IF($L402-$J402&gt;=0,$L402-$J402,0)</f>
        <v>17</v>
      </c>
      <c r="P402" s="37">
        <f>+ROUND($H402*O402,2)</f>
        <v>0</v>
      </c>
      <c r="Q402" s="37"/>
      <c r="R402" s="37">
        <f>+ROUND($H402*Q402,2)</f>
        <v>0</v>
      </c>
      <c r="S402" s="37">
        <f>+IF($L402-$J402&lt;=0,-$L402+$J402,0)</f>
        <v>0</v>
      </c>
      <c r="T402" s="37">
        <f>+ROUND($H402*S402,2)</f>
        <v>0</v>
      </c>
      <c r="U402" s="37"/>
      <c r="V402" s="37">
        <f>+ROUND($H402*U402,2)</f>
        <v>0</v>
      </c>
      <c r="W402" s="37"/>
    </row>
    <row r="403" spans="2:23" ht="21" customHeight="1" x14ac:dyDescent="0.25">
      <c r="B403" s="81">
        <v>11.089999999999998</v>
      </c>
      <c r="C403" s="82" t="e">
        <f t="shared" si="29"/>
        <v>#REF!</v>
      </c>
      <c r="D403" s="83" t="s">
        <v>130</v>
      </c>
      <c r="E403" s="41"/>
      <c r="F403" s="42"/>
      <c r="G403" s="36" t="s">
        <v>28</v>
      </c>
      <c r="H403" s="37"/>
      <c r="I403" s="37"/>
      <c r="J403" s="37">
        <v>66</v>
      </c>
      <c r="K403" s="37">
        <f>+ROUND($H403*J403,2)</f>
        <v>0</v>
      </c>
      <c r="L403" s="210">
        <f>+L111</f>
        <v>83</v>
      </c>
      <c r="M403" s="37"/>
      <c r="N403" s="37"/>
      <c r="O403" s="37">
        <f>+IF($L403-$J403&gt;=0,$L403-$J403,0)</f>
        <v>17</v>
      </c>
      <c r="P403" s="37">
        <f>+ROUND($H403*O403,2)</f>
        <v>0</v>
      </c>
      <c r="Q403" s="37"/>
      <c r="R403" s="37">
        <f>+ROUND($H403*Q403,2)</f>
        <v>0</v>
      </c>
      <c r="S403" s="37">
        <f>+IF($L403-$J403&lt;=0,-$L403+$J403,0)</f>
        <v>0</v>
      </c>
      <c r="T403" s="37">
        <f>+ROUND($H403*S403,2)</f>
        <v>0</v>
      </c>
      <c r="U403" s="37"/>
      <c r="V403" s="37">
        <f>+ROUND($H403*U403,2)</f>
        <v>0</v>
      </c>
      <c r="W403" s="37"/>
    </row>
    <row r="404" spans="2:23" ht="21" customHeight="1" x14ac:dyDescent="0.25">
      <c r="B404" s="81">
        <v>11.099999999999998</v>
      </c>
      <c r="C404" s="82" t="e">
        <f t="shared" si="29"/>
        <v>#REF!</v>
      </c>
      <c r="D404" s="83" t="s">
        <v>131</v>
      </c>
      <c r="E404" s="41"/>
      <c r="F404" s="42"/>
      <c r="G404" s="36" t="s">
        <v>28</v>
      </c>
      <c r="H404" s="37"/>
      <c r="I404" s="37"/>
      <c r="J404" s="37">
        <v>85</v>
      </c>
      <c r="K404" s="37">
        <f>+ROUND($H404*J404,2)</f>
        <v>0</v>
      </c>
      <c r="L404" s="210">
        <f>+L112</f>
        <v>83</v>
      </c>
      <c r="M404" s="37"/>
      <c r="N404" s="37"/>
      <c r="O404" s="37">
        <f>+IF($L404-$J404&gt;=0,$L404-$J404,0)</f>
        <v>0</v>
      </c>
      <c r="P404" s="37">
        <f>+ROUND($H404*O404,2)</f>
        <v>0</v>
      </c>
      <c r="Q404" s="37"/>
      <c r="R404" s="37">
        <f>+ROUND($H404*Q404,2)</f>
        <v>0</v>
      </c>
      <c r="S404" s="37">
        <f>+IF($L404-$J404&lt;=0,-$L404+$J404,0)</f>
        <v>2</v>
      </c>
      <c r="T404" s="37">
        <f>+ROUND($H404*S404,2)</f>
        <v>0</v>
      </c>
      <c r="U404" s="37"/>
      <c r="V404" s="37">
        <f>+ROUND($H404*U404,2)</f>
        <v>0</v>
      </c>
      <c r="W404" s="37"/>
    </row>
    <row r="405" spans="2:23" ht="21" customHeight="1" x14ac:dyDescent="0.25">
      <c r="B405" s="81">
        <v>11.109999999999998</v>
      </c>
      <c r="C405" s="82" t="e">
        <f t="shared" si="29"/>
        <v>#REF!</v>
      </c>
      <c r="D405" s="83" t="s">
        <v>132</v>
      </c>
      <c r="E405" s="41"/>
      <c r="F405" s="42"/>
      <c r="G405" s="36" t="s">
        <v>28</v>
      </c>
      <c r="H405" s="37"/>
      <c r="I405" s="37"/>
      <c r="J405" s="37">
        <v>66</v>
      </c>
      <c r="K405" s="37">
        <f>+ROUND($H405*J405,2)</f>
        <v>0</v>
      </c>
      <c r="L405" s="210">
        <f>+L113</f>
        <v>83</v>
      </c>
      <c r="M405" s="37"/>
      <c r="N405" s="37"/>
      <c r="O405" s="37">
        <f>+IF($L405-$J405&gt;=0,$L405-$J405,0)</f>
        <v>17</v>
      </c>
      <c r="P405" s="37">
        <f>+ROUND($H405*O405,2)</f>
        <v>0</v>
      </c>
      <c r="Q405" s="37"/>
      <c r="R405" s="37">
        <f>+ROUND($H405*Q405,2)</f>
        <v>0</v>
      </c>
      <c r="S405" s="37">
        <f>+IF($L405-$J405&lt;=0,-$L405+$J405,0)</f>
        <v>0</v>
      </c>
      <c r="T405" s="37">
        <f>+ROUND($H405*S405,2)</f>
        <v>0</v>
      </c>
      <c r="U405" s="37"/>
      <c r="V405" s="37">
        <f>+ROUND($H405*U405,2)</f>
        <v>0</v>
      </c>
      <c r="W405" s="37"/>
    </row>
    <row r="406" spans="2:23" ht="21" customHeight="1" x14ac:dyDescent="0.25">
      <c r="B406" s="81">
        <v>11.119999999999997</v>
      </c>
      <c r="C406" s="82" t="e">
        <f>+C400+1</f>
        <v>#REF!</v>
      </c>
      <c r="D406" s="83" t="s">
        <v>106</v>
      </c>
      <c r="E406" s="41"/>
      <c r="F406" s="42"/>
      <c r="G406" s="36" t="s">
        <v>28</v>
      </c>
      <c r="H406" s="37"/>
      <c r="I406" s="37"/>
      <c r="J406" s="37">
        <v>22</v>
      </c>
      <c r="K406" s="37">
        <f>+ROUND($H406*J406,2)</f>
        <v>0</v>
      </c>
      <c r="L406" s="210">
        <f>+L114</f>
        <v>0</v>
      </c>
      <c r="M406" s="37"/>
      <c r="N406" s="37"/>
      <c r="O406" s="37">
        <f>+IF($L406-$J406&gt;=0,$L406-$J406,0)</f>
        <v>0</v>
      </c>
      <c r="P406" s="37">
        <f>+ROUND($H406*O406,2)</f>
        <v>0</v>
      </c>
      <c r="Q406" s="37"/>
      <c r="R406" s="37">
        <f>+ROUND($H406*Q406,2)</f>
        <v>0</v>
      </c>
      <c r="S406" s="37">
        <f>+IF($L406-$J406&lt;=0,-$L406+$J406,0)</f>
        <v>22</v>
      </c>
      <c r="T406" s="37">
        <f>+ROUND($H406*S406,2)</f>
        <v>0</v>
      </c>
      <c r="U406" s="37"/>
      <c r="V406" s="37">
        <f>+ROUND($H406*U406,2)</f>
        <v>0</v>
      </c>
      <c r="W406" s="37"/>
    </row>
    <row r="407" spans="2:23" ht="21" customHeight="1" x14ac:dyDescent="0.25">
      <c r="B407" s="81">
        <v>11.129999999999997</v>
      </c>
      <c r="C407" s="82" t="e">
        <f>+C396+1</f>
        <v>#REF!</v>
      </c>
      <c r="D407" s="83" t="s">
        <v>110</v>
      </c>
      <c r="E407" s="41"/>
      <c r="F407" s="42"/>
      <c r="G407" s="107" t="s">
        <v>28</v>
      </c>
      <c r="H407" s="64"/>
      <c r="I407" s="64"/>
      <c r="J407" s="64">
        <v>39</v>
      </c>
      <c r="K407" s="64">
        <f>+ROUND($H407*J407,2)</f>
        <v>0</v>
      </c>
      <c r="L407" s="218">
        <f>+L115</f>
        <v>0</v>
      </c>
      <c r="M407" s="64"/>
      <c r="N407" s="64"/>
      <c r="O407" s="64">
        <f>+IF($L407-$J407&gt;=0,$L407-$J407,0)</f>
        <v>0</v>
      </c>
      <c r="P407" s="64">
        <f>+ROUND($H407*O407,2)</f>
        <v>0</v>
      </c>
      <c r="Q407" s="64"/>
      <c r="R407" s="64">
        <f>+ROUND($H407*Q407,2)</f>
        <v>0</v>
      </c>
      <c r="S407" s="64">
        <f>+IF($L407-$J407&lt;=0,-$L407+$J407,0)</f>
        <v>39</v>
      </c>
      <c r="T407" s="64">
        <f>+ROUND($H407*S407,2)</f>
        <v>0</v>
      </c>
      <c r="U407" s="64"/>
      <c r="V407" s="64">
        <f>+ROUND($H407*U407,2)</f>
        <v>0</v>
      </c>
      <c r="W407" s="64"/>
    </row>
    <row r="408" spans="2:23" s="75" customFormat="1" ht="21" customHeight="1" x14ac:dyDescent="0.25">
      <c r="B408" s="93">
        <v>11.14</v>
      </c>
      <c r="C408" s="94" t="e">
        <f t="shared" ref="C408" si="30">+C407+1</f>
        <v>#REF!</v>
      </c>
      <c r="D408" s="95" t="s">
        <v>133</v>
      </c>
      <c r="E408" s="70"/>
      <c r="F408" s="71"/>
      <c r="G408" s="72" t="s">
        <v>78</v>
      </c>
      <c r="H408" s="73"/>
      <c r="I408" s="73">
        <f>+H395</f>
        <v>0</v>
      </c>
      <c r="J408" s="73"/>
      <c r="K408" s="73">
        <f>+ROUND($H408*J408,2)</f>
        <v>0</v>
      </c>
      <c r="L408" s="219">
        <f>+L116</f>
        <v>1162</v>
      </c>
      <c r="M408" s="73"/>
      <c r="N408" s="73"/>
      <c r="O408" s="73"/>
      <c r="P408" s="73">
        <f>+ROUND($H408*O408,2)</f>
        <v>0</v>
      </c>
      <c r="Q408" s="73">
        <f>+L408</f>
        <v>1162</v>
      </c>
      <c r="R408" s="73">
        <f>+ROUND($I408*Q408,2)</f>
        <v>0</v>
      </c>
      <c r="S408" s="73">
        <f>+IF($L408-$J408&lt;=0,-$L408+$J408,0)</f>
        <v>0</v>
      </c>
      <c r="T408" s="73">
        <f>+ROUND($H408*S408,2)</f>
        <v>0</v>
      </c>
      <c r="U408" s="73"/>
      <c r="V408" s="73">
        <f>+ROUND($H408*U408,2)</f>
        <v>0</v>
      </c>
      <c r="W408" s="73"/>
    </row>
    <row r="409" spans="2:23" ht="21" customHeight="1" x14ac:dyDescent="0.25">
      <c r="B409" s="87"/>
      <c r="C409" s="88" t="e">
        <f>+#REF!+1</f>
        <v>#REF!</v>
      </c>
      <c r="D409" s="89"/>
      <c r="E409" s="104"/>
      <c r="F409" s="48" t="str">
        <f>+"SUB-TOTAL   "&amp;B394&amp;":  "</f>
        <v xml:space="preserve">SUB-TOTAL   11:  </v>
      </c>
      <c r="G409" s="76"/>
      <c r="H409" s="60"/>
      <c r="I409" s="60"/>
      <c r="J409" s="60"/>
      <c r="K409" s="92">
        <f>+SUM(K395:K407)</f>
        <v>0</v>
      </c>
      <c r="L409" s="217"/>
      <c r="M409" s="60"/>
      <c r="N409" s="92"/>
      <c r="O409" s="60"/>
      <c r="P409" s="92">
        <f>+SUM(P395:P408)</f>
        <v>0</v>
      </c>
      <c r="Q409" s="60"/>
      <c r="R409" s="92">
        <f>+SUM(R395:R408)</f>
        <v>0</v>
      </c>
      <c r="S409" s="60"/>
      <c r="T409" s="92">
        <f>+SUM(T395:T408)</f>
        <v>0</v>
      </c>
      <c r="U409" s="60"/>
      <c r="V409" s="92">
        <f>+SUM(V395:V408)</f>
        <v>0</v>
      </c>
      <c r="W409" s="60"/>
    </row>
    <row r="410" spans="2:23" ht="21" customHeight="1" x14ac:dyDescent="0.25">
      <c r="B410" s="54">
        <v>12</v>
      </c>
      <c r="C410" s="55" t="e">
        <f t="shared" ref="C410:C419" si="31">+C409+1</f>
        <v>#REF!</v>
      </c>
      <c r="D410" s="77" t="s">
        <v>134</v>
      </c>
      <c r="E410" s="78"/>
      <c r="F410" s="79"/>
      <c r="G410" s="80"/>
      <c r="H410" s="60"/>
      <c r="I410" s="60"/>
      <c r="J410" s="60"/>
      <c r="K410" s="60"/>
      <c r="L410" s="212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</row>
    <row r="411" spans="2:23" ht="21" customHeight="1" x14ac:dyDescent="0.25">
      <c r="B411" s="81">
        <v>12.01</v>
      </c>
      <c r="C411" s="82" t="e">
        <f t="shared" si="31"/>
        <v>#REF!</v>
      </c>
      <c r="D411" s="83" t="s">
        <v>135</v>
      </c>
      <c r="E411" s="41"/>
      <c r="F411" s="42"/>
      <c r="G411" s="36" t="s">
        <v>28</v>
      </c>
      <c r="H411" s="37"/>
      <c r="I411" s="37"/>
      <c r="J411" s="37">
        <v>15</v>
      </c>
      <c r="K411" s="37">
        <f>+ROUND($H411*J411,2)</f>
        <v>0</v>
      </c>
      <c r="L411" s="210">
        <f>+L119</f>
        <v>16</v>
      </c>
      <c r="M411" s="37"/>
      <c r="N411" s="37"/>
      <c r="O411" s="37">
        <f>+IF($L411-$J411&gt;=0,$L411-$J411,0)</f>
        <v>1</v>
      </c>
      <c r="P411" s="37">
        <f>+ROUND($H411*O411,2)</f>
        <v>0</v>
      </c>
      <c r="Q411" s="37"/>
      <c r="R411" s="37">
        <f>+ROUND($H411*Q411,2)</f>
        <v>0</v>
      </c>
      <c r="S411" s="37">
        <f>+IF($L411-$J411&lt;=0,-$L411+$J411,0)</f>
        <v>0</v>
      </c>
      <c r="T411" s="37">
        <f>+ROUND($H411*S411,2)</f>
        <v>0</v>
      </c>
      <c r="U411" s="37"/>
      <c r="V411" s="37">
        <f>+ROUND($H411*U411,2)</f>
        <v>0</v>
      </c>
      <c r="W411" s="37"/>
    </row>
    <row r="412" spans="2:23" ht="21" customHeight="1" x14ac:dyDescent="0.25">
      <c r="B412" s="81">
        <v>12.02</v>
      </c>
      <c r="C412" s="82" t="e">
        <f t="shared" si="31"/>
        <v>#REF!</v>
      </c>
      <c r="D412" s="83" t="s">
        <v>136</v>
      </c>
      <c r="E412" s="41"/>
      <c r="F412" s="42"/>
      <c r="G412" s="36" t="s">
        <v>28</v>
      </c>
      <c r="H412" s="37"/>
      <c r="I412" s="37"/>
      <c r="J412" s="37">
        <v>518</v>
      </c>
      <c r="K412" s="37">
        <f>+ROUND($H412*J412,2)</f>
        <v>0</v>
      </c>
      <c r="L412" s="210">
        <f>+L120</f>
        <v>450</v>
      </c>
      <c r="M412" s="37"/>
      <c r="N412" s="37"/>
      <c r="O412" s="37">
        <f>+IF($L412-$J412&gt;=0,$L412-$J412,0)</f>
        <v>0</v>
      </c>
      <c r="P412" s="37">
        <f>+ROUND($H412*O412,2)</f>
        <v>0</v>
      </c>
      <c r="Q412" s="37"/>
      <c r="R412" s="37">
        <f>+ROUND($H412*Q412,2)</f>
        <v>0</v>
      </c>
      <c r="S412" s="37">
        <f>+IF($L412-$J412&lt;=0,-$L412+$J412,0)</f>
        <v>68</v>
      </c>
      <c r="T412" s="37">
        <f>+ROUND($H412*S412,2)</f>
        <v>0</v>
      </c>
      <c r="U412" s="37"/>
      <c r="V412" s="37">
        <f>+ROUND($H412*U412,2)</f>
        <v>0</v>
      </c>
      <c r="W412" s="37"/>
    </row>
    <row r="413" spans="2:23" ht="21" customHeight="1" x14ac:dyDescent="0.25">
      <c r="B413" s="81">
        <v>12.03</v>
      </c>
      <c r="C413" s="82" t="e">
        <f t="shared" si="31"/>
        <v>#REF!</v>
      </c>
      <c r="D413" s="83" t="s">
        <v>137</v>
      </c>
      <c r="E413" s="41"/>
      <c r="F413" s="42"/>
      <c r="G413" s="36" t="s">
        <v>28</v>
      </c>
      <c r="H413" s="37"/>
      <c r="I413" s="37"/>
      <c r="J413" s="37">
        <v>15</v>
      </c>
      <c r="K413" s="37">
        <f>+ROUND($H413*J413,2)</f>
        <v>0</v>
      </c>
      <c r="L413" s="210">
        <f>+L121</f>
        <v>100</v>
      </c>
      <c r="M413" s="37"/>
      <c r="N413" s="37"/>
      <c r="O413" s="37">
        <f>+IF($L413-$J413&gt;=0,$L413-$J413,0)</f>
        <v>85</v>
      </c>
      <c r="P413" s="37">
        <f>+ROUND($H413*O413,2)</f>
        <v>0</v>
      </c>
      <c r="Q413" s="37"/>
      <c r="R413" s="37">
        <f>+ROUND($H413*Q413,2)</f>
        <v>0</v>
      </c>
      <c r="S413" s="37">
        <f>+IF($L413-$J413&lt;=0,-$L413+$J413,0)</f>
        <v>0</v>
      </c>
      <c r="T413" s="37">
        <f>+ROUND($H413*S413,2)</f>
        <v>0</v>
      </c>
      <c r="U413" s="37"/>
      <c r="V413" s="37">
        <f>+ROUND($H413*U413,2)</f>
        <v>0</v>
      </c>
      <c r="W413" s="37"/>
    </row>
    <row r="414" spans="2:23" ht="21" customHeight="1" x14ac:dyDescent="0.25">
      <c r="B414" s="81">
        <v>12.04</v>
      </c>
      <c r="C414" s="82" t="e">
        <f t="shared" si="31"/>
        <v>#REF!</v>
      </c>
      <c r="D414" s="83" t="s">
        <v>138</v>
      </c>
      <c r="E414" s="41"/>
      <c r="F414" s="42"/>
      <c r="G414" s="36" t="s">
        <v>28</v>
      </c>
      <c r="H414" s="37"/>
      <c r="I414" s="37"/>
      <c r="J414" s="37">
        <v>428</v>
      </c>
      <c r="K414" s="37">
        <f>+ROUND($H414*J414,2)</f>
        <v>0</v>
      </c>
      <c r="L414" s="210">
        <f>+L122</f>
        <v>262</v>
      </c>
      <c r="M414" s="37"/>
      <c r="N414" s="37"/>
      <c r="O414" s="37">
        <f>+IF($L414-$J414&gt;=0,$L414-$J414,0)</f>
        <v>0</v>
      </c>
      <c r="P414" s="37">
        <f>+ROUND($H414*O414,2)</f>
        <v>0</v>
      </c>
      <c r="Q414" s="37"/>
      <c r="R414" s="37">
        <f>+ROUND($H414*Q414,2)</f>
        <v>0</v>
      </c>
      <c r="S414" s="37">
        <f>+IF($L414-$J414&lt;=0,-$L414+$J414,0)</f>
        <v>166</v>
      </c>
      <c r="T414" s="37">
        <f>+ROUND($H414*S414,2)</f>
        <v>0</v>
      </c>
      <c r="U414" s="37"/>
      <c r="V414" s="37">
        <f>+ROUND($H414*U414,2)</f>
        <v>0</v>
      </c>
      <c r="W414" s="37"/>
    </row>
    <row r="415" spans="2:23" ht="21" customHeight="1" x14ac:dyDescent="0.25">
      <c r="B415" s="81">
        <v>12.049999999999999</v>
      </c>
      <c r="C415" s="82" t="e">
        <f t="shared" si="31"/>
        <v>#REF!</v>
      </c>
      <c r="D415" s="83" t="s">
        <v>139</v>
      </c>
      <c r="E415" s="41"/>
      <c r="F415" s="42"/>
      <c r="G415" s="36" t="s">
        <v>28</v>
      </c>
      <c r="H415" s="37"/>
      <c r="I415" s="37"/>
      <c r="J415" s="37">
        <v>15</v>
      </c>
      <c r="K415" s="37">
        <f>+ROUND($H415*J415,2)</f>
        <v>0</v>
      </c>
      <c r="L415" s="210">
        <f>+L123</f>
        <v>16</v>
      </c>
      <c r="M415" s="37"/>
      <c r="N415" s="37"/>
      <c r="O415" s="37">
        <f>+IF($L415-$J415&gt;=0,$L415-$J415,0)</f>
        <v>1</v>
      </c>
      <c r="P415" s="37">
        <f>+ROUND($H415*O415,2)</f>
        <v>0</v>
      </c>
      <c r="Q415" s="37"/>
      <c r="R415" s="37">
        <f>+ROUND($H415*Q415,2)</f>
        <v>0</v>
      </c>
      <c r="S415" s="37">
        <f>+IF($L415-$J415&lt;=0,-$L415+$J415,0)</f>
        <v>0</v>
      </c>
      <c r="T415" s="37">
        <f>+ROUND($H415*S415,2)</f>
        <v>0</v>
      </c>
      <c r="U415" s="37"/>
      <c r="V415" s="37">
        <f>+ROUND($H415*U415,2)</f>
        <v>0</v>
      </c>
      <c r="W415" s="37"/>
    </row>
    <row r="416" spans="2:23" ht="21" customHeight="1" x14ac:dyDescent="0.25">
      <c r="B416" s="81">
        <v>12.059999999999999</v>
      </c>
      <c r="C416" s="82" t="e">
        <f t="shared" si="31"/>
        <v>#REF!</v>
      </c>
      <c r="D416" s="83" t="s">
        <v>140</v>
      </c>
      <c r="E416" s="41"/>
      <c r="F416" s="42"/>
      <c r="G416" s="36" t="s">
        <v>28</v>
      </c>
      <c r="H416" s="37"/>
      <c r="I416" s="37"/>
      <c r="J416" s="37">
        <v>204</v>
      </c>
      <c r="K416" s="37">
        <f>+ROUND($H416*J416,2)</f>
        <v>0</v>
      </c>
      <c r="L416" s="210">
        <f>+L124</f>
        <v>171</v>
      </c>
      <c r="M416" s="37"/>
      <c r="N416" s="37"/>
      <c r="O416" s="37">
        <f>+IF($L416-$J416&gt;=0,$L416-$J416,0)</f>
        <v>0</v>
      </c>
      <c r="P416" s="37">
        <f>+ROUND($H416*O416,2)</f>
        <v>0</v>
      </c>
      <c r="Q416" s="37"/>
      <c r="R416" s="37">
        <f>+ROUND($H416*Q416,2)</f>
        <v>0</v>
      </c>
      <c r="S416" s="37">
        <f>+IF($L416-$J416&lt;=0,-$L416+$J416,0)</f>
        <v>33</v>
      </c>
      <c r="T416" s="37">
        <f>+ROUND($H416*S416,2)</f>
        <v>0</v>
      </c>
      <c r="U416" s="37"/>
      <c r="V416" s="37">
        <f>+ROUND($H416*U416,2)</f>
        <v>0</v>
      </c>
      <c r="W416" s="37"/>
    </row>
    <row r="417" spans="2:23" ht="21" customHeight="1" x14ac:dyDescent="0.25">
      <c r="B417" s="81">
        <v>12.069999999999999</v>
      </c>
      <c r="C417" s="82" t="e">
        <f t="shared" si="31"/>
        <v>#REF!</v>
      </c>
      <c r="D417" s="83" t="s">
        <v>141</v>
      </c>
      <c r="E417" s="41"/>
      <c r="F417" s="42"/>
      <c r="G417" s="36" t="s">
        <v>28</v>
      </c>
      <c r="H417" s="37"/>
      <c r="I417" s="37"/>
      <c r="J417" s="37">
        <v>2</v>
      </c>
      <c r="K417" s="37">
        <f>+ROUND($H417*J417,2)</f>
        <v>0</v>
      </c>
      <c r="L417" s="210">
        <f>+L125</f>
        <v>0</v>
      </c>
      <c r="M417" s="37"/>
      <c r="N417" s="37"/>
      <c r="O417" s="37">
        <f>+IF($L417-$J417&gt;=0,$L417-$J417,0)</f>
        <v>0</v>
      </c>
      <c r="P417" s="37">
        <f>+ROUND($H417*O417,2)</f>
        <v>0</v>
      </c>
      <c r="Q417" s="37"/>
      <c r="R417" s="37">
        <f>+ROUND($H417*Q417,2)</f>
        <v>0</v>
      </c>
      <c r="S417" s="37">
        <f>+IF($L417-$J417&lt;=0,-$L417+$J417,0)</f>
        <v>2</v>
      </c>
      <c r="T417" s="37">
        <f>+ROUND($H417*S417,2)</f>
        <v>0</v>
      </c>
      <c r="U417" s="37">
        <f>+S417</f>
        <v>2</v>
      </c>
      <c r="V417" s="37">
        <f>+ROUND($H417*U417,2)</f>
        <v>0</v>
      </c>
      <c r="W417" s="37" t="s">
        <v>142</v>
      </c>
    </row>
    <row r="418" spans="2:23" ht="21" customHeight="1" x14ac:dyDescent="0.25">
      <c r="B418" s="81">
        <v>12.079999999999998</v>
      </c>
      <c r="C418" s="82" t="e">
        <f t="shared" si="31"/>
        <v>#REF!</v>
      </c>
      <c r="D418" s="83" t="s">
        <v>143</v>
      </c>
      <c r="E418" s="41"/>
      <c r="F418" s="42"/>
      <c r="G418" s="36" t="s">
        <v>28</v>
      </c>
      <c r="H418" s="37"/>
      <c r="I418" s="37"/>
      <c r="J418" s="37">
        <v>6</v>
      </c>
      <c r="K418" s="37">
        <f>+ROUND($H418*J418,2)</f>
        <v>0</v>
      </c>
      <c r="L418" s="210">
        <f>+L126</f>
        <v>15</v>
      </c>
      <c r="M418" s="37"/>
      <c r="N418" s="37"/>
      <c r="O418" s="37">
        <f>+IF($L418-$J418&gt;=0,$L418-$J418,0)</f>
        <v>9</v>
      </c>
      <c r="P418" s="37">
        <f>+ROUND($H418*O418,2)</f>
        <v>0</v>
      </c>
      <c r="Q418" s="37"/>
      <c r="R418" s="37">
        <f>+ROUND($H418*Q418,2)</f>
        <v>0</v>
      </c>
      <c r="S418" s="37">
        <f>+IF($L418-$J418&lt;=0,-$L418+$J418,0)</f>
        <v>0</v>
      </c>
      <c r="T418" s="37">
        <f>+ROUND($H418*S418,2)</f>
        <v>0</v>
      </c>
      <c r="U418" s="37"/>
      <c r="V418" s="37">
        <f>+ROUND($H418*U418,2)</f>
        <v>0</v>
      </c>
      <c r="W418" s="37"/>
    </row>
    <row r="419" spans="2:23" ht="21" customHeight="1" x14ac:dyDescent="0.25">
      <c r="B419" s="81">
        <v>12.089999999999998</v>
      </c>
      <c r="C419" s="82" t="e">
        <f t="shared" si="31"/>
        <v>#REF!</v>
      </c>
      <c r="D419" s="83" t="s">
        <v>144</v>
      </c>
      <c r="E419" s="41"/>
      <c r="F419" s="42"/>
      <c r="G419" s="36" t="s">
        <v>28</v>
      </c>
      <c r="H419" s="37"/>
      <c r="I419" s="37"/>
      <c r="J419" s="37">
        <v>180</v>
      </c>
      <c r="K419" s="37">
        <f>+ROUND($H419*J419,2)</f>
        <v>0</v>
      </c>
      <c r="L419" s="210">
        <f>+L127</f>
        <v>156</v>
      </c>
      <c r="M419" s="37"/>
      <c r="N419" s="37"/>
      <c r="O419" s="37">
        <f>+IF($L419-$J419&gt;=0,$L419-$J419,0)</f>
        <v>0</v>
      </c>
      <c r="P419" s="37">
        <f>+ROUND($H419*O419,2)</f>
        <v>0</v>
      </c>
      <c r="Q419" s="37"/>
      <c r="R419" s="37">
        <f>+ROUND($H419*Q419,2)</f>
        <v>0</v>
      </c>
      <c r="S419" s="37">
        <f>+IF($L419-$J419&lt;=0,-$L419+$J419,0)</f>
        <v>24</v>
      </c>
      <c r="T419" s="37">
        <f>+ROUND($H419*S419,2)</f>
        <v>0</v>
      </c>
      <c r="U419" s="37"/>
      <c r="V419" s="37">
        <f>+ROUND($H419*U419,2)</f>
        <v>0</v>
      </c>
      <c r="W419" s="37"/>
    </row>
    <row r="420" spans="2:23" s="75" customFormat="1" ht="21" customHeight="1" x14ac:dyDescent="0.25">
      <c r="B420" s="93">
        <v>12.1</v>
      </c>
      <c r="C420" s="112" t="e">
        <f>+#REF!+1</f>
        <v>#REF!</v>
      </c>
      <c r="D420" s="95" t="s">
        <v>145</v>
      </c>
      <c r="E420" s="70"/>
      <c r="F420" s="71"/>
      <c r="G420" s="72" t="s">
        <v>28</v>
      </c>
      <c r="H420" s="73"/>
      <c r="I420" s="73">
        <v>11.94</v>
      </c>
      <c r="J420" s="73"/>
      <c r="K420" s="73">
        <f>+ROUND($H420*J420,2)</f>
        <v>0</v>
      </c>
      <c r="L420" s="219">
        <f>+L128</f>
        <v>48</v>
      </c>
      <c r="M420" s="73"/>
      <c r="N420" s="73"/>
      <c r="O420" s="73"/>
      <c r="P420" s="73">
        <f>+ROUND($H420*O420,2)</f>
        <v>0</v>
      </c>
      <c r="Q420" s="99">
        <f>+L420</f>
        <v>48</v>
      </c>
      <c r="R420" s="73">
        <f>+ROUND($I420*Q420,2)</f>
        <v>573.12</v>
      </c>
      <c r="S420" s="73"/>
      <c r="T420" s="73">
        <f>+ROUND($H420*S420,2)</f>
        <v>0</v>
      </c>
      <c r="U420" s="73"/>
      <c r="V420" s="73">
        <f>+ROUND($H420*U420,2)</f>
        <v>0</v>
      </c>
      <c r="W420" s="73"/>
    </row>
    <row r="421" spans="2:23" ht="21" customHeight="1" x14ac:dyDescent="0.25">
      <c r="B421" s="87"/>
      <c r="C421" s="88" t="e">
        <f>+#REF!+1</f>
        <v>#REF!</v>
      </c>
      <c r="D421" s="89"/>
      <c r="E421" s="104"/>
      <c r="F421" s="48" t="str">
        <f>+"SUB-TOTAL   "&amp;B410&amp;":  "</f>
        <v xml:space="preserve">SUB-TOTAL   12:  </v>
      </c>
      <c r="G421" s="76"/>
      <c r="H421" s="60"/>
      <c r="I421" s="60"/>
      <c r="J421" s="60"/>
      <c r="K421" s="92">
        <f>+SUM(K411:K420)</f>
        <v>0</v>
      </c>
      <c r="L421" s="217"/>
      <c r="M421" s="60"/>
      <c r="N421" s="92"/>
      <c r="O421" s="60"/>
      <c r="P421" s="92">
        <f>+SUM(P411:P420)</f>
        <v>0</v>
      </c>
      <c r="Q421" s="60"/>
      <c r="R421" s="92">
        <f>+SUM(R411:R420)</f>
        <v>573.12</v>
      </c>
      <c r="S421" s="60"/>
      <c r="T421" s="92">
        <f>+SUM(T411:T420)</f>
        <v>0</v>
      </c>
      <c r="U421" s="60"/>
      <c r="V421" s="92">
        <f>+SUM(V411:V420)</f>
        <v>0</v>
      </c>
      <c r="W421" s="60"/>
    </row>
    <row r="422" spans="2:23" ht="21" customHeight="1" x14ac:dyDescent="0.25">
      <c r="B422" s="54">
        <v>13</v>
      </c>
      <c r="C422" s="55" t="e">
        <f t="shared" ref="C422:C425" si="32">+C421+1</f>
        <v>#REF!</v>
      </c>
      <c r="D422" s="77" t="s">
        <v>146</v>
      </c>
      <c r="E422" s="78"/>
      <c r="F422" s="79"/>
      <c r="G422" s="80"/>
      <c r="H422" s="60"/>
      <c r="I422" s="60"/>
      <c r="J422" s="60"/>
      <c r="K422" s="60"/>
      <c r="L422" s="212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</row>
    <row r="423" spans="2:23" ht="21" customHeight="1" x14ac:dyDescent="0.25">
      <c r="B423" s="81">
        <v>13.01</v>
      </c>
      <c r="C423" s="82" t="e">
        <f t="shared" si="32"/>
        <v>#REF!</v>
      </c>
      <c r="D423" s="83" t="s">
        <v>147</v>
      </c>
      <c r="E423" s="41"/>
      <c r="F423" s="42"/>
      <c r="G423" s="36" t="s">
        <v>28</v>
      </c>
      <c r="H423" s="37"/>
      <c r="I423" s="37"/>
      <c r="J423" s="37">
        <v>15</v>
      </c>
      <c r="K423" s="37">
        <f>+ROUND($H423*J423,2)</f>
        <v>0</v>
      </c>
      <c r="L423" s="210">
        <f>+L131</f>
        <v>13</v>
      </c>
      <c r="M423" s="37"/>
      <c r="N423" s="37"/>
      <c r="O423" s="37">
        <f>+IF($L423-$J423&gt;=0,$L423-$J423,0)</f>
        <v>0</v>
      </c>
      <c r="P423" s="37">
        <f>+ROUND($H423*O423,2)</f>
        <v>0</v>
      </c>
      <c r="Q423" s="37"/>
      <c r="R423" s="37">
        <f>+ROUND($H423*Q423,2)</f>
        <v>0</v>
      </c>
      <c r="S423" s="37">
        <f>+IF($L423-$J423&lt;=0,-$L423+$J423,0)</f>
        <v>2</v>
      </c>
      <c r="T423" s="37">
        <f>+ROUND($H423*S423,2)</f>
        <v>0</v>
      </c>
      <c r="U423" s="37"/>
      <c r="V423" s="37">
        <f>+ROUND($H423*U423,2)</f>
        <v>0</v>
      </c>
      <c r="W423" s="37"/>
    </row>
    <row r="424" spans="2:23" ht="21" customHeight="1" x14ac:dyDescent="0.25">
      <c r="B424" s="81">
        <v>13.02</v>
      </c>
      <c r="C424" s="82" t="e">
        <f t="shared" si="32"/>
        <v>#REF!</v>
      </c>
      <c r="D424" s="83" t="s">
        <v>148</v>
      </c>
      <c r="E424" s="41"/>
      <c r="F424" s="42"/>
      <c r="G424" s="36" t="s">
        <v>28</v>
      </c>
      <c r="H424" s="37"/>
      <c r="I424" s="37"/>
      <c r="J424" s="37">
        <v>12</v>
      </c>
      <c r="K424" s="37">
        <f>+ROUND($H424*J424,2)</f>
        <v>0</v>
      </c>
      <c r="L424" s="210">
        <f>+L132</f>
        <v>7</v>
      </c>
      <c r="M424" s="37"/>
      <c r="N424" s="37"/>
      <c r="O424" s="37">
        <f>+IF($L424-$J424&gt;=0,$L424-$J424,0)</f>
        <v>0</v>
      </c>
      <c r="P424" s="37">
        <f>+ROUND($H424*O424,2)</f>
        <v>0</v>
      </c>
      <c r="Q424" s="37"/>
      <c r="R424" s="37">
        <f>+ROUND($H424*Q424,2)</f>
        <v>0</v>
      </c>
      <c r="S424" s="37">
        <f>+IF($L424-$J424&lt;=0,-$L424+$J424,0)</f>
        <v>5</v>
      </c>
      <c r="T424" s="37">
        <f>+ROUND($H424*S424,2)</f>
        <v>0</v>
      </c>
      <c r="U424" s="37">
        <f>+O425</f>
        <v>3</v>
      </c>
      <c r="V424" s="37">
        <f>+ROUND($H424*U424,2)</f>
        <v>0</v>
      </c>
      <c r="W424" s="37" t="s">
        <v>149</v>
      </c>
    </row>
    <row r="425" spans="2:23" ht="21" customHeight="1" x14ac:dyDescent="0.25">
      <c r="B425" s="81">
        <v>13.03</v>
      </c>
      <c r="C425" s="82" t="e">
        <f t="shared" si="32"/>
        <v>#REF!</v>
      </c>
      <c r="D425" s="83" t="s">
        <v>150</v>
      </c>
      <c r="E425" s="41"/>
      <c r="F425" s="42"/>
      <c r="G425" s="36" t="s">
        <v>28</v>
      </c>
      <c r="H425" s="37"/>
      <c r="I425" s="37"/>
      <c r="J425" s="37">
        <v>3</v>
      </c>
      <c r="K425" s="37">
        <f>+ROUND($H425*J425,2)</f>
        <v>0</v>
      </c>
      <c r="L425" s="210">
        <f>+L133</f>
        <v>6</v>
      </c>
      <c r="M425" s="37"/>
      <c r="N425" s="37"/>
      <c r="O425" s="37">
        <f>+IF($L425-$J425&gt;=0,$L425-$J425,0)</f>
        <v>3</v>
      </c>
      <c r="P425" s="37">
        <f>+ROUND($H425*O425,2)</f>
        <v>0</v>
      </c>
      <c r="Q425" s="37"/>
      <c r="R425" s="37">
        <f>+ROUND($H425*Q425,2)</f>
        <v>0</v>
      </c>
      <c r="S425" s="37">
        <f>+IF($L425-$J425&lt;=0,-$L425+$J425,0)</f>
        <v>0</v>
      </c>
      <c r="T425" s="37">
        <f>+ROUND($H425*S425,2)</f>
        <v>0</v>
      </c>
      <c r="U425" s="37"/>
      <c r="V425" s="37">
        <f>+ROUND($H425*U425,2)</f>
        <v>0</v>
      </c>
      <c r="W425" s="37"/>
    </row>
    <row r="426" spans="2:23" ht="21" customHeight="1" x14ac:dyDescent="0.25">
      <c r="B426" s="81">
        <v>13.04</v>
      </c>
      <c r="C426" s="82" t="e">
        <f>+C425+1</f>
        <v>#REF!</v>
      </c>
      <c r="D426" s="83" t="s">
        <v>151</v>
      </c>
      <c r="E426" s="41"/>
      <c r="F426" s="42"/>
      <c r="G426" s="36" t="s">
        <v>28</v>
      </c>
      <c r="H426" s="37"/>
      <c r="I426" s="37"/>
      <c r="J426" s="37">
        <v>15</v>
      </c>
      <c r="K426" s="37">
        <f>+ROUND($H426*J426,2)</f>
        <v>0</v>
      </c>
      <c r="L426" s="210">
        <f>+L134</f>
        <v>5</v>
      </c>
      <c r="M426" s="37"/>
      <c r="N426" s="37"/>
      <c r="O426" s="37">
        <f>+IF($L426-$J426&gt;=0,$L426-$J426,0)</f>
        <v>0</v>
      </c>
      <c r="P426" s="37">
        <f>+ROUND($H426*O426,2)</f>
        <v>0</v>
      </c>
      <c r="Q426" s="37"/>
      <c r="R426" s="37">
        <f>+ROUND($H426*Q426,2)</f>
        <v>0</v>
      </c>
      <c r="S426" s="37">
        <f>+IF($L426-$J426&lt;=0,-$L426+$J426,0)</f>
        <v>10</v>
      </c>
      <c r="T426" s="37">
        <f>+ROUND($H426*S426,2)</f>
        <v>0</v>
      </c>
      <c r="U426" s="37">
        <f>+Q427</f>
        <v>28</v>
      </c>
      <c r="V426" s="37">
        <f>+ROUND($H426*U426,2)</f>
        <v>0</v>
      </c>
      <c r="W426" s="37" t="s">
        <v>152</v>
      </c>
    </row>
    <row r="427" spans="2:23" s="75" customFormat="1" ht="21" customHeight="1" x14ac:dyDescent="0.25">
      <c r="B427" s="182">
        <v>13.05</v>
      </c>
      <c r="C427" s="112" t="e">
        <f>+#REF!+1</f>
        <v>#REF!</v>
      </c>
      <c r="D427" s="95" t="s">
        <v>153</v>
      </c>
      <c r="E427" s="70"/>
      <c r="F427" s="71"/>
      <c r="G427" s="100" t="s">
        <v>28</v>
      </c>
      <c r="H427" s="101"/>
      <c r="I427" s="183">
        <v>3.18</v>
      </c>
      <c r="J427" s="101"/>
      <c r="K427" s="101">
        <f>+ROUND($H427*J427,2)</f>
        <v>0</v>
      </c>
      <c r="L427" s="224">
        <f>+L135</f>
        <v>28</v>
      </c>
      <c r="M427" s="101"/>
      <c r="N427" s="101"/>
      <c r="O427" s="101"/>
      <c r="P427" s="101">
        <f>+ROUND($H427*O427,2)</f>
        <v>0</v>
      </c>
      <c r="Q427" s="102">
        <f>+L427</f>
        <v>28</v>
      </c>
      <c r="R427" s="101">
        <f>+ROUND($I427*Q427,2)</f>
        <v>89.04</v>
      </c>
      <c r="S427" s="101"/>
      <c r="T427" s="101">
        <f>+ROUND($H427*S427,2)</f>
        <v>0</v>
      </c>
      <c r="U427" s="73"/>
      <c r="V427" s="101">
        <f>+ROUND($H427*U427,2)</f>
        <v>0</v>
      </c>
      <c r="W427" s="73"/>
    </row>
    <row r="428" spans="2:23" ht="21" customHeight="1" x14ac:dyDescent="0.25">
      <c r="B428" s="87"/>
      <c r="C428" s="88" t="e">
        <f>+#REF!+1</f>
        <v>#REF!</v>
      </c>
      <c r="D428" s="89"/>
      <c r="E428" s="104"/>
      <c r="F428" s="48" t="str">
        <f>+"SUB-TOTAL   "&amp;B422&amp;":  "</f>
        <v xml:space="preserve">SUB-TOTAL   13:  </v>
      </c>
      <c r="G428" s="76"/>
      <c r="H428" s="60"/>
      <c r="I428" s="60"/>
      <c r="J428" s="60"/>
      <c r="K428" s="92">
        <f>+SUM(K423:K427)</f>
        <v>0</v>
      </c>
      <c r="L428" s="217"/>
      <c r="M428" s="60"/>
      <c r="N428" s="92"/>
      <c r="O428" s="60"/>
      <c r="P428" s="92">
        <f>+SUM(P423:P427)</f>
        <v>0</v>
      </c>
      <c r="Q428" s="60"/>
      <c r="R428" s="92">
        <f>+SUM(R423:R427)</f>
        <v>89.04</v>
      </c>
      <c r="S428" s="60"/>
      <c r="T428" s="92">
        <f>+SUM(T423:T427)</f>
        <v>0</v>
      </c>
      <c r="U428" s="60"/>
      <c r="V428" s="92">
        <f>+SUM(V423:V427)</f>
        <v>0</v>
      </c>
      <c r="W428" s="60"/>
    </row>
    <row r="429" spans="2:23" ht="21" customHeight="1" x14ac:dyDescent="0.25">
      <c r="B429" s="54">
        <v>14</v>
      </c>
      <c r="C429" s="55" t="e">
        <f t="shared" ref="C429:C439" si="33">+C428+1</f>
        <v>#REF!</v>
      </c>
      <c r="D429" s="77" t="s">
        <v>154</v>
      </c>
      <c r="E429" s="78"/>
      <c r="F429" s="79"/>
      <c r="G429" s="80"/>
      <c r="H429" s="60"/>
      <c r="I429" s="60"/>
      <c r="J429" s="60"/>
      <c r="K429" s="60"/>
      <c r="L429" s="212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</row>
    <row r="430" spans="2:23" ht="21" customHeight="1" x14ac:dyDescent="0.25">
      <c r="B430" s="81">
        <v>14.01</v>
      </c>
      <c r="C430" s="82" t="e">
        <f t="shared" si="33"/>
        <v>#REF!</v>
      </c>
      <c r="D430" s="83" t="s">
        <v>155</v>
      </c>
      <c r="E430" s="41"/>
      <c r="F430" s="42"/>
      <c r="G430" s="36" t="s">
        <v>28</v>
      </c>
      <c r="H430" s="37"/>
      <c r="I430" s="37"/>
      <c r="J430" s="37">
        <v>24</v>
      </c>
      <c r="K430" s="37">
        <f>+ROUND($H430*J430,2)</f>
        <v>0</v>
      </c>
      <c r="L430" s="210">
        <f>+L138</f>
        <v>37</v>
      </c>
      <c r="M430" s="37"/>
      <c r="N430" s="37"/>
      <c r="O430" s="37">
        <f>+IF($L430-$J430&gt;=0,$L430-$J430,0)</f>
        <v>13</v>
      </c>
      <c r="P430" s="37">
        <f>+ROUND($H430*O430,2)</f>
        <v>0</v>
      </c>
      <c r="Q430" s="37"/>
      <c r="R430" s="37">
        <f>+ROUND($H430*Q430,2)</f>
        <v>0</v>
      </c>
      <c r="S430" s="37">
        <f>+IF($L430-$J430&lt;=0,-$L430+$J430,0)</f>
        <v>0</v>
      </c>
      <c r="T430" s="37">
        <f>+ROUND($H430*S430,2)</f>
        <v>0</v>
      </c>
      <c r="U430" s="37"/>
      <c r="V430" s="37">
        <f>+ROUND($H430*U430,2)</f>
        <v>0</v>
      </c>
      <c r="W430" s="37"/>
    </row>
    <row r="431" spans="2:23" ht="21" customHeight="1" x14ac:dyDescent="0.25">
      <c r="B431" s="81">
        <v>14.02</v>
      </c>
      <c r="C431" s="82" t="e">
        <f t="shared" si="33"/>
        <v>#REF!</v>
      </c>
      <c r="D431" s="83" t="s">
        <v>156</v>
      </c>
      <c r="E431" s="41"/>
      <c r="F431" s="42"/>
      <c r="G431" s="36" t="s">
        <v>28</v>
      </c>
      <c r="H431" s="37"/>
      <c r="I431" s="37"/>
      <c r="J431" s="37">
        <v>30</v>
      </c>
      <c r="K431" s="37">
        <f>+ROUND($H431*J431,2)</f>
        <v>0</v>
      </c>
      <c r="L431" s="210">
        <f>+L139</f>
        <v>36</v>
      </c>
      <c r="M431" s="37"/>
      <c r="N431" s="37"/>
      <c r="O431" s="37">
        <f>+IF($L431-$J431&gt;=0,$L431-$J431,0)</f>
        <v>6</v>
      </c>
      <c r="P431" s="37">
        <f>+ROUND($H431*O431,2)</f>
        <v>0</v>
      </c>
      <c r="Q431" s="37"/>
      <c r="R431" s="37">
        <f>+ROUND($H431*Q431,2)</f>
        <v>0</v>
      </c>
      <c r="S431" s="37">
        <f>+IF($L431-$J431&lt;=0,-$L431+$J431,0)</f>
        <v>0</v>
      </c>
      <c r="T431" s="37">
        <f>+ROUND($H431*S431,2)</f>
        <v>0</v>
      </c>
      <c r="U431" s="37"/>
      <c r="V431" s="37">
        <f>+ROUND($H431*U431,2)</f>
        <v>0</v>
      </c>
      <c r="W431" s="37"/>
    </row>
    <row r="432" spans="2:23" ht="21" customHeight="1" x14ac:dyDescent="0.25">
      <c r="B432" s="81">
        <v>14.03</v>
      </c>
      <c r="C432" s="82" t="e">
        <f t="shared" si="33"/>
        <v>#REF!</v>
      </c>
      <c r="D432" s="83" t="s">
        <v>157</v>
      </c>
      <c r="E432" s="41"/>
      <c r="F432" s="42"/>
      <c r="G432" s="36" t="s">
        <v>78</v>
      </c>
      <c r="H432" s="37"/>
      <c r="I432" s="37"/>
      <c r="J432" s="37">
        <v>673.12</v>
      </c>
      <c r="K432" s="37">
        <f>+ROUND($H432*J432,2)</f>
        <v>0</v>
      </c>
      <c r="L432" s="210">
        <f>+L140</f>
        <v>1174.7511499999998</v>
      </c>
      <c r="M432" s="37"/>
      <c r="N432" s="37"/>
      <c r="O432" s="37">
        <f>+IF($L432-$J432&gt;=0,$L432-$J432,0)</f>
        <v>501.63114999999982</v>
      </c>
      <c r="P432" s="37">
        <f>+ROUND($H432*O432,2)</f>
        <v>0</v>
      </c>
      <c r="Q432" s="37"/>
      <c r="R432" s="37">
        <f>+ROUND($H432*Q432,2)</f>
        <v>0</v>
      </c>
      <c r="S432" s="37">
        <f>+IF($L432-$J432&lt;=0,-$L432+$J432,0)</f>
        <v>0</v>
      </c>
      <c r="T432" s="37">
        <f>+ROUND($H432*S432,2)</f>
        <v>0</v>
      </c>
      <c r="U432" s="37"/>
      <c r="V432" s="37">
        <f>+ROUND($H432*U432,2)</f>
        <v>0</v>
      </c>
      <c r="W432" s="37"/>
    </row>
    <row r="433" spans="2:23" ht="21" customHeight="1" x14ac:dyDescent="0.25">
      <c r="B433" s="81">
        <v>14.04</v>
      </c>
      <c r="C433" s="82" t="e">
        <f t="shared" si="33"/>
        <v>#REF!</v>
      </c>
      <c r="D433" s="83" t="s">
        <v>158</v>
      </c>
      <c r="E433" s="41"/>
      <c r="F433" s="42"/>
      <c r="G433" s="36" t="s">
        <v>28</v>
      </c>
      <c r="H433" s="37"/>
      <c r="I433" s="37"/>
      <c r="J433" s="37">
        <v>12</v>
      </c>
      <c r="K433" s="37">
        <f>+ROUND($H433*J433,2)</f>
        <v>0</v>
      </c>
      <c r="L433" s="210">
        <f>+L141</f>
        <v>10</v>
      </c>
      <c r="M433" s="37"/>
      <c r="N433" s="37"/>
      <c r="O433" s="37">
        <f>+IF($L433-$J433&gt;=0,$L433-$J433,0)</f>
        <v>0</v>
      </c>
      <c r="P433" s="37">
        <f>+ROUND($H433*O433,2)</f>
        <v>0</v>
      </c>
      <c r="Q433" s="37"/>
      <c r="R433" s="37">
        <f>+ROUND($H433*Q433,2)</f>
        <v>0</v>
      </c>
      <c r="S433" s="37">
        <f>+IF($L433-$J433&lt;=0,-$L433+$J433,0)</f>
        <v>2</v>
      </c>
      <c r="T433" s="37">
        <f>+ROUND($H433*S433,2)</f>
        <v>0</v>
      </c>
      <c r="U433" s="37">
        <f>+Q444</f>
        <v>0</v>
      </c>
      <c r="V433" s="37">
        <f>+ROUND($H433*U433,2)</f>
        <v>0</v>
      </c>
      <c r="W433" s="37" t="s">
        <v>159</v>
      </c>
    </row>
    <row r="434" spans="2:23" ht="21" customHeight="1" x14ac:dyDescent="0.25">
      <c r="B434" s="81">
        <v>14.049999999999999</v>
      </c>
      <c r="C434" s="82" t="e">
        <f t="shared" si="33"/>
        <v>#REF!</v>
      </c>
      <c r="D434" s="83" t="s">
        <v>160</v>
      </c>
      <c r="E434" s="41"/>
      <c r="F434" s="42"/>
      <c r="G434" s="36" t="s">
        <v>28</v>
      </c>
      <c r="H434" s="37"/>
      <c r="I434" s="37"/>
      <c r="J434" s="37">
        <v>25</v>
      </c>
      <c r="K434" s="37">
        <f>+ROUND($H434*J434,2)</f>
        <v>0</v>
      </c>
      <c r="L434" s="210">
        <f>+L142</f>
        <v>32</v>
      </c>
      <c r="M434" s="37"/>
      <c r="N434" s="37"/>
      <c r="O434" s="37">
        <f>+IF($L434-$J434&gt;=0,$L434-$J434,0)</f>
        <v>7</v>
      </c>
      <c r="P434" s="37">
        <f>+ROUND($H434*O434,2)</f>
        <v>0</v>
      </c>
      <c r="Q434" s="37"/>
      <c r="R434" s="37">
        <f>+ROUND($H434*Q434,2)</f>
        <v>0</v>
      </c>
      <c r="S434" s="37">
        <f>+IF($L434-$J434&lt;=0,-$L434+$J434,0)</f>
        <v>0</v>
      </c>
      <c r="T434" s="37">
        <f>+ROUND($H434*S434,2)</f>
        <v>0</v>
      </c>
      <c r="U434" s="37"/>
      <c r="V434" s="37">
        <f>+ROUND($H434*U434,2)</f>
        <v>0</v>
      </c>
      <c r="W434" s="37"/>
    </row>
    <row r="435" spans="2:23" ht="21" customHeight="1" x14ac:dyDescent="0.25">
      <c r="B435" s="81">
        <v>14.059999999999999</v>
      </c>
      <c r="C435" s="82" t="e">
        <f t="shared" si="33"/>
        <v>#REF!</v>
      </c>
      <c r="D435" s="83" t="s">
        <v>341</v>
      </c>
      <c r="E435" s="41"/>
      <c r="F435" s="42"/>
      <c r="G435" s="36" t="s">
        <v>28</v>
      </c>
      <c r="H435" s="37"/>
      <c r="I435" s="37"/>
      <c r="J435" s="37">
        <v>23</v>
      </c>
      <c r="K435" s="37">
        <f>+ROUND($H435*J435,2)</f>
        <v>0</v>
      </c>
      <c r="L435" s="210">
        <f>+L143</f>
        <v>32</v>
      </c>
      <c r="M435" s="37"/>
      <c r="N435" s="37"/>
      <c r="O435" s="37">
        <f>+IF($L435-$J435&gt;=0,$L435-$J435,0)</f>
        <v>9</v>
      </c>
      <c r="P435" s="37">
        <f>+ROUND($H435*O435,2)</f>
        <v>0</v>
      </c>
      <c r="Q435" s="37"/>
      <c r="R435" s="37">
        <f>+ROUND($H435*Q435,2)</f>
        <v>0</v>
      </c>
      <c r="S435" s="37">
        <f>+IF($L435-$J435&lt;=0,-$L435+$J435,0)</f>
        <v>0</v>
      </c>
      <c r="T435" s="37">
        <f>+ROUND($H435*S435,2)</f>
        <v>0</v>
      </c>
      <c r="U435" s="37"/>
      <c r="V435" s="37">
        <f>+ROUND($H435*U435,2)</f>
        <v>0</v>
      </c>
      <c r="W435" s="37"/>
    </row>
    <row r="436" spans="2:23" ht="21" customHeight="1" x14ac:dyDescent="0.25">
      <c r="B436" s="81">
        <v>14.069999999999999</v>
      </c>
      <c r="C436" s="82" t="e">
        <f t="shared" si="33"/>
        <v>#REF!</v>
      </c>
      <c r="D436" s="83" t="s">
        <v>162</v>
      </c>
      <c r="E436" s="41"/>
      <c r="F436" s="42"/>
      <c r="G436" s="36" t="s">
        <v>28</v>
      </c>
      <c r="H436" s="37"/>
      <c r="I436" s="37"/>
      <c r="J436" s="37">
        <v>32</v>
      </c>
      <c r="K436" s="37">
        <f>+ROUND($H436*J436,2)</f>
        <v>0</v>
      </c>
      <c r="L436" s="210">
        <f>+L144</f>
        <v>64</v>
      </c>
      <c r="M436" s="37"/>
      <c r="N436" s="37"/>
      <c r="O436" s="37">
        <f>+IF($L436-$J436&gt;=0,$L436-$J436,0)</f>
        <v>32</v>
      </c>
      <c r="P436" s="37">
        <f>+ROUND($H436*O436,2)</f>
        <v>0</v>
      </c>
      <c r="Q436" s="37"/>
      <c r="R436" s="37">
        <f>+ROUND($H436*Q436,2)</f>
        <v>0</v>
      </c>
      <c r="S436" s="37">
        <f>+IF($L436-$J436&lt;=0,-$L436+$J436,0)</f>
        <v>0</v>
      </c>
      <c r="T436" s="37">
        <f>+ROUND($H436*S436,2)</f>
        <v>0</v>
      </c>
      <c r="U436" s="37"/>
      <c r="V436" s="37">
        <f>+ROUND($H436*U436,2)</f>
        <v>0</v>
      </c>
      <c r="W436" s="37"/>
    </row>
    <row r="437" spans="2:23" ht="21" customHeight="1" x14ac:dyDescent="0.25">
      <c r="B437" s="81">
        <v>14.079999999999998</v>
      </c>
      <c r="C437" s="82" t="e">
        <f t="shared" si="33"/>
        <v>#REF!</v>
      </c>
      <c r="D437" s="83" t="s">
        <v>163</v>
      </c>
      <c r="E437" s="41"/>
      <c r="F437" s="42"/>
      <c r="G437" s="36" t="s">
        <v>78</v>
      </c>
      <c r="H437" s="37"/>
      <c r="I437" s="37"/>
      <c r="J437" s="37">
        <v>53</v>
      </c>
      <c r="K437" s="37">
        <f>+ROUND($H437*J437,2)</f>
        <v>0</v>
      </c>
      <c r="L437" s="210">
        <f>+L145</f>
        <v>55</v>
      </c>
      <c r="M437" s="37"/>
      <c r="N437" s="37"/>
      <c r="O437" s="37">
        <f>+IF($L437-$J437&gt;=0,$L437-$J437,0)</f>
        <v>2</v>
      </c>
      <c r="P437" s="37">
        <f>+ROUND($H437*O437,2)</f>
        <v>0</v>
      </c>
      <c r="Q437" s="37"/>
      <c r="R437" s="37">
        <f>+ROUND($H437*Q437,2)</f>
        <v>0</v>
      </c>
      <c r="S437" s="37">
        <f>+IF($L437-$J437&lt;=0,-$L437+$J437,0)</f>
        <v>0</v>
      </c>
      <c r="T437" s="37">
        <f>+ROUND($H437*S437,2)</f>
        <v>0</v>
      </c>
      <c r="U437" s="37"/>
      <c r="V437" s="37">
        <f>+ROUND($H437*U437,2)</f>
        <v>0</v>
      </c>
      <c r="W437" s="37"/>
    </row>
    <row r="438" spans="2:23" ht="21" customHeight="1" x14ac:dyDescent="0.25">
      <c r="B438" s="81">
        <v>14.089999999999998</v>
      </c>
      <c r="C438" s="82" t="e">
        <f t="shared" si="33"/>
        <v>#REF!</v>
      </c>
      <c r="D438" s="83" t="s">
        <v>342</v>
      </c>
      <c r="E438" s="41"/>
      <c r="F438" s="42"/>
      <c r="G438" s="36" t="s">
        <v>28</v>
      </c>
      <c r="H438" s="37"/>
      <c r="I438" s="37"/>
      <c r="J438" s="37">
        <v>10</v>
      </c>
      <c r="K438" s="37">
        <f>+ROUND($H438*J438,2)</f>
        <v>0</v>
      </c>
      <c r="L438" s="210">
        <f>+L146</f>
        <v>10</v>
      </c>
      <c r="M438" s="37"/>
      <c r="N438" s="37"/>
      <c r="O438" s="37">
        <f>+IF($L438-$J438&gt;=0,$L438-$J438,0)</f>
        <v>0</v>
      </c>
      <c r="P438" s="37">
        <f>+ROUND($H438*O438,2)</f>
        <v>0</v>
      </c>
      <c r="Q438" s="37"/>
      <c r="R438" s="37">
        <f>+ROUND($H438*Q438,2)</f>
        <v>0</v>
      </c>
      <c r="S438" s="37">
        <f>+IF($L438-$J438&lt;=0,-$L438+$J438,0)</f>
        <v>0</v>
      </c>
      <c r="T438" s="37">
        <f>+ROUND($H438*S438,2)</f>
        <v>0</v>
      </c>
      <c r="U438" s="37">
        <f>+S438</f>
        <v>0</v>
      </c>
      <c r="V438" s="37">
        <f>+ROUND($H438*U438,2)</f>
        <v>0</v>
      </c>
      <c r="W438" s="37" t="s">
        <v>159</v>
      </c>
    </row>
    <row r="439" spans="2:23" ht="21" customHeight="1" x14ac:dyDescent="0.25">
      <c r="B439" s="81">
        <v>14.099999999999998</v>
      </c>
      <c r="C439" s="82" t="e">
        <f t="shared" si="33"/>
        <v>#REF!</v>
      </c>
      <c r="D439" s="83" t="s">
        <v>165</v>
      </c>
      <c r="E439" s="41"/>
      <c r="F439" s="42"/>
      <c r="G439" s="36" t="s">
        <v>28</v>
      </c>
      <c r="H439" s="37"/>
      <c r="I439" s="37"/>
      <c r="J439" s="37">
        <v>60</v>
      </c>
      <c r="K439" s="37">
        <f>+ROUND($H439*J439,2)</f>
        <v>0</v>
      </c>
      <c r="L439" s="210">
        <f>+L147</f>
        <v>0</v>
      </c>
      <c r="M439" s="37"/>
      <c r="N439" s="37"/>
      <c r="O439" s="37">
        <f>+IF($L439-$J439&gt;=0,$L439-$J439,0)</f>
        <v>0</v>
      </c>
      <c r="P439" s="37">
        <f>+ROUND($H439*O439,2)</f>
        <v>0</v>
      </c>
      <c r="Q439" s="37"/>
      <c r="R439" s="37">
        <f>+ROUND($H439*Q439,2)</f>
        <v>0</v>
      </c>
      <c r="S439" s="37">
        <f>+IF($L439-$J439&lt;=0,-$L439+$J439,0)</f>
        <v>60</v>
      </c>
      <c r="T439" s="37">
        <f>+ROUND($H439*S439,2)</f>
        <v>0</v>
      </c>
      <c r="U439" s="37">
        <f>+S439</f>
        <v>60</v>
      </c>
      <c r="V439" s="37">
        <f>+ROUND($H439*U439,2)</f>
        <v>0</v>
      </c>
      <c r="W439" s="37" t="s">
        <v>166</v>
      </c>
    </row>
    <row r="440" spans="2:23" s="75" customFormat="1" ht="21" customHeight="1" x14ac:dyDescent="0.25">
      <c r="B440" s="93">
        <v>14.11</v>
      </c>
      <c r="C440" s="94" t="e">
        <f>+#REF!+1</f>
        <v>#REF!</v>
      </c>
      <c r="D440" s="95" t="s">
        <v>167</v>
      </c>
      <c r="E440" s="70"/>
      <c r="F440" s="71"/>
      <c r="G440" s="96" t="s">
        <v>28</v>
      </c>
      <c r="H440" s="74"/>
      <c r="I440" s="74">
        <f>H439*1.5</f>
        <v>0</v>
      </c>
      <c r="J440" s="74"/>
      <c r="K440" s="74">
        <f>+ROUND($H440*J440,2)</f>
        <v>0</v>
      </c>
      <c r="L440" s="213">
        <f>+L148</f>
        <v>76</v>
      </c>
      <c r="M440" s="74"/>
      <c r="N440" s="74"/>
      <c r="O440" s="74"/>
      <c r="P440" s="74">
        <f>+ROUND($H440*O440,2)</f>
        <v>0</v>
      </c>
      <c r="Q440" s="97">
        <f>+L440</f>
        <v>76</v>
      </c>
      <c r="R440" s="74">
        <f t="shared" ref="R440:R444" si="34">+ROUND($I440*Q440,2)</f>
        <v>0</v>
      </c>
      <c r="S440" s="74"/>
      <c r="T440" s="74">
        <f>+ROUND($H440*S440,2)</f>
        <v>0</v>
      </c>
      <c r="U440" s="74"/>
      <c r="V440" s="74">
        <f>+ROUND($H440*U440,2)</f>
        <v>0</v>
      </c>
      <c r="W440" s="74"/>
    </row>
    <row r="441" spans="2:23" s="75" customFormat="1" ht="21" customHeight="1" x14ac:dyDescent="0.25">
      <c r="B441" s="93">
        <v>14.13</v>
      </c>
      <c r="C441" s="94" t="e">
        <f>+#REF!+1</f>
        <v>#REF!</v>
      </c>
      <c r="D441" s="95" t="s">
        <v>168</v>
      </c>
      <c r="E441" s="70"/>
      <c r="F441" s="71"/>
      <c r="G441" s="96" t="s">
        <v>28</v>
      </c>
      <c r="H441" s="74"/>
      <c r="I441" s="74">
        <v>0.3</v>
      </c>
      <c r="J441" s="74"/>
      <c r="K441" s="74">
        <f>+ROUND($H441*J441,2)</f>
        <v>0</v>
      </c>
      <c r="L441" s="213">
        <f>+L149</f>
        <v>2031</v>
      </c>
      <c r="M441" s="74"/>
      <c r="N441" s="74"/>
      <c r="O441" s="74"/>
      <c r="P441" s="74">
        <f>+ROUND($H441*O441,2)</f>
        <v>0</v>
      </c>
      <c r="Q441" s="97">
        <f>+L441</f>
        <v>2031</v>
      </c>
      <c r="R441" s="74">
        <f t="shared" si="34"/>
        <v>609.29999999999995</v>
      </c>
      <c r="S441" s="74"/>
      <c r="T441" s="74">
        <f>+ROUND($H441*S441,2)</f>
        <v>0</v>
      </c>
      <c r="U441" s="74"/>
      <c r="V441" s="74">
        <f>+ROUND($H441*U441,2)</f>
        <v>0</v>
      </c>
      <c r="W441" s="74"/>
    </row>
    <row r="442" spans="2:23" s="75" customFormat="1" ht="21" customHeight="1" x14ac:dyDescent="0.25">
      <c r="B442" s="93">
        <v>14.14</v>
      </c>
      <c r="C442" s="94" t="e">
        <f>+#REF!+1</f>
        <v>#REF!</v>
      </c>
      <c r="D442" s="95" t="s">
        <v>169</v>
      </c>
      <c r="E442" s="70"/>
      <c r="F442" s="71"/>
      <c r="G442" s="96" t="s">
        <v>28</v>
      </c>
      <c r="H442" s="74"/>
      <c r="I442" s="184">
        <v>2.5000000000000001E-2</v>
      </c>
      <c r="J442" s="74"/>
      <c r="K442" s="74">
        <f>+ROUND($H442*J442,2)</f>
        <v>0</v>
      </c>
      <c r="L442" s="213">
        <f>+L150</f>
        <v>309</v>
      </c>
      <c r="M442" s="74"/>
      <c r="N442" s="74"/>
      <c r="O442" s="74"/>
      <c r="P442" s="74">
        <f>+ROUND($H442*O442,2)</f>
        <v>0</v>
      </c>
      <c r="Q442" s="97">
        <f>+L442</f>
        <v>309</v>
      </c>
      <c r="R442" s="74">
        <f t="shared" si="34"/>
        <v>7.73</v>
      </c>
      <c r="S442" s="74"/>
      <c r="T442" s="74">
        <f>+ROUND($H442*S442,2)</f>
        <v>0</v>
      </c>
      <c r="U442" s="74"/>
      <c r="V442" s="74">
        <f>+ROUND($H442*U442,2)</f>
        <v>0</v>
      </c>
      <c r="W442" s="74"/>
    </row>
    <row r="443" spans="2:23" s="75" customFormat="1" ht="21" customHeight="1" x14ac:dyDescent="0.25">
      <c r="B443" s="93">
        <v>14.15</v>
      </c>
      <c r="C443" s="94" t="e">
        <f>+#REF!+1</f>
        <v>#REF!</v>
      </c>
      <c r="D443" s="95" t="s">
        <v>170</v>
      </c>
      <c r="E443" s="70"/>
      <c r="F443" s="71"/>
      <c r="G443" s="96" t="s">
        <v>28</v>
      </c>
      <c r="H443" s="74"/>
      <c r="I443" s="74">
        <v>0.5</v>
      </c>
      <c r="J443" s="74"/>
      <c r="K443" s="74">
        <f>+ROUND($H443*J443,2)</f>
        <v>0</v>
      </c>
      <c r="L443" s="213">
        <f>+L151</f>
        <v>15</v>
      </c>
      <c r="M443" s="74"/>
      <c r="N443" s="74"/>
      <c r="O443" s="74"/>
      <c r="P443" s="74">
        <f>+ROUND($H443*O443,2)</f>
        <v>0</v>
      </c>
      <c r="Q443" s="97">
        <f>+L443</f>
        <v>15</v>
      </c>
      <c r="R443" s="74">
        <f t="shared" si="34"/>
        <v>7.5</v>
      </c>
      <c r="S443" s="74"/>
      <c r="T443" s="74">
        <f>+ROUND($H443*S443,2)</f>
        <v>0</v>
      </c>
      <c r="U443" s="74"/>
      <c r="V443" s="74">
        <f>+ROUND($H443*U443,2)</f>
        <v>0</v>
      </c>
      <c r="W443" s="74"/>
    </row>
    <row r="444" spans="2:23" s="75" customFormat="1" ht="21" hidden="1" customHeight="1" x14ac:dyDescent="0.25">
      <c r="B444" s="93">
        <v>14.16</v>
      </c>
      <c r="C444" s="112" t="e">
        <f>+C440+1</f>
        <v>#REF!</v>
      </c>
      <c r="D444" s="95" t="s">
        <v>171</v>
      </c>
      <c r="E444" s="70"/>
      <c r="F444" s="71"/>
      <c r="G444" s="72" t="s">
        <v>28</v>
      </c>
      <c r="H444" s="73"/>
      <c r="I444" s="73">
        <v>3.6</v>
      </c>
      <c r="J444" s="73"/>
      <c r="K444" s="73">
        <f>+ROUND($H444*J444,2)</f>
        <v>0</v>
      </c>
      <c r="L444" s="219">
        <f>+L152</f>
        <v>0</v>
      </c>
      <c r="M444" s="73"/>
      <c r="N444" s="73"/>
      <c r="O444" s="73"/>
      <c r="P444" s="73">
        <f>+ROUND($H444*O444,2)</f>
        <v>0</v>
      </c>
      <c r="Q444" s="99">
        <f>+L444</f>
        <v>0</v>
      </c>
      <c r="R444" s="73">
        <f t="shared" si="34"/>
        <v>0</v>
      </c>
      <c r="S444" s="73"/>
      <c r="T444" s="73">
        <f>+ROUND($H444*S444,2)</f>
        <v>0</v>
      </c>
      <c r="U444" s="73"/>
      <c r="V444" s="73">
        <f>+ROUND($H444*U444,2)</f>
        <v>0</v>
      </c>
      <c r="W444" s="73"/>
    </row>
    <row r="445" spans="2:23" ht="21" customHeight="1" x14ac:dyDescent="0.25">
      <c r="B445" s="87"/>
      <c r="C445" s="88" t="e">
        <f>+#REF!+1</f>
        <v>#REF!</v>
      </c>
      <c r="D445" s="89"/>
      <c r="E445" s="104"/>
      <c r="F445" s="48" t="str">
        <f>+"SUB-TOTAL   "&amp;B429&amp;":  "</f>
        <v xml:space="preserve">SUB-TOTAL   14:  </v>
      </c>
      <c r="G445" s="76"/>
      <c r="H445" s="60"/>
      <c r="I445" s="60"/>
      <c r="J445" s="60"/>
      <c r="K445" s="92">
        <f>+SUM(K430:K444)</f>
        <v>0</v>
      </c>
      <c r="L445" s="217"/>
      <c r="M445" s="60"/>
      <c r="N445" s="92"/>
      <c r="O445" s="60"/>
      <c r="P445" s="92">
        <f>+SUM(P430:P444)</f>
        <v>0</v>
      </c>
      <c r="Q445" s="60"/>
      <c r="R445" s="92">
        <f>+SUM(R430:R444)</f>
        <v>624.53</v>
      </c>
      <c r="S445" s="60"/>
      <c r="T445" s="92">
        <f>+SUM(T430:T444)</f>
        <v>0</v>
      </c>
      <c r="U445" s="60"/>
      <c r="V445" s="92">
        <f>+SUM(V430:V444)</f>
        <v>0</v>
      </c>
      <c r="W445" s="60"/>
    </row>
    <row r="446" spans="2:23" s="127" customFormat="1" ht="45.75" customHeight="1" x14ac:dyDescent="0.3">
      <c r="B446" s="120"/>
      <c r="C446" s="121" t="e">
        <f>+#REF!+1</f>
        <v>#REF!</v>
      </c>
      <c r="D446" s="122" t="s">
        <v>343</v>
      </c>
      <c r="E446" s="123"/>
      <c r="F446" s="124"/>
      <c r="G446" s="125"/>
      <c r="H446" s="126"/>
      <c r="I446" s="126"/>
      <c r="J446" s="126"/>
      <c r="K446" s="126">
        <f>+K445+K428+K421+K409+K393+K368+K365+K348+K340+K334+K328+K324+K321+K314+K344</f>
        <v>0</v>
      </c>
      <c r="L446" s="221"/>
      <c r="M446" s="126"/>
      <c r="N446" s="126">
        <f>+N445+N428+N421+N409+N393+N368+N365+N348+N340+N334+N328+N324+N321+N314+N344</f>
        <v>0</v>
      </c>
      <c r="O446" s="126"/>
      <c r="P446" s="126">
        <f>+P445+P428+P421+P409+P393+P368+P365+P348+P340+P334+P328+P324+P321+P314+P344</f>
        <v>0</v>
      </c>
      <c r="Q446" s="126"/>
      <c r="R446" s="126">
        <f>+R445+R428+R421+R409+R393+R368+R365+R348+R340+R334+R328+R324+R321+R314+R344</f>
        <v>3869.95</v>
      </c>
      <c r="S446" s="126"/>
      <c r="T446" s="126">
        <f>+T445+T428+T421+T409+T393+T368+T365+T348+T340+T334+T328+T324+T321+T314+T344</f>
        <v>0</v>
      </c>
      <c r="U446" s="126"/>
      <c r="V446" s="126">
        <f>+V445+V428+V421+V409+V393+V368+V365+V348+V340+V334+V328+V324+V321+V314+V344</f>
        <v>0</v>
      </c>
      <c r="W446" s="126"/>
    </row>
    <row r="447" spans="2:23" ht="21" customHeight="1" x14ac:dyDescent="0.25"/>
    <row r="448" spans="2:23" ht="21" customHeight="1" x14ac:dyDescent="0.25"/>
  </sheetData>
  <mergeCells count="34">
    <mergeCell ref="N12:N14"/>
    <mergeCell ref="H12:H15"/>
    <mergeCell ref="L12:L15"/>
    <mergeCell ref="M12:M15"/>
    <mergeCell ref="L338:L339"/>
    <mergeCell ref="N338:N339"/>
    <mergeCell ref="B46:B47"/>
    <mergeCell ref="G46:G47"/>
    <mergeCell ref="H46:H47"/>
    <mergeCell ref="J46:J47"/>
    <mergeCell ref="K46:K47"/>
    <mergeCell ref="L46:L47"/>
    <mergeCell ref="B338:B339"/>
    <mergeCell ref="G338:G339"/>
    <mergeCell ref="H338:H339"/>
    <mergeCell ref="J338:J339"/>
    <mergeCell ref="K338:K339"/>
    <mergeCell ref="O13:P13"/>
    <mergeCell ref="Q13:R13"/>
    <mergeCell ref="S13:T13"/>
    <mergeCell ref="U13:V13"/>
    <mergeCell ref="N46:N47"/>
    <mergeCell ref="B6:W7"/>
    <mergeCell ref="F8:W8"/>
    <mergeCell ref="B12:B15"/>
    <mergeCell ref="C12:F15"/>
    <mergeCell ref="G12:G15"/>
    <mergeCell ref="I12:I14"/>
    <mergeCell ref="J12:K12"/>
    <mergeCell ref="O12:R12"/>
    <mergeCell ref="S12:V12"/>
    <mergeCell ref="W12:W15"/>
    <mergeCell ref="J13:J14"/>
    <mergeCell ref="K13:K14"/>
  </mergeCells>
  <printOptions horizontalCentered="1"/>
  <pageMargins left="0.39370078740157483" right="0.39370078740157483" top="0.23622047244094491" bottom="0.23622047244094491" header="0" footer="0"/>
  <pageSetup paperSize="9" scale="52" pageOrder="overThenDown" orientation="portrait" r:id="rId1"/>
  <headerFooter>
    <oddFooter>&amp;R&amp;P/&amp;N</oddFooter>
  </headerFooter>
  <rowBreaks count="7" manualBreakCount="7">
    <brk id="73" min="1" max="21" man="1"/>
    <brk id="129" min="1" max="21" man="1"/>
    <brk id="187" min="1" max="21" man="1"/>
    <brk id="238" min="1" max="21" man="1"/>
    <brk id="291" min="1" max="21" man="1"/>
    <brk id="348" min="1" max="21" man="1"/>
    <brk id="393" min="1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Mtdo-Ppto LP</vt:lpstr>
      <vt:lpstr>'Mtdo-Ppto LP'!Área_de_impresión</vt:lpstr>
      <vt:lpstr>'Mtdo-Ppto LP'!Títulos_a_imprimir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condori porras</dc:creator>
  <cp:lastModifiedBy>javier condori porras</cp:lastModifiedBy>
  <cp:lastPrinted>2025-03-25T16:24:21Z</cp:lastPrinted>
  <dcterms:created xsi:type="dcterms:W3CDTF">2025-03-25T16:05:02Z</dcterms:created>
  <dcterms:modified xsi:type="dcterms:W3CDTF">2025-03-25T17:05:06Z</dcterms:modified>
</cp:coreProperties>
</file>