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Nueva carpeta\"/>
    </mc:Choice>
  </mc:AlternateContent>
  <xr:revisionPtr revIDLastSave="0" documentId="13_ncr:1_{8238ADF8-CA12-4716-B774-942FE998A6FB}" xr6:coauthVersionLast="47" xr6:coauthVersionMax="47" xr10:uidLastSave="{00000000-0000-0000-0000-000000000000}"/>
  <bookViews>
    <workbookView xWindow="-108" yWindow="-108" windowWidth="23256" windowHeight="12576" xr2:uid="{40955CC5-23DD-4B67-BDAE-3850E584C99F}"/>
  </bookViews>
  <sheets>
    <sheet name="Mtdo-Ppto SFV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</externalReferences>
  <definedNames>
    <definedName name="\A">[1]A!$D$9:$D$53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[4]DATOS!$A$3:$E$22</definedName>
    <definedName name="______________SOL1">#REF!</definedName>
    <definedName name="_____________REV3">[4]DATOS!$A$3:$E$22</definedName>
    <definedName name="_____________SOL1">#REF!</definedName>
    <definedName name="____________PPA1">#REF!</definedName>
    <definedName name="____________REV3">[4]DATOS!$A$3:$E$22</definedName>
    <definedName name="____________Rp12">[5]Datos!$G$17</definedName>
    <definedName name="____________Sec13">[5]Datos!$G$12</definedName>
    <definedName name="____________Sec77">[5]Datos!$G$8</definedName>
    <definedName name="____________SOL1">#REF!</definedName>
    <definedName name="___________Pbs1">[5]Datos!$E$6</definedName>
    <definedName name="___________PPA1">#REF!</definedName>
    <definedName name="___________REV3">[4]DATOS!$A$3:$E$22</definedName>
    <definedName name="___________Rp12">[5]Datos!$G$17</definedName>
    <definedName name="___________Sec13">[5]Datos!$G$12</definedName>
    <definedName name="___________Sec77">[5]Datos!$G$8</definedName>
    <definedName name="___________SOL1">#REF!</definedName>
    <definedName name="__________HED2">#REF!</definedName>
    <definedName name="__________Pbs1">[5]Datos!$E$6</definedName>
    <definedName name="__________PPA1">#REF!</definedName>
    <definedName name="__________REV3">[6]DATOS!$A$3:$E$22</definedName>
    <definedName name="__________Rp12">[5]Datos!$G$17</definedName>
    <definedName name="__________Sec01">[5]Datos!$G$4</definedName>
    <definedName name="__________sec02">[7]Datos!$D$27</definedName>
    <definedName name="__________sec03">[8]Datos!$D$28</definedName>
    <definedName name="__________sec04">[7]Datos!$D$29</definedName>
    <definedName name="__________sec05">[7]Datos!$D$30</definedName>
    <definedName name="__________Sec13">[5]Datos!$G$12</definedName>
    <definedName name="__________Sec77">[5]Datos!$G$8</definedName>
    <definedName name="__________SOL1">#REF!</definedName>
    <definedName name="_________HED2">#REF!</definedName>
    <definedName name="_________Pbs1">[5]Datos!$E$6</definedName>
    <definedName name="_________PPA1">#REF!</definedName>
    <definedName name="_________REV3">[6]DATOS!$A$3:$E$22</definedName>
    <definedName name="_________Rp12">[5]Datos!$G$17</definedName>
    <definedName name="_________Sec01">[5]Datos!$G$4</definedName>
    <definedName name="_________sec02">[7]Datos!$D$27</definedName>
    <definedName name="_________sec03">[8]Datos!$D$28</definedName>
    <definedName name="_________sec04">[7]Datos!$D$29</definedName>
    <definedName name="_________sec05">[7]Datos!$D$30</definedName>
    <definedName name="_________Sec13">[5]Datos!$G$12</definedName>
    <definedName name="_________Sec77">[5]Datos!$G$8</definedName>
    <definedName name="_________SOL1">#REF!</definedName>
    <definedName name="________HED2">#REF!</definedName>
    <definedName name="________PPA1">#REF!</definedName>
    <definedName name="________REV3">[6]DATOS!$A$3:$E$22</definedName>
    <definedName name="________Rp12">[5]Datos!$G$17</definedName>
    <definedName name="________Sec01">[5]Datos!$G$4</definedName>
    <definedName name="________sec02">[7]Datos!$D$27</definedName>
    <definedName name="________sec03">[8]Datos!$D$28</definedName>
    <definedName name="________sec04">[7]Datos!$D$29</definedName>
    <definedName name="________sec05">[7]Datos!$D$30</definedName>
    <definedName name="________Sec13">[5]Datos!$G$12</definedName>
    <definedName name="________Sec77">[5]Datos!$G$8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[5]Datos!$E$6</definedName>
    <definedName name="_______PPA1">#REF!</definedName>
    <definedName name="_______REV3">[6]DATOS!$A$3:$E$22</definedName>
    <definedName name="_______Rp12">[5]Datos!$G$17</definedName>
    <definedName name="_______Sec01">[5]Datos!$G$4</definedName>
    <definedName name="_______sec02">[7]Datos!$D$27</definedName>
    <definedName name="_______sec03">[8]Datos!$D$28</definedName>
    <definedName name="_______sec04">[7]Datos!$D$29</definedName>
    <definedName name="_______sec05">[7]Datos!$D$30</definedName>
    <definedName name="_______Sec13">[5]Datos!$G$12</definedName>
    <definedName name="_______Sec77">[5]Datos!$G$8</definedName>
    <definedName name="_______SOL1">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[5]Datos!$E$6</definedName>
    <definedName name="______PPA1">#REF!</definedName>
    <definedName name="______RE1">'[11]FORMA- RE1'!$A$3:$H$52</definedName>
    <definedName name="______REV3">[6]DATOS!$A$3:$E$22</definedName>
    <definedName name="______RL1">'[11]FORMA-LM3'!$B$1:$L$46</definedName>
    <definedName name="______Rp12">[5]Datos!$G$17</definedName>
    <definedName name="______SE2">'[11]FORMA-SE2'!$M$5</definedName>
    <definedName name="______Sec01">[5]Datos!$G$4</definedName>
    <definedName name="______sec02">[7]Datos!$D$27</definedName>
    <definedName name="______sec03">[8]Datos!$D$28</definedName>
    <definedName name="______sec04">[7]Datos!$D$29</definedName>
    <definedName name="______sec05">[7]Datos!$D$30</definedName>
    <definedName name="______Sec13">[5]Datos!$G$12</definedName>
    <definedName name="______Sec77">[5]Datos!$G$8</definedName>
    <definedName name="______SOL1">#REF!</definedName>
    <definedName name="______vu111">#REF!</definedName>
    <definedName name="_____1__123Graph_FCURRENT" localSheetId="0" hidden="1">[12]FlujoTJ!#REF!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>#REF!</definedName>
    <definedName name="_____MET2">#REF!</definedName>
    <definedName name="_____Pbs1">[5]Datos!$E$6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[15]DATOS!$A$3:$E$22</definedName>
    <definedName name="_____RL1">'[11]FORMA-LM3'!$B$1:$L$46</definedName>
    <definedName name="_____Rp12">[5]Datos!$G$17</definedName>
    <definedName name="_____SE2">'[11]FORMA-SE2'!$M$5</definedName>
    <definedName name="_____Sec01">[5]Datos!$G$4</definedName>
    <definedName name="_____sec02">[16]Datos!$D$27</definedName>
    <definedName name="_____sec03">[8]Datos!$D$28</definedName>
    <definedName name="_____sec04">[16]Datos!$D$29</definedName>
    <definedName name="_____sec05">[16]Datos!$D$30</definedName>
    <definedName name="_____Sec13">[5]Datos!$G$12</definedName>
    <definedName name="_____Sec77">[5]Datos!$G$8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localSheetId="0" hidden="1">[12]FlujoTJ!#REF!</definedName>
    <definedName name="____1__123Graph_FCURRENT" hidden="1">[12]FlujoTJ!#REF!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[5]Datos!$E$6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[4]DATOS!$A$3:$E$22</definedName>
    <definedName name="____RL1">'[11]FORMA-LM3'!$B$1:$L$46</definedName>
    <definedName name="____Rp12">[5]Datos!$G$17</definedName>
    <definedName name="____SE2">'[11]FORMA-SE2'!$M$5</definedName>
    <definedName name="____sec01">[7]Datos!$D$26</definedName>
    <definedName name="____sec02">[7]Datos!$D$27</definedName>
    <definedName name="____sec03">[7]Datos!$D$28</definedName>
    <definedName name="____sec04">[7]Datos!$D$29</definedName>
    <definedName name="____sec05">[7]Datos!$D$30</definedName>
    <definedName name="____Sec13">[5]Datos!$G$12</definedName>
    <definedName name="____Sec77">[5]Datos!$G$8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localSheetId="0" hidden="1">[12]FlujoTJ!#REF!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>#REF!</definedName>
    <definedName name="___MET2">#REF!</definedName>
    <definedName name="___Pbs1">[5]Datos!$E$6</definedName>
    <definedName name="___PPA1">#REF!</definedName>
    <definedName name="___PPB2">#REF!</definedName>
    <definedName name="___PPC3">#REF!</definedName>
    <definedName name="___PPD4">#REF!</definedName>
    <definedName name="___PPE5">#REF!</definedName>
    <definedName name="___PPF6">#REF!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>#REF!</definedName>
    <definedName name="___RES2">#REF!</definedName>
    <definedName name="___RES3">#REF!</definedName>
    <definedName name="___RES4">#REF!</definedName>
    <definedName name="___REV3">[15]DATOS!$A$3:$E$22</definedName>
    <definedName name="___RL1">'[11]FORMA-LM3'!$B$1:$L$46</definedName>
    <definedName name="___Rp12">[5]Datos!$G$17</definedName>
    <definedName name="___SE2">'[11]FORMA-SE2'!$M$5</definedName>
    <definedName name="___Sec01">[5]Datos!$G$4</definedName>
    <definedName name="___sec02">[16]Datos!$D$27</definedName>
    <definedName name="___sec03">[8]Datos!$D$28</definedName>
    <definedName name="___sec04">[16]Datos!$D$29</definedName>
    <definedName name="___sec05">[16]Datos!$D$30</definedName>
    <definedName name="___Sec13">[5]Datos!$G$12</definedName>
    <definedName name="___Sec77">[5]Datos!$G$8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UND2">#REF!</definedName>
    <definedName name="___vu111">#REF!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hidden="1">[12]FlujoTJ!#REF!</definedName>
    <definedName name="__123Graph_A" hidden="1">[18]EVAL!#REF!</definedName>
    <definedName name="__123Graph_ACORNU" hidden="1">[18]EVAL!#REF!</definedName>
    <definedName name="__123Graph_ASISTEMAS" hidden="1">'[19]Tipo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hidden="1">[20]BDATOS!#REF!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[21]BD_LL!#REF!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[18]EVAL!#REF!</definedName>
    <definedName name="__123Graph_XCHART1" hidden="1">[12]FlujoTJ!#REF!</definedName>
    <definedName name="__123Graph_XCHART2" hidden="1">[12]FlujoTJ!#REF!</definedName>
    <definedName name="__123Graph_XCORNU" hidden="1">[18]EVAL!#REF!</definedName>
    <definedName name="__123Graph_XCURRENT" hidden="1">[12]FlujoTJ!#REF!</definedName>
    <definedName name="__15_0ELCEN">'[22]#¡REF'!#REF!</definedName>
    <definedName name="__8_0EL">'[22]#¡REF'!#REF!</definedName>
    <definedName name="__A99000">'[23]REDES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>#REF!</definedName>
    <definedName name="__MET2">#REF!</definedName>
    <definedName name="__Pbs1">[24]Hoja1!$E$6</definedName>
    <definedName name="__PPA1">#REF!</definedName>
    <definedName name="__PPB2">#REF!</definedName>
    <definedName name="__PPC3">#REF!</definedName>
    <definedName name="__PPD4">#REF!</definedName>
    <definedName name="__PPE5">#REF!</definedName>
    <definedName name="__PPF6">#REF!</definedName>
    <definedName name="__R">#REF!</definedName>
    <definedName name="__RE1">'[11]FORMA- RE1'!$A$3:$H$52</definedName>
    <definedName name="__RES1">#REF!</definedName>
    <definedName name="__RES2">#REF!</definedName>
    <definedName name="__RES3">#REF!</definedName>
    <definedName name="__RES4">#REF!</definedName>
    <definedName name="__REV3">[6]DATOS!$A$3:$E$22</definedName>
    <definedName name="__RL1">'[11]FORMA-LM3'!$B$1:$L$46</definedName>
    <definedName name="__RP01" hidden="1">#REF!</definedName>
    <definedName name="__Rp12">[24]Hoja1!$G$17</definedName>
    <definedName name="__SE2">'[11]FORMA-SE2'!$M$5</definedName>
    <definedName name="__sec01">[24]Hoja1!$D$26</definedName>
    <definedName name="__sec02">[24]Hoja1!$D$27</definedName>
    <definedName name="__sec03">[24]Hoja1!$D$28</definedName>
    <definedName name="__sec04">[24]Hoja1!$D$29</definedName>
    <definedName name="__sec05">[24]Hoja1!$D$30</definedName>
    <definedName name="__Sec13">[24]Hoja1!$G$12</definedName>
    <definedName name="__Sec77">[24]Hoja1!$G$8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UND2">#REF!</definedName>
    <definedName name="__vu111">#REF!</definedName>
    <definedName name="_1">"$B$4:$J$59"</definedName>
    <definedName name="_1__________0EL">'[25]#¡REF'!#REF!</definedName>
    <definedName name="_1__123Graph_FCURRENT" hidden="1">[12]FlujoTJ!#REF!</definedName>
    <definedName name="_1_0EL">'[26]#¡REF'!#REF!</definedName>
    <definedName name="_10__________0HIDRAND">'[25]#¡REF'!#REF!</definedName>
    <definedName name="_10_0EL">'[27]#¡REF'!#REF!</definedName>
    <definedName name="_10_0ELECSURE">'[28]#¡REF'!#REF!</definedName>
    <definedName name="_10_0ELECSURME">'[27]#¡REF'!#REF!</definedName>
    <definedName name="_10_0ELSURE">'[28]#¡REF'!#REF!</definedName>
    <definedName name="_10_0HIDRAND">'[26]#¡REF'!#REF!</definedName>
    <definedName name="_100_0ELSURE">'[29]#¡REF'!#REF!</definedName>
    <definedName name="_100_0HIDRAND">'[27]#¡REF'!#REF!</definedName>
    <definedName name="_100ELECTROL">'[27]#¡REF'!#REF!</definedName>
    <definedName name="_101_0ELSURE">'[30]#¡REF'!#REF!</definedName>
    <definedName name="_101_0HIDRAND">'[27]#¡REF'!#REF!</definedName>
    <definedName name="_101ELSURE">'[3]#¡REF'!#REF!</definedName>
    <definedName name="_101HIDRAND">'[31]#¡REF'!#REF!</definedName>
    <definedName name="_102ELECTROL">'[32]#¡REF'!#REF!</definedName>
    <definedName name="_103S">'[31]#¡REF'!#REF!</definedName>
    <definedName name="_104_0S">'[25]#¡REF'!#REF!</definedName>
    <definedName name="_106HIDRAND">'[3]#¡REF'!#REF!</definedName>
    <definedName name="_108ELEORIE">'[32]#¡REF'!#REF!</definedName>
    <definedName name="_10HIDRAND">'[33]#¡REF'!#REF!</definedName>
    <definedName name="_11__________0S">'[25]#¡REF'!#REF!</definedName>
    <definedName name="_11_0EL">'[27]#¡REF'!#REF!</definedName>
    <definedName name="_11_0ELCEN">'[3]#¡REF'!#REF!</definedName>
    <definedName name="_11_0HIDRAND">'[28]#¡REF'!#REF!</definedName>
    <definedName name="_11_0S">'[26]#¡REF'!#REF!</definedName>
    <definedName name="_110_0S">'[27]#¡REF'!#REF!</definedName>
    <definedName name="_111_0HIDRAND">'[29]#¡REF'!#REF!</definedName>
    <definedName name="_111_0S">'[27]#¡REF'!#REF!</definedName>
    <definedName name="_111EL">'[31]#¡REF'!#REF!</definedName>
    <definedName name="_111ELEORIE">'[27]#¡REF'!#REF!</definedName>
    <definedName name="_111S">'[3]#¡REF'!#REF!</definedName>
    <definedName name="_112_0HIDRAND">'[30]#¡REF'!#REF!</definedName>
    <definedName name="_114ELNO">'[32]#¡REF'!#REF!</definedName>
    <definedName name="_118ELCEN">'[31]#¡REF'!#REF!</definedName>
    <definedName name="_11S">'[33]#¡REF'!#REF!</definedName>
    <definedName name="_12___________EL">'[34]#¡REF'!#REF!</definedName>
    <definedName name="_12_0EL">'[29]#¡REF'!#REF!</definedName>
    <definedName name="_12_0ELCEN">'[25]#¡REF'!#REF!</definedName>
    <definedName name="_12_0ELECT">'[27]#¡REF'!#REF!</definedName>
    <definedName name="_12_0S">'[28]#¡REF'!#REF!</definedName>
    <definedName name="_120ELSURE">'[32]#¡REF'!#REF!</definedName>
    <definedName name="_122_0S">'[29]#¡REF'!#REF!</definedName>
    <definedName name="_122ELNO">'[27]#¡REF'!#REF!</definedName>
    <definedName name="_123_0S">'[30]#¡REF'!#REF!</definedName>
    <definedName name="_125ELECSURE">'[31]#¡REF'!#REF!</definedName>
    <definedName name="_126HIDRAND">'[32]#¡REF'!#REF!</definedName>
    <definedName name="_127EL">'[31]#¡REF'!#REF!</definedName>
    <definedName name="_12EL">'[35]#¡REF'!#REF!</definedName>
    <definedName name="_12ELECSURME">'[33]#¡REF'!#REF!</definedName>
    <definedName name="_13___________ELCEN">'[34]#¡REF'!#REF!</definedName>
    <definedName name="_13_0EL">'[30]#¡REF'!#REF!</definedName>
    <definedName name="_13_0ELECSURE">'[3]#¡REF'!#REF!</definedName>
    <definedName name="_13_0ELECSURME">'[28]#¡REF'!#REF!</definedName>
    <definedName name="_131ELCEN">'[31]#¡REF'!#REF!</definedName>
    <definedName name="_132ELECSURME">'[31]#¡REF'!#REF!</definedName>
    <definedName name="_132S">'[32]#¡REF'!#REF!</definedName>
    <definedName name="_133ELSURE">'[27]#¡REF'!#REF!</definedName>
    <definedName name="_135ELECSURE">'[31]#¡REF'!#REF!</definedName>
    <definedName name="_138EL">'[29]#¡REF'!#REF!</definedName>
    <definedName name="_139ELECSURME">'[31]#¡REF'!#REF!</definedName>
    <definedName name="_139ELECT">'[31]#¡REF'!#REF!</definedName>
    <definedName name="_13EL">'[27]#¡REF'!#REF!</definedName>
    <definedName name="_13ELCEN">'[35]#¡REF'!#REF!</definedName>
    <definedName name="_14___________ELECSURE">'[34]#¡REF'!#REF!</definedName>
    <definedName name="_14___123Graph_FCURRENT" hidden="1">[12]FlujoTJ!#REF!</definedName>
    <definedName name="_14_0EL">'[25]#¡REF'!#REF!</definedName>
    <definedName name="_14_0ELECTROL">'[27]#¡REF'!#REF!</definedName>
    <definedName name="_143ELECT">'[31]#¡REF'!#REF!</definedName>
    <definedName name="_144HIDRAND">'[27]#¡REF'!#REF!</definedName>
    <definedName name="_146ELECTROL">'[31]#¡REF'!#REF!</definedName>
    <definedName name="_147ELECTROL">'[31]#¡REF'!#REF!</definedName>
    <definedName name="_14EL">'[35]#¡REF'!#REF!</definedName>
    <definedName name="_14ELCEN">'[27]#¡REF'!#REF!</definedName>
    <definedName name="_14ELECSURE">'[35]#¡REF'!#REF!</definedName>
    <definedName name="_15___________ELECSURME">'[34]#¡REF'!#REF!</definedName>
    <definedName name="_15_0ELCEN">'[32]#¡REF'!#REF!</definedName>
    <definedName name="_151ELEORIE">'[31]#¡REF'!#REF!</definedName>
    <definedName name="_153ELEORIE">'[31]#¡REF'!#REF!</definedName>
    <definedName name="_154ELCEN">'[29]#¡REF'!#REF!</definedName>
    <definedName name="_155ELNO">'[31]#¡REF'!#REF!</definedName>
    <definedName name="_155S">'[27]#¡REF'!#REF!</definedName>
    <definedName name="_159ELSURE">'[31]#¡REF'!#REF!</definedName>
    <definedName name="_15EL">'[28]#¡REF'!#REF!</definedName>
    <definedName name="_15ELCEN">'[36]#¡REF'!#REF!</definedName>
    <definedName name="_15ELECSURE">'[27]#¡REF'!#REF!</definedName>
    <definedName name="_15ELECSURME">'[35]#¡REF'!#REF!</definedName>
    <definedName name="_15ELECT">'[33]#¡REF'!#REF!</definedName>
    <definedName name="_16___________ELECT">'[34]#¡REF'!#REF!</definedName>
    <definedName name="_16_0ELCEN">'[22]#¡REF'!#REF!</definedName>
    <definedName name="_16_0ELECSURE">'[3]#¡REF'!#REF!</definedName>
    <definedName name="_16_0ELECT">'[28]#¡REF'!#REF!</definedName>
    <definedName name="_16_0ELEORIE">'[27]#¡REF'!#REF!</definedName>
    <definedName name="_160ELNO">'[31]#¡REF'!#REF!</definedName>
    <definedName name="_161Excel_BuiltIn_Print_Area_8_1">'[37]Postes de concreto 3ø 35mm²_N'!#REF!</definedName>
    <definedName name="_165HIDRAND">'[31]#¡REF'!#REF!</definedName>
    <definedName name="_167ELSURE">'[31]#¡REF'!#REF!</definedName>
    <definedName name="_169Excel_BuiltIn_Print_Area_8_1">'[38]Postes de concreto 3ø 35mm²_N'!#REF!</definedName>
    <definedName name="_169S">'[31]#¡REF'!#REF!</definedName>
    <definedName name="_16ELECSURME">'[27]#¡REF'!#REF!</definedName>
    <definedName name="_16ELECT">'[35]#¡REF'!#REF!</definedName>
    <definedName name="_17___________ELECTROL">'[34]#¡REF'!#REF!</definedName>
    <definedName name="_17_0ELECSURME">'[3]#¡REF'!#REF!</definedName>
    <definedName name="_170ELECSURE">'[29]#¡REF'!#REF!</definedName>
    <definedName name="_176HIDRAND">'[31]#¡REF'!#REF!</definedName>
    <definedName name="_17ELCEN">'[35]#¡REF'!#REF!</definedName>
    <definedName name="_17ELECSURE">'[36]#¡REF'!#REF!</definedName>
    <definedName name="_17ELECT">'[27]#¡REF'!#REF!</definedName>
    <definedName name="_17ELECTROL">'[35]#¡REF'!#REF!</definedName>
    <definedName name="_18___________ELEORIE">'[34]#¡REF'!#REF!</definedName>
    <definedName name="_18_0ELECSURE">'[25]#¡REF'!#REF!</definedName>
    <definedName name="_18_0ELNO">'[27]#¡REF'!#REF!</definedName>
    <definedName name="_183S">'[31]#¡REF'!#REF!</definedName>
    <definedName name="_186ELECSURME">'[29]#¡REF'!#REF!</definedName>
    <definedName name="_18ELCEN">'[28]#¡REF'!#REF!</definedName>
    <definedName name="_18ELECTROL">'[33]#¡REF'!#REF!</definedName>
    <definedName name="_18ELEORIE">'[35]#¡REF'!#REF!</definedName>
    <definedName name="_19___________ELNO">'[34]#¡REF'!#REF!</definedName>
    <definedName name="_19_0ELECTROL">'[28]#¡REF'!#REF!</definedName>
    <definedName name="_19ELECSURME">'[36]#¡REF'!#REF!</definedName>
    <definedName name="_19ELEORIE">'[27]#¡REF'!#REF!</definedName>
    <definedName name="_19ELNO">'[35]#¡REF'!#REF!</definedName>
    <definedName name="_1EL">'[33]#¡REF'!#REF!</definedName>
    <definedName name="_2">#REF!</definedName>
    <definedName name="_2__________0ELCEN">'[25]#¡REF'!#REF!</definedName>
    <definedName name="_2__123Graph_FCURRENT" hidden="1">[12]FlujoTJ!#REF!</definedName>
    <definedName name="_2_0EL">'[28]#¡REF'!#REF!</definedName>
    <definedName name="_2_0ELCEN">'[26]#¡REF'!#REF!</definedName>
    <definedName name="_20___________ELSURE">'[34]#¡REF'!#REF!</definedName>
    <definedName name="_20_0ELCEN">'[27]#¡REF'!#REF!</definedName>
    <definedName name="_20_0ELSURE">'[27]#¡REF'!#REF!</definedName>
    <definedName name="_202ELECT">'[29]#¡REF'!#REF!</definedName>
    <definedName name="_20ELECSURE">'[35]#¡REF'!#REF!</definedName>
    <definedName name="_20ELNO">'[27]#¡REF'!#REF!</definedName>
    <definedName name="_20ELSURE">'[35]#¡REF'!#REF!</definedName>
    <definedName name="_21___________HIDRAND">'[34]#¡REF'!#REF!</definedName>
    <definedName name="_21_0ELCEN">'[27]#¡REF'!#REF!</definedName>
    <definedName name="_21_0ELECSURME">'[3]#¡REF'!#REF!</definedName>
    <definedName name="_21_0ELECT">'[3]#¡REF'!#REF!</definedName>
    <definedName name="_218ELECTROL">'[29]#¡REF'!#REF!</definedName>
    <definedName name="_21ELECSURE">'[28]#¡REF'!#REF!</definedName>
    <definedName name="_21ELECT">'[36]#¡REF'!#REF!</definedName>
    <definedName name="_21ELEORIE">'[33]#¡REF'!#REF!</definedName>
    <definedName name="_21ELSURE">'[27]#¡REF'!#REF!</definedName>
    <definedName name="_21HIDRAND">'[35]#¡REF'!#REF!</definedName>
    <definedName name="_22___________S">'[34]#¡REF'!#REF!</definedName>
    <definedName name="_22_0ELECSURE">'[32]#¡REF'!#REF!</definedName>
    <definedName name="_22_0ELEORIE">'[28]#¡REF'!#REF!</definedName>
    <definedName name="_22_0HIDRAND">'[27]#¡REF'!#REF!</definedName>
    <definedName name="_22HIDRAND">'[27]#¡REF'!#REF!</definedName>
    <definedName name="_22S">'[35]#¡REF'!#REF!</definedName>
    <definedName name="_23_0ELCEN">'[29]#¡REF'!#REF!</definedName>
    <definedName name="_23_0ELECSURE">'[22]#¡REF'!#REF!</definedName>
    <definedName name="_234ELEORIE">'[29]#¡REF'!#REF!</definedName>
    <definedName name="_23ELECSURME">'[35]#¡REF'!#REF!</definedName>
    <definedName name="_23ELECTROL">'[36]#¡REF'!#REF!</definedName>
    <definedName name="_23S">'[27]#¡REF'!#REF!</definedName>
    <definedName name="_24_0ELCEN">'[30]#¡REF'!#REF!</definedName>
    <definedName name="_24_0ELECSURE">'[22]#¡REF'!#REF!</definedName>
    <definedName name="_24_0ELECSURME">'[25]#¡REF'!#REF!</definedName>
    <definedName name="_24_0S">'[27]#¡REF'!#REF!</definedName>
    <definedName name="_24ELECSURME">'[28]#¡REF'!#REF!</definedName>
    <definedName name="_24ELNO">'[33]#¡REF'!#REF!</definedName>
    <definedName name="_25_0ELECTROL">'[3]#¡REF'!#REF!</definedName>
    <definedName name="_25_0ELNO">'[28]#¡REF'!#REF!</definedName>
    <definedName name="_250ELNO">'[29]#¡REF'!#REF!</definedName>
    <definedName name="_25ELEORIE">'[36]#¡REF'!#REF!</definedName>
    <definedName name="_26_0ELECT">'[3]#¡REF'!#REF!</definedName>
    <definedName name="_266ELSURE">'[29]#¡REF'!#REF!</definedName>
    <definedName name="_26ELECT">'[35]#¡REF'!#REF!</definedName>
    <definedName name="_27ELECT">'[28]#¡REF'!#REF!</definedName>
    <definedName name="_27ELNO">'[36]#¡REF'!#REF!</definedName>
    <definedName name="_27ELSURE">'[33]#¡REF'!#REF!</definedName>
    <definedName name="_28_0ELSURE">'[28]#¡REF'!#REF!</definedName>
    <definedName name="_282HIDRAND">'[29]#¡REF'!#REF!</definedName>
    <definedName name="_29_0ELECSURME">'[32]#¡REF'!#REF!</definedName>
    <definedName name="_29_0ELEORIE">'[3]#¡REF'!#REF!</definedName>
    <definedName name="_298S">'[29]#¡REF'!#REF!</definedName>
    <definedName name="_29EL">'[27]#¡REF'!#REF!</definedName>
    <definedName name="_29ELECTROL">'[35]#¡REF'!#REF!</definedName>
    <definedName name="_29ELSURE">'[36]#¡REF'!#REF!</definedName>
    <definedName name="_2ELCEN">'[33]#¡REF'!#REF!</definedName>
    <definedName name="_3">#REF!</definedName>
    <definedName name="_3__________0ELECSURE">'[25]#¡REF'!#REF!</definedName>
    <definedName name="_3_0ELCEN">'[28]#¡REF'!#REF!</definedName>
    <definedName name="_3_0ELECSURE">'[26]#¡REF'!#REF!</definedName>
    <definedName name="_30_0ELECSURE">'[27]#¡REF'!#REF!</definedName>
    <definedName name="_30_0ELECT">'[25]#¡REF'!#REF!</definedName>
    <definedName name="_30ELECTROL">'[28]#¡REF'!#REF!</definedName>
    <definedName name="_30HIDRAND">'[33]#¡REF'!#REF!</definedName>
    <definedName name="_31_0ELECSURE">'[27]#¡REF'!#REF!</definedName>
    <definedName name="_31_0ELECSURME">'[22]#¡REF'!#REF!</definedName>
    <definedName name="_31_0ELECTROL">'[3]#¡REF'!#REF!</definedName>
    <definedName name="_31_0HIDRAND">'[28]#¡REF'!#REF!</definedName>
    <definedName name="_31HIDRAND">'[36]#¡REF'!#REF!</definedName>
    <definedName name="_32_0ELECSURE">'[25]#¡REF'!#REF!</definedName>
    <definedName name="_32_0ELECSURME">'[22]#¡REF'!#REF!</definedName>
    <definedName name="_32ELEORIE">'[35]#¡REF'!#REF!</definedName>
    <definedName name="_33_0ELNO">'[3]#¡REF'!#REF!</definedName>
    <definedName name="_33ELEORIE">'[28]#¡REF'!#REF!</definedName>
    <definedName name="_33S">'[33]#¡REF'!#REF!</definedName>
    <definedName name="_34_0ELECSURE">'[29]#¡REF'!#REF!</definedName>
    <definedName name="_34_0S">'[28]#¡REF'!#REF!</definedName>
    <definedName name="_34ELCEN">'[27]#¡REF'!#REF!</definedName>
    <definedName name="_35_0ELECSURE">'[30]#¡REF'!#REF!</definedName>
    <definedName name="_35ELNO">'[35]#¡REF'!#REF!</definedName>
    <definedName name="_36_0ELECT">'[32]#¡REF'!#REF!</definedName>
    <definedName name="_36_0ELECTROL">'[25]#¡REF'!#REF!</definedName>
    <definedName name="_36_0ELEORIE">'[3]#¡REF'!#REF!</definedName>
    <definedName name="_36ELNO">'[28]#¡REF'!#REF!</definedName>
    <definedName name="_37_0ELSURE">'[3]#¡REF'!#REF!</definedName>
    <definedName name="_37EL">'[28]#¡REF'!#REF!</definedName>
    <definedName name="_38ELSURE">'[35]#¡REF'!#REF!</definedName>
    <definedName name="_39_0ELECT">'[22]#¡REF'!#REF!</definedName>
    <definedName name="_39ELECSURE">'[27]#¡REF'!#REF!</definedName>
    <definedName name="_39ELSURE">'[28]#¡REF'!#REF!</definedName>
    <definedName name="_3EL">'[33]#¡REF'!#REF!</definedName>
    <definedName name="_3ELECSURE">'[33]#¡REF'!#REF!</definedName>
    <definedName name="_4">#REF!</definedName>
    <definedName name="_4__________0ELECSURME">'[25]#¡REF'!#REF!</definedName>
    <definedName name="_4__123Graph_FCURRENT" hidden="1">[12]FlujoTJ!#REF!</definedName>
    <definedName name="_4_0EL">'[28]#¡REF'!#REF!</definedName>
    <definedName name="_4_0ELECSURE">'[28]#¡REF'!#REF!</definedName>
    <definedName name="_4_0ELECSURME">'[26]#¡REF'!#REF!</definedName>
    <definedName name="_40_0ELECSURME">'[27]#¡REF'!#REF!</definedName>
    <definedName name="_40_0ELECT">'[22]#¡REF'!#REF!</definedName>
    <definedName name="_40ELCEN">'[28]#¡REF'!#REF!</definedName>
    <definedName name="_41_0ELECSURME">'[25]#¡REF'!#REF!</definedName>
    <definedName name="_41_0ELNO">'[3]#¡REF'!#REF!</definedName>
    <definedName name="_41_0HIDRAND">'[3]#¡REF'!#REF!</definedName>
    <definedName name="_41HIDRAND">'[35]#¡REF'!#REF!</definedName>
    <definedName name="_42_0ELEORIE">'[25]#¡REF'!#REF!</definedName>
    <definedName name="_42HIDRAND">'[28]#¡REF'!#REF!</definedName>
    <definedName name="_43_0ELECTROL">'[32]#¡REF'!#REF!</definedName>
    <definedName name="_43ELECSURE">'[28]#¡REF'!#REF!</definedName>
    <definedName name="_44ELECSURME">'[27]#¡REF'!#REF!</definedName>
    <definedName name="_44S">'[35]#¡REF'!#REF!</definedName>
    <definedName name="_45_0ELECSURME">'[29]#¡REF'!#REF!</definedName>
    <definedName name="_45_0S">'[3]#¡REF'!#REF!</definedName>
    <definedName name="_45EL">'[27]#¡REF'!#REF!</definedName>
    <definedName name="_45S">'[28]#¡REF'!#REF!</definedName>
    <definedName name="_46_0ELECSURME">'[30]#¡REF'!#REF!</definedName>
    <definedName name="_46_0ELSURE">'[3]#¡REF'!#REF!</definedName>
    <definedName name="_46ELECSURME">'[28]#¡REF'!#REF!</definedName>
    <definedName name="_47_0ELECTROL">'[22]#¡REF'!#REF!</definedName>
    <definedName name="_48_0ELECTROL">'[22]#¡REF'!#REF!</definedName>
    <definedName name="_48_0ELNO">'[25]#¡REF'!#REF!</definedName>
    <definedName name="_49EL">'[3]#¡REF'!#REF!</definedName>
    <definedName name="_49ELECT">'[28]#¡REF'!#REF!</definedName>
    <definedName name="_4ELECSURME">'[33]#¡REF'!#REF!</definedName>
    <definedName name="_5">#REF!</definedName>
    <definedName name="_5__________0ELECT">'[25]#¡REF'!#REF!</definedName>
    <definedName name="_5__123Graph_FCURRENT" hidden="1">[12]FlujoTJ!#REF!</definedName>
    <definedName name="_5_0EL">'[3]#¡REF'!#REF!</definedName>
    <definedName name="_5_0ELECSURME">'[28]#¡REF'!#REF!</definedName>
    <definedName name="_5_0ELECT">'[26]#¡REF'!#REF!</definedName>
    <definedName name="_50_0ELECT">'[25]#¡REF'!#REF!</definedName>
    <definedName name="_50_0ELEORIE">'[32]#¡REF'!#REF!</definedName>
    <definedName name="_51_0ELECT">'[27]#¡REF'!#REF!</definedName>
    <definedName name="_51_0HIDRAND">'[3]#¡REF'!#REF!</definedName>
    <definedName name="_52ELECTROL">'[28]#¡REF'!#REF!</definedName>
    <definedName name="_53ELCEN">'[3]#¡REF'!#REF!</definedName>
    <definedName name="_54_0ELSURE">'[25]#¡REF'!#REF!</definedName>
    <definedName name="_54ELECTROL">'[27]#¡REF'!#REF!</definedName>
    <definedName name="_55_0ELEORIE">'[22]#¡REF'!#REF!</definedName>
    <definedName name="_55ELEORIE">'[28]#¡REF'!#REF!</definedName>
    <definedName name="_56_0ELECT">'[29]#¡REF'!#REF!</definedName>
    <definedName name="_56_0ELEORIE">'[22]#¡REF'!#REF!</definedName>
    <definedName name="_56_0S">'[3]#¡REF'!#REF!</definedName>
    <definedName name="_56ELCEN">'[27]#¡REF'!#REF!</definedName>
    <definedName name="_57_0ELECT">'[30]#¡REF'!#REF!</definedName>
    <definedName name="_57_0ELNO">'[32]#¡REF'!#REF!</definedName>
    <definedName name="_57ELECSURE">'[3]#¡REF'!#REF!</definedName>
    <definedName name="_58ELNO">'[28]#¡REF'!#REF!</definedName>
    <definedName name="_59_0ELECTROL">'[25]#¡REF'!#REF!</definedName>
    <definedName name="_59ELEORIE">'[27]#¡REF'!#REF!</definedName>
    <definedName name="_5ELECT">'[33]#¡REF'!#REF!</definedName>
    <definedName name="_6">#REF!</definedName>
    <definedName name="_6__________0ELECTROL">'[25]#¡REF'!#REF!</definedName>
    <definedName name="_6_0EL">'[25]#¡REF'!#REF!</definedName>
    <definedName name="_6_0ELCEN">'[27]#¡REF'!#REF!</definedName>
    <definedName name="_6_0ELECT">'[28]#¡REF'!#REF!</definedName>
    <definedName name="_6_0ELECTROL">'[26]#¡REF'!#REF!</definedName>
    <definedName name="_60_0ELECTROL">'[27]#¡REF'!#REF!</definedName>
    <definedName name="_60_0HIDRAND">'[25]#¡REF'!#REF!</definedName>
    <definedName name="_61_0ELECTROL">'[27]#¡REF'!#REF!</definedName>
    <definedName name="_61EL">'[3]#¡REF'!#REF!</definedName>
    <definedName name="_61ELECSURME">'[3]#¡REF'!#REF!</definedName>
    <definedName name="_61ELSURE">'[28]#¡REF'!#REF!</definedName>
    <definedName name="_63_0ELNO">'[22]#¡REF'!#REF!</definedName>
    <definedName name="_64_0ELNO">'[22]#¡REF'!#REF!</definedName>
    <definedName name="_64_0ELSURE">'[32]#¡REF'!#REF!</definedName>
    <definedName name="_64ELNO">'[27]#¡REF'!#REF!</definedName>
    <definedName name="_64HIDRAND">'[28]#¡REF'!#REF!</definedName>
    <definedName name="_65ELECT">'[3]#¡REF'!#REF!</definedName>
    <definedName name="_66_0S">'[25]#¡REF'!#REF!</definedName>
    <definedName name="_66ELCEN">'[3]#¡REF'!#REF!</definedName>
    <definedName name="_67_0ELECTROL">'[29]#¡REF'!#REF!</definedName>
    <definedName name="_67ELECSURE">'[27]#¡REF'!#REF!</definedName>
    <definedName name="_67S">'[28]#¡REF'!#REF!</definedName>
    <definedName name="_68_0ELECTROL">'[30]#¡REF'!#REF!</definedName>
    <definedName name="_68_0ELEORIE">'[25]#¡REF'!#REF!</definedName>
    <definedName name="_69ELECTROL">'[3]#¡REF'!#REF!</definedName>
    <definedName name="_69ELSURE">'[27]#¡REF'!#REF!</definedName>
    <definedName name="_6ELCEN">'[33]#¡REF'!#REF!</definedName>
    <definedName name="_6ELECTROL">'[33]#¡REF'!#REF!</definedName>
    <definedName name="_7">#REF!</definedName>
    <definedName name="_7__________0ELEORIE">'[25]#¡REF'!#REF!</definedName>
    <definedName name="_7_0EL">'[22]#¡REF'!#REF!</definedName>
    <definedName name="_7_0ELCEN">'[28]#¡REF'!#REF!</definedName>
    <definedName name="_7_0ELECTROL">'[28]#¡REF'!#REF!</definedName>
    <definedName name="_7_0ELEORIE">'[26]#¡REF'!#REF!</definedName>
    <definedName name="_70_0ELEORIE">'[27]#¡REF'!#REF!</definedName>
    <definedName name="_71_0ELEORIE">'[27]#¡REF'!#REF!</definedName>
    <definedName name="_71_0ELSURE">'[22]#¡REF'!#REF!</definedName>
    <definedName name="_71_0HIDRAND">'[32]#¡REF'!#REF!</definedName>
    <definedName name="_71ELECSURE">'[3]#¡REF'!#REF!</definedName>
    <definedName name="_72_0ELSURE">'[22]#¡REF'!#REF!</definedName>
    <definedName name="_72EL">'[32]#¡REF'!#REF!</definedName>
    <definedName name="_73ELEORIE">'[3]#¡REF'!#REF!</definedName>
    <definedName name="_74HIDRAND">'[27]#¡REF'!#REF!</definedName>
    <definedName name="_76ELECSURME">'[3]#¡REF'!#REF!</definedName>
    <definedName name="_77_0ELNO">'[25]#¡REF'!#REF!</definedName>
    <definedName name="_77ELNO">'[3]#¡REF'!#REF!</definedName>
    <definedName name="_78_0ELEORIE">'[29]#¡REF'!#REF!</definedName>
    <definedName name="_78_0S">'[32]#¡REF'!#REF!</definedName>
    <definedName name="_78ELCEN">'[32]#¡REF'!#REF!</definedName>
    <definedName name="_78ELECSURME">'[27]#¡REF'!#REF!</definedName>
    <definedName name="_79_0ELEORIE">'[30]#¡REF'!#REF!</definedName>
    <definedName name="_79_0HIDRAND">'[22]#¡REF'!#REF!</definedName>
    <definedName name="_79S">'[27]#¡REF'!#REF!</definedName>
    <definedName name="_7ELEORIE">'[33]#¡REF'!#REF!</definedName>
    <definedName name="_8">#REF!</definedName>
    <definedName name="_8__________0ELNO">'[25]#¡REF'!#REF!</definedName>
    <definedName name="_8__123Graph_FCURRENT" hidden="1">[12]FlujoTJ!#REF!</definedName>
    <definedName name="_8_0EL">'[32]#¡REF'!#REF!</definedName>
    <definedName name="_8_0ELECSURE">'[27]#¡REF'!#REF!</definedName>
    <definedName name="_8_0ELEORIE">'[28]#¡REF'!#REF!</definedName>
    <definedName name="_8_0ELNO">'[26]#¡REF'!#REF!</definedName>
    <definedName name="_80_0ELNO">'[27]#¡REF'!#REF!</definedName>
    <definedName name="_80_0HIDRAND">'[22]#¡REF'!#REF!</definedName>
    <definedName name="_80EL">'[31]#¡REF'!#REF!</definedName>
    <definedName name="_81_0ELNO">'[27]#¡REF'!#REF!</definedName>
    <definedName name="_81ELECT">'[3]#¡REF'!#REF!</definedName>
    <definedName name="_81ELSURE">'[3]#¡REF'!#REF!</definedName>
    <definedName name="_82ELCEN">'[31]#¡REF'!#REF!</definedName>
    <definedName name="_84ELECSURE">'[32]#¡REF'!#REF!</definedName>
    <definedName name="_85HIDRAND">'[3]#¡REF'!#REF!</definedName>
    <definedName name="_86_0ELSURE">'[25]#¡REF'!#REF!</definedName>
    <definedName name="_86ELECSURME">'[31]#¡REF'!#REF!</definedName>
    <definedName name="_86ELECTROL">'[3]#¡REF'!#REF!</definedName>
    <definedName name="_87_0S">'[22]#¡REF'!#REF!</definedName>
    <definedName name="_88_0S">'[22]#¡REF'!#REF!</definedName>
    <definedName name="_88ELECT">'[31]#¡REF'!#REF!</definedName>
    <definedName name="_89_0ELNO">'[29]#¡REF'!#REF!</definedName>
    <definedName name="_89ELECT">'[27]#¡REF'!#REF!</definedName>
    <definedName name="_89S">'[3]#¡REF'!#REF!</definedName>
    <definedName name="_8ELNO">'[33]#¡REF'!#REF!</definedName>
    <definedName name="_9__________0ELSURE">'[25]#¡REF'!#REF!</definedName>
    <definedName name="_9_0ELCEN">'[3]#¡REF'!#REF!</definedName>
    <definedName name="_9_0ELNO">'[28]#¡REF'!#REF!</definedName>
    <definedName name="_9_0ELSURE">'[26]#¡REF'!#REF!</definedName>
    <definedName name="_90_0ELNO">'[30]#¡REF'!#REF!</definedName>
    <definedName name="_90_0ELSURE">'[27]#¡REF'!#REF!</definedName>
    <definedName name="_90ELECSURME">'[32]#¡REF'!#REF!</definedName>
    <definedName name="_90ELECTROL">'[31]#¡REF'!#REF!</definedName>
    <definedName name="_91_0ELSURE">'[27]#¡REF'!#REF!</definedName>
    <definedName name="_91ELEORIE">'[3]#¡REF'!#REF!</definedName>
    <definedName name="_92ELEORIE">'[31]#¡REF'!#REF!</definedName>
    <definedName name="_94ELNO">'[31]#¡REF'!#REF!</definedName>
    <definedName name="_95_0HIDRAND">'[25]#¡REF'!#REF!</definedName>
    <definedName name="_96ELECT">'[32]#¡REF'!#REF!</definedName>
    <definedName name="_96ELNO">'[3]#¡REF'!#REF!</definedName>
    <definedName name="_96ELSURE">'[31]#¡REF'!#REF!</definedName>
    <definedName name="_99Excel_BuiltIn_Print_Area_8_1">'[39]Postes de concreto 3ø 35mm²_N'!#REF!</definedName>
    <definedName name="_9ELECSURE">'[33]#¡REF'!#REF!</definedName>
    <definedName name="_9ELSURE">'[33]#¡REF'!#REF!</definedName>
    <definedName name="_A">[1]A!$D$9:$D$53</definedName>
    <definedName name="_A435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>'[23]REDES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Dist_Bin" hidden="1">#REF!</definedName>
    <definedName name="_Dist_Values" hidden="1">#REF!</definedName>
    <definedName name="_E410625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'[40]#¡REF'!#REF!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hidden="1">#REF!</definedName>
    <definedName name="_Fill01" hidden="1">#REF!</definedName>
    <definedName name="_Filll" hidden="1">#REF!</definedName>
    <definedName name="_xlnm._FilterDatabase" localSheetId="0" hidden="1">#REF!</definedName>
    <definedName name="_xlnm._FilterDatabase" hidden="1">#REF!</definedName>
    <definedName name="_gg1">'[14]#¡REF'!#REF!</definedName>
    <definedName name="_HED2">#REF!</definedName>
    <definedName name="_JU2">#REF!</definedName>
    <definedName name="_Key1" localSheetId="0" hidden="1">'[19]Tipo de Cambio'!#REF!</definedName>
    <definedName name="_Key1" hidden="1">'[19]Tipo de Cambio'!#REF!</definedName>
    <definedName name="_Key2" hidden="1">'[19]Tipo de Cambio'!#REF!</definedName>
    <definedName name="_LM3">'[11]FORMA-LM3'!$B$1:$N$48</definedName>
    <definedName name="_LS1">'[11]FORMA-LS1-LS2'!$A$1:$P$83</definedName>
    <definedName name="_LS2">'[11]FORMA-LS1-LS2'!$A$86:$P$168</definedName>
    <definedName name="_LS3">'[11]FORMA-LS3'!$A$1:$M$53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arse_Out" hidden="1">#REF!</definedName>
    <definedName name="_Pbs1">[24]Hoja1!$E$6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PT1">[41]PT!$A$3:$G$5</definedName>
    <definedName name="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3">[6]DATOS!$A$3:$E$22</definedName>
    <definedName name="_RL1">'[11]FORMA-LM3'!$B$1:$L$46</definedName>
    <definedName name="_RP01" hidden="1">#REF!</definedName>
    <definedName name="_Rp12">[24]Hoja1!$G$17</definedName>
    <definedName name="_SE2">'[11]FORMA-SE2'!$M$5</definedName>
    <definedName name="_sec01">[24]Hoja1!$D$26</definedName>
    <definedName name="_sec02">[24]Hoja1!$D$27</definedName>
    <definedName name="_sec03">[24]Hoja1!$D$28</definedName>
    <definedName name="_sec04">[24]Hoja1!$D$29</definedName>
    <definedName name="_sec05">[24]Hoja1!$D$30</definedName>
    <definedName name="_Sec13">[24]Hoja1!$G$12</definedName>
    <definedName name="_Sec77">[24]Hoja1!$G$8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TC2">'[42]F-7c_Compras-Dolar'!$G$31</definedName>
    <definedName name="_TC3">'[42]F-7c_Compras-Dolar'!$H$31</definedName>
    <definedName name="_TC4">'[42]F-7c_Compras-Dolar'!$I$31</definedName>
    <definedName name="_UI1577">#REF!</definedName>
    <definedName name="_UND2">#REF!</definedName>
    <definedName name="_vu111">#REF!</definedName>
    <definedName name="_X2">'[43]#¡REF'!#REF!</definedName>
    <definedName name="A">#REF!</definedName>
    <definedName name="A_1">#REF!</definedName>
    <definedName name="A_1_1">#REF!</definedName>
    <definedName name="A_10">#REF!</definedName>
    <definedName name="A_10_1">#REF!</definedName>
    <definedName name="A_11">#REF!</definedName>
    <definedName name="A_11_1">#REF!</definedName>
    <definedName name="A_12">#REF!</definedName>
    <definedName name="A_12_1">#REF!</definedName>
    <definedName name="A_13">#REF!</definedName>
    <definedName name="A_13_1">#REF!</definedName>
    <definedName name="A_14">#REF!</definedName>
    <definedName name="A_14_1">#REF!</definedName>
    <definedName name="A_15">#REF!</definedName>
    <definedName name="A_15_1">#REF!</definedName>
    <definedName name="A_16">#REF!</definedName>
    <definedName name="A_16_1">#REF!</definedName>
    <definedName name="A_17">#REF!</definedName>
    <definedName name="A_17_1">#REF!</definedName>
    <definedName name="A_18">#REF!</definedName>
    <definedName name="A_18_1">#REF!</definedName>
    <definedName name="A_19">#REF!</definedName>
    <definedName name="A_19_1">#REF!</definedName>
    <definedName name="A_2">#REF!</definedName>
    <definedName name="A_2_1">#REF!</definedName>
    <definedName name="A_20">#REF!</definedName>
    <definedName name="A_20_1">#REF!</definedName>
    <definedName name="A_21">#REF!</definedName>
    <definedName name="A_21_1">#REF!</definedName>
    <definedName name="A_22">#REF!</definedName>
    <definedName name="A_22_1">#REF!</definedName>
    <definedName name="A_3">#REF!</definedName>
    <definedName name="A_3_1">#REF!</definedName>
    <definedName name="A_4">#REF!</definedName>
    <definedName name="A_4_1">#REF!</definedName>
    <definedName name="A_5">#REF!</definedName>
    <definedName name="A_5_1">#REF!</definedName>
    <definedName name="A_6">#REF!</definedName>
    <definedName name="A_6_1">#REF!</definedName>
    <definedName name="A_7">#REF!</definedName>
    <definedName name="A_7_1">#REF!</definedName>
    <definedName name="A_8">#REF!</definedName>
    <definedName name="A_8_1">#REF!</definedName>
    <definedName name="A_9">#REF!</definedName>
    <definedName name="A_9_1">#REF!</definedName>
    <definedName name="A_IMPRESI_N_IM">#REF!</definedName>
    <definedName name="A_IMPRESI_N_IM_1">#REF!</definedName>
    <definedName name="A_IMPRESI_N_IM_12">#REF!</definedName>
    <definedName name="A_IMPRESI_N_IM_20">#REF!</definedName>
    <definedName name="A_IMPRESI_N_IM_21">#REF!</definedName>
    <definedName name="A_IMPRESION_IM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A2X4.4.20">'[44]ANALISIS  COSTOS UNIT.'!#REF!</definedName>
    <definedName name="A2X6.6.20">'[44]ANALISIS  COSTOS UNIT.'!#REF!</definedName>
    <definedName name="A3X10.10.25">'[44]ANALISIS  COSTOS UNIT.'!#REF!</definedName>
    <definedName name="A3X120.25.80">'[44]ANALISIS  COSTOS UNIT.'!#REF!</definedName>
    <definedName name="A3X150.25.80">'[44]ANALISIS  COSTOS UNIT.'!#REF!</definedName>
    <definedName name="A3X16.10.40">'[44]ANALISIS  COSTOS UNIT.'!#REF!</definedName>
    <definedName name="A3X185.25.100">'[44]ANALISIS  COSTOS UNIT.'!#REF!</definedName>
    <definedName name="A3X240.35.100">'[44]ANALISIS  COSTOS UNIT.'!#REF!</definedName>
    <definedName name="A3X25.10.40">'[44]ANALISIS  COSTOS UNIT.'!#REF!</definedName>
    <definedName name="A3X35.10.50">'[44]ANALISIS  COSTOS UNIT.'!#REF!</definedName>
    <definedName name="A3X4.4.20">'[44]ANALISIS  COSTOS UNIT.'!#REF!</definedName>
    <definedName name="A3X50.16.50">'[44]ANALISIS  COSTOS UNIT.'!#REF!</definedName>
    <definedName name="A3X6.6.20">'[44]ANALISIS  COSTOS UNIT.'!#REF!</definedName>
    <definedName name="A3X70.16.65">'[44]ANALISIS  COSTOS UNIT.'!#REF!</definedName>
    <definedName name="A3X95.16.65">'[44]ANALISIS  COSTOS UNIT.'!#REF!</definedName>
    <definedName name="À8">#REF!</definedName>
    <definedName name="aA">#REF!</definedName>
    <definedName name="aA_1">#REF!</definedName>
    <definedName name="aA_7">#REF!</definedName>
    <definedName name="aAA">#REF!</definedName>
    <definedName name="aAA_1">#REF!</definedName>
    <definedName name="aAA_7">#REF!</definedName>
    <definedName name="AAAA">'[45]#¡REF'!#REF!</definedName>
    <definedName name="aaaaa">'[45]#¡REF'!#REF!</definedName>
    <definedName name="AAAAAAAA">#REF!</definedName>
    <definedName name="AAS">'[46]#¡REF'!#REF!</definedName>
    <definedName name="aB">#REF!</definedName>
    <definedName name="aB_1">#REF!</definedName>
    <definedName name="aB_7">#REF!</definedName>
    <definedName name="ABC">'[47]#¡REF'!#REF!</definedName>
    <definedName name="ABC_1">'[48]#¡REF'!#REF!</definedName>
    <definedName name="ABCD">'[49]#¡REF'!#REF!</definedName>
    <definedName name="ABONADO">#REF!</definedName>
    <definedName name="Abonados">#REF!</definedName>
    <definedName name="aC">#REF!</definedName>
    <definedName name="aC_1">#REF!</definedName>
    <definedName name="aC_7">#REF!</definedName>
    <definedName name="ACCESO">#REF!</definedName>
    <definedName name="ACE">[1]A!$D$38</definedName>
    <definedName name="ACERO">[1]A!$D$70:$D$71</definedName>
    <definedName name="ACOM">#REF!</definedName>
    <definedName name="ACOM_CC">#REF!</definedName>
    <definedName name="Acom_L">[50]DATOS!$D$7</definedName>
    <definedName name="ACOM_MONO">#REF!</definedName>
    <definedName name="Acom_S">[50]DATOS!$D$6</definedName>
    <definedName name="ACOM_SC">#REF!</definedName>
    <definedName name="ACOM_TRIFA">#REF!</definedName>
    <definedName name="ACOM_XL">[50]DATOS!$D$8</definedName>
    <definedName name="ACOMETIDA">#REF!</definedName>
    <definedName name="ACUM_P1">#REF!</definedName>
    <definedName name="aD">#REF!</definedName>
    <definedName name="aD_1">#REF!</definedName>
    <definedName name="aD_7">#REF!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[51]valores!$B$2</definedName>
    <definedName name="adler">'[30]#¡REF'!#REF!</definedName>
    <definedName name="ADSE">'[30]#¡REF'!#REF!</definedName>
    <definedName name="ADV">'[2]#¡REF'!#REF!</definedName>
    <definedName name="ADV_1">'[2]#¡REF'!#REF!</definedName>
    <definedName name="ADV_13">'[52]#¡REF'!#REF!</definedName>
    <definedName name="Advertir">[53]Proyecto!#REF!</definedName>
    <definedName name="Advertir_PostesMadera_CrucetaCAV">#REF!</definedName>
    <definedName name="Advertir_Torres_Postes">#REF!</definedName>
    <definedName name="AEFecha">[24]Hoja1!$D$32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[54]Datos_Proyectos!#REF!</definedName>
    <definedName name="Aislador_Anclaje">[54]Datos_Proyectos!#REF!</definedName>
    <definedName name="AisladorAlineamiento">'[55]DATOS DE CAMPO'!#REF!</definedName>
    <definedName name="AisladorAnclaje">'[55]DATOS DE CAMPO'!#REF!</definedName>
    <definedName name="AisladorSuspensión">#REF!</definedName>
    <definedName name="AISLAMIENTO">#REF!</definedName>
    <definedName name="Aistente.com">#REF!</definedName>
    <definedName name="ALARGADOR">#REF!</definedName>
    <definedName name="Alargam_LP">[53]Proyecto!#REF!</definedName>
    <definedName name="Alargam_RP">[53]Proyecto!#REF!</definedName>
    <definedName name="Alargam_RS">[53]Proyecto!#REF!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>[6]REV3!$D$8</definedName>
    <definedName name="ALUMBPUBLICO">'[56]BASE-RS'!$EZ$38:$FI$465</definedName>
    <definedName name="ALUMBRADO">#REF!</definedName>
    <definedName name="AMARRE">[57]HAMAR!$C$2:$F$36</definedName>
    <definedName name="AMFecha">[24]Hoja1!$D$33</definedName>
    <definedName name="an">#REF!</definedName>
    <definedName name="ana">'[11]FORMA-(SE1)'!$A$301:$S$357</definedName>
    <definedName name="ANGELES">[57]POLILINEA!$E$378:$M$389</definedName>
    <definedName name="ANIBAL">'[58]#¡REF'!#REF!</definedName>
    <definedName name="año">#REF!</definedName>
    <definedName name="añoval">[24]Hoja1!$D$5</definedName>
    <definedName name="APRIN">[50]DATOS!$R$52:$V$74</definedName>
    <definedName name="aprovisaad">#REF!</definedName>
    <definedName name="aprovisarp">#REF!</definedName>
    <definedName name="aprovisars">#REF!</definedName>
    <definedName name="apu_0201">#REF!</definedName>
    <definedName name="apu_0202">#REF!</definedName>
    <definedName name="ARA">'[11]FORMA-SE2'!$A$18:$L$18</definedName>
    <definedName name="araislador">#REF!</definedName>
    <definedName name="ARANCEL">[59]Impuestos!$B$17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[60]impuesTos!$H$24</definedName>
    <definedName name="Arancel.ferreteria">#REF!</definedName>
    <definedName name="Arancel.PAT">#REF!</definedName>
    <definedName name="Arancel.postes">#REF!</definedName>
    <definedName name="Arancel.Torres">[61]Impuestos!$H$18</definedName>
    <definedName name="arconductor">#REF!</definedName>
    <definedName name="area">[62]DATOS!$T$33:$V$35</definedName>
    <definedName name="_xlnm.Extract">#REF!</definedName>
    <definedName name="_xlnm.Print_Area" localSheetId="0">'Mtdo-Ppto SFV'!$B$3:$W$270</definedName>
    <definedName name="_xlnm.Print_Area">#REF!</definedName>
    <definedName name="ARENA">[1]A!$D$55:$D$56</definedName>
    <definedName name="Armado">#REF!</definedName>
    <definedName name="ARMADO_12P">#REF!</definedName>
    <definedName name="ARMADO_8E">#REF!</definedName>
    <definedName name="Armado_C1">#REF!</definedName>
    <definedName name="Armado_C2">#REF!</definedName>
    <definedName name="Armado_C5">#REF!</definedName>
    <definedName name="ARMADOS">#REF!</definedName>
    <definedName name="ARMADOS_1">#REF!</definedName>
    <definedName name="ARMADOS_LP" localSheetId="0">#REF!</definedName>
    <definedName name="ARMADOS_LP">#REF!</definedName>
    <definedName name="ARMADOS_RP" localSheetId="0">#REF!</definedName>
    <definedName name="ARMADOS_RP">#REF!</definedName>
    <definedName name="ARMADOS_RS" localSheetId="0">#REF!</definedName>
    <definedName name="ARMADOS_RS">#REF!</definedName>
    <definedName name="ARMADOSLP">#REF!</definedName>
    <definedName name="ARMADOSRP">#REF!</definedName>
    <definedName name="ARMADOSRS">'[56]BASE-RS'!$H$38:$CI$465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>#REF!</definedName>
    <definedName name="ASAS">#REF!</definedName>
    <definedName name="ASAS_7">#REF!</definedName>
    <definedName name="asasawq">'[63]#¡REF'!#REF!</definedName>
    <definedName name="asd">'[45]#¡REF'!#REF!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[21]Pme!$A$1:$R$35</definedName>
    <definedName name="asdf">#REF!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'[64]#¡REF'!#REF!</definedName>
    <definedName name="asdsd">'[2]#¡REF'!#REF!</definedName>
    <definedName name="Asistente.ing">#REF!</definedName>
    <definedName name="ASS">'[43]#¡REF'!#REF!</definedName>
    <definedName name="ASXA">[21]Pme!$A$1:$K$66</definedName>
    <definedName name="auc">'[45]#¡REF'!#REF!</definedName>
    <definedName name="avance2">[65]BASE!$A$1:$B$32000</definedName>
    <definedName name="awajun">'[66]ELOR-04'!$B$2373</definedName>
    <definedName name="b">'[67]#¡REF'!#REF!</definedName>
    <definedName name="b_1">'[3]#¡REF'!#REF!</definedName>
    <definedName name="BAG">#REF!</definedName>
    <definedName name="base">'[68]#¡REF'!#REF!</definedName>
    <definedName name="BASE_ARM">[69]_!$A$4:$AP$63</definedName>
    <definedName name="BASE_ARMADOS">'[70]Base Armados'!$A$3:$M$11</definedName>
    <definedName name="BASE_COSTOS">[69]_!$AT$70:$AW$138</definedName>
    <definedName name="BASE_CU">'[69]C. U.'!$A$1:$H$65536</definedName>
    <definedName name="Base_datos_IM">#REF!</definedName>
    <definedName name="BASE_MH">'[71]BD-PU'!$B$12:$D$107</definedName>
    <definedName name="BASE1">[72]POBLACION!$E$6:$AJ$194</definedName>
    <definedName name="_xlnm.Database">#REF!</definedName>
    <definedName name="BASRP">#REF!</definedName>
    <definedName name="bb" localSheetId="0" hidden="1">{"vista 1",#N/A,FALSE,"CMP";"vista 2",#N/A,FALSE,"CMP"}</definedName>
    <definedName name="bb" hidden="1">{"vista 1",#N/A,FALSE,"CMP";"vista 2",#N/A,FALSE,"CMP"}</definedName>
    <definedName name="BB_12">[73]Base!#REF!</definedName>
    <definedName name="BB_2">#REF!</definedName>
    <definedName name="BB_20">#REF!</definedName>
    <definedName name="BB_21">[73]Base!#REF!</definedName>
    <definedName name="BB_25">[74]ENTR_F!#REF!</definedName>
    <definedName name="BB_3">#REF!</definedName>
    <definedName name="BB_4">'[75]Identificación Cargas _Anexo 4_'!#REF!</definedName>
    <definedName name="BB_7">'[74]3_1'!#REF!</definedName>
    <definedName name="BB_8">#REF!</definedName>
    <definedName name="BBBB">'[58]#¡REF'!#REF!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>#REF!</definedName>
    <definedName name="BDRSOK">#REF!</definedName>
    <definedName name="BLOQUE">#REF!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ODY_1">#REF!</definedName>
    <definedName name="BS">#REF!</definedName>
    <definedName name="BS_12">[73]Base!#REF!</definedName>
    <definedName name="BS_2">#REF!</definedName>
    <definedName name="BS_20">#REF!</definedName>
    <definedName name="BS_21">[73]Base!#REF!</definedName>
    <definedName name="BS_25">[74]ENTR_F!#REF!</definedName>
    <definedName name="BS_3">#REF!</definedName>
    <definedName name="BS_4">'[75]Identificación Cargas _Anexo 4_'!#REF!</definedName>
    <definedName name="BS_7">'[74]3_1'!#REF!</definedName>
    <definedName name="BS_8">#REF!</definedName>
    <definedName name="BSS">#REF!</definedName>
    <definedName name="BSS_12">[73]Base!#REF!</definedName>
    <definedName name="BSS_2">#REF!</definedName>
    <definedName name="BSS_20">#REF!</definedName>
    <definedName name="BSS_21">[73]Base!#REF!</definedName>
    <definedName name="BSS_25">[74]ENTR_F!#REF!</definedName>
    <definedName name="BSS_3">#REF!</definedName>
    <definedName name="BSS_4">'[75]Identificación Cargas _Anexo 4_'!#REF!</definedName>
    <definedName name="BSS_7">'[74]3_1'!#REF!</definedName>
    <definedName name="BSS_8">#REF!</definedName>
    <definedName name="BT5lista">#REF!</definedName>
    <definedName name="BUENOS" hidden="1">#REF!</definedName>
    <definedName name="BUIBVI" hidden="1">#REF!</definedName>
    <definedName name="c_camioneta">'[76]Cuadro Resumes RP'!$C$17</definedName>
    <definedName name="C_capataz">'[76]Cuadro Resumes RP'!$C$11</definedName>
    <definedName name="C_Grua">'[76]Cuadro Resumes RP'!$C$18</definedName>
    <definedName name="C_oficial">'[76]Cuadro Resumes RP'!$C$13</definedName>
    <definedName name="C_operario">'[76]Cuadro Resumes RP'!$C$12</definedName>
    <definedName name="C_peon">'[76]Cuadro Resumes RP'!$C$14</definedName>
    <definedName name="c_teodolito">'[76]Cuadro Resumes RP'!$C$19</definedName>
    <definedName name="CA150X150X100">'[44]ANALISIS  COSTOS UNIT.'!#REF!</definedName>
    <definedName name="CA200X200X100">'[44]ANALISIS  COSTOS UNIT.'!#REF!</definedName>
    <definedName name="CA250X250X100">'[44]ANALISIS  COSTOS UNIT.'!#REF!</definedName>
    <definedName name="CA300X300X100">'[44]ANALISIS  COSTOS UNIT.'!#REF!</definedName>
    <definedName name="CA400X400X100">'[44]ANALISIS  COSTOS UNIT.'!#REF!</definedName>
    <definedName name="CA500X500X100">'[44]ANALISIS  COSTOS UNIT.'!#REF!</definedName>
    <definedName name="CA600X600X100">'[44]ANALISIS  COSTOS UNIT.'!#REF!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jaConcreto">#REF!</definedName>
    <definedName name="CajaDerivación">#REF!</definedName>
    <definedName name="CAJARS">'[56]BASE-RS'!$CO$38:$DA$465</definedName>
    <definedName name="CalificacionPromedio">'[77]DATOS DE CAMPO'!#REF!</definedName>
    <definedName name="Cambio">#REF!</definedName>
    <definedName name="Cambio_7">#REF!</definedName>
    <definedName name="came">'[43]#¡REF'!#REF!</definedName>
    <definedName name="Camion">#REF!</definedName>
    <definedName name="Camioneta">#REF!</definedName>
    <definedName name="CANT_TRAFO">#REF!</definedName>
    <definedName name="CANTIDADES">[78]STRUCT!$A$6:$CM$119</definedName>
    <definedName name="capterm">#REF!</definedName>
    <definedName name="capterm_12">#REF!</definedName>
    <definedName name="capterm_20">#REF!</definedName>
    <definedName name="capterm_21">#REF!</definedName>
    <definedName name="CARAC">[6]DATOS!$H$7:$Q$13</definedName>
    <definedName name="CARACTERISTICAS">#REF!</definedName>
    <definedName name="carlos">'[68]#¡REF'!#REF!</definedName>
    <definedName name="Cartel">'[79]DATOS DE CAMPO  LP'!#REF!</definedName>
    <definedName name="CASOS">#REF!</definedName>
    <definedName name="CBPSL">#REF!</definedName>
    <definedName name="CBPST">#REF!</definedName>
    <definedName name="CC">#REF!</definedName>
    <definedName name="CCC">'[58]#¡REF'!#REF!</definedName>
    <definedName name="ccccc">'[32]#¡REF'!#REF!</definedName>
    <definedName name="CD">#REF!</definedName>
    <definedName name="Celda_para_Macros">'[80]PLANILLAS FORMATEADAS'!#REF!</definedName>
    <definedName name="celendin">'[33]#¡REF'!#REF!</definedName>
    <definedName name="CEMENTO">[1]A!$D$61:$D$62</definedName>
    <definedName name="cgv">'[31]#¡REF'!#REF!</definedName>
    <definedName name="cgv_1">'[31]#¡REF'!#REF!</definedName>
    <definedName name="cgv_7">'[45]#¡REF'!#REF!</definedName>
    <definedName name="CH">#REF!</definedName>
    <definedName name="CIF">[59]Impuestos!$G$24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[24]Hoja1!$G$5</definedName>
    <definedName name="Compactación_poste">'[81]Ratio Redes'!#REF!</definedName>
    <definedName name="Compactadora">#REF!</definedName>
    <definedName name="Concentrado">'[79]DATOS DE CAMPO  RS'!#REF!</definedName>
    <definedName name="CONCRETE">[82]Fundacion!$J$13:$Q$20</definedName>
    <definedName name="CONDUC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'[56]BASE-RS'!$DL$38:$DZ$465</definedName>
    <definedName name="CONEC">#REF!</definedName>
    <definedName name="CONECTORESRS">'[56]BASE-RS'!$FJ$38:$IK$465</definedName>
    <definedName name="Conexiones">#REF!</definedName>
    <definedName name="Consulta_desde_mxichiclayo_16">#REF!</definedName>
    <definedName name="Consultor">#REF!</definedName>
    <definedName name="ConsumoPerdidaAP">'[79]DATOS DE CAMPO  RP'!#REF!</definedName>
    <definedName name="ConsumoPromedioCE">'[77]DATOS DE CAMPO'!#REF!</definedName>
    <definedName name="CONTRATISTA">[83]DATOS!$C$7</definedName>
    <definedName name="CONTRATO">[83]DATOS!$C$6</definedName>
    <definedName name="COPI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Directo">'[84]Resumen General'!$M$43</definedName>
    <definedName name="COSTOS">#REF!</definedName>
    <definedName name="Costos_7">#REF!</definedName>
    <definedName name="Costos_Insumos">#REF!</definedName>
    <definedName name="COTA_E1">#REF!</definedName>
    <definedName name="COTA_P1">#REF!</definedName>
    <definedName name="covadongaad">#REF!</definedName>
    <definedName name="covadongarp">#REF!</definedName>
    <definedName name="covadongars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ONO">#REF!</definedName>
    <definedName name="CRUC">'[85]CANT.UNITARIAS'!$F$111:$DA$140</definedName>
    <definedName name="CrucetasCAV">#REF!</definedName>
    <definedName name="CU">#REF!</definedName>
    <definedName name="Cu_PAT_1">[53]Proyecto!#REF!</definedName>
    <definedName name="Cu_PAT_1_rs">[53]Proyecto!#REF!</definedName>
    <definedName name="Cu_PAT_1C">[53]Proyecto!#REF!</definedName>
    <definedName name="Cu_PAT_2">[53]Proyecto!#REF!</definedName>
    <definedName name="Cu_PAT_3">[53]Proyecto!#REF!</definedName>
    <definedName name="cuadro_li1">#REF!</definedName>
    <definedName name="cuadro_li2">#REF!</definedName>
    <definedName name="cuadro_li3">#REF!</definedName>
    <definedName name="cuadro_se3">'[11]FORMA-SE2'!#REF!</definedName>
    <definedName name="Cuadro1">[86]CuadroIyII!$A$1:$G$29</definedName>
    <definedName name="Cuadro2">[86]CuadroIyII!$H$1:$T$29</definedName>
    <definedName name="Cuadro3">[86]CuadroIyII!$U$1:$AG$29</definedName>
    <definedName name="Cuadro4">[86]CuadroIyII!$AH$1:$AY$29</definedName>
    <definedName name="CUÑAS_CD">#REF!</definedName>
    <definedName name="CUÑAS_REDES">#REF!</definedName>
    <definedName name="D">[6]REV3!$D$4</definedName>
    <definedName name="dasdww">'[87]#¡REF'!#REF!</definedName>
    <definedName name="DataLP">#REF!</definedName>
    <definedName name="DataRedes">#REF!</definedName>
    <definedName name="DataRP">#REF!</definedName>
    <definedName name="DataRS">[53]Redes!$AW$3:$CS$132</definedName>
    <definedName name="Datos">#REF!</definedName>
    <definedName name="Datos_12">#REF!</definedName>
    <definedName name="Datos_20">#REF!</definedName>
    <definedName name="Datos_21">#REF!</definedName>
    <definedName name="DATOS1">[88]Presupuesto!#REF!</definedName>
    <definedName name="dATOS1_12">#REF!</definedName>
    <definedName name="dATOS1_20">#REF!</definedName>
    <definedName name="dATOS1_21">#REF!</definedName>
    <definedName name="DATOS2">[88]Presupuesto!#REF!</definedName>
    <definedName name="DATOS3">[88]Presupuesto!#REF!</definedName>
    <definedName name="DATOS4">[88]Presupuesto!#REF!</definedName>
    <definedName name="DatoTerreno1">'[89]Resumen General'!$C$46</definedName>
    <definedName name="DatoTerreno2">'[89]Resumen General'!$C$47</definedName>
    <definedName name="DatoTerreno3">'[89]Resumen General'!$C$48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'[90]Base Armados'!$A$6:$BC$38</definedName>
    <definedName name="DDDDDDD">'[91]#¡REF'!#REF!</definedName>
    <definedName name="ddff" hidden="1">[20]BDATOS!#REF!</definedName>
    <definedName name="DDGDGD" hidden="1">#REF!</definedName>
    <definedName name="de">'[68]#¡REF'!#REF!</definedName>
    <definedName name="Departamento">'[92]RES-GRAL'!$F$5</definedName>
    <definedName name="Departamentos">'[93]1A'!#REF!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[94]PLANILLA_D!$A$14:$AF$642</definedName>
    <definedName name="DETAILED">'[32]#¡REF'!#REF!</definedName>
    <definedName name="DETALLE">'[32]#¡REF'!#REF!</definedName>
    <definedName name="dewsfe">'[9]#¡REF'!#REF!</definedName>
    <definedName name="df">#REF!</definedName>
    <definedName name="dfsdg">[35]__REF!#REF!</definedName>
    <definedName name="dger_30mayo2017" localSheetId="0">#REF!</definedName>
    <definedName name="dger_30mayo2017">#REF!</definedName>
    <definedName name="dgfdfg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iámetro_sin_cubierta____mm">#REF!</definedName>
    <definedName name="Disperso">'[79]DATOS DE CAMPO  RS'!#REF!</definedName>
    <definedName name="DobleTernaRural">'[55]DATOS DE CAMPO'!$BP$32</definedName>
    <definedName name="DobleTernaUrbano">'[55]DATOS DE CAMPO'!$BO$32</definedName>
    <definedName name="DOLAR">'[92]RES-GRAL'!$M$6</definedName>
    <definedName name="dólar">[95]HIDRANDINA!$C$4</definedName>
    <definedName name="dp">#REF!</definedName>
    <definedName name="DS_2">#REF!</definedName>
    <definedName name="DS_2_1">#REF!</definedName>
    <definedName name="DS_3">#REF!</definedName>
    <definedName name="DS_3_1">#REF!</definedName>
    <definedName name="DSD">#REF!</definedName>
    <definedName name="DSD_7">#REF!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0_1">#REF!</definedName>
    <definedName name="DT_2">#REF!</definedName>
    <definedName name="DT_2_1">#REF!</definedName>
    <definedName name="dwdwder">'[87]#¡REF'!#REF!</definedName>
    <definedName name="dwdwdw">'[87]#¡REF'!#REF!</definedName>
    <definedName name="E">[6]REV3!$D$6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DY">'[96]#¡REF'!#REF!</definedName>
    <definedName name="EDR">'[97]Unit-op-cartel'!#REF!</definedName>
    <definedName name="EDS">[6]REV3!$A$34</definedName>
    <definedName name="EE">'[32]#¡REF'!#REF!</definedName>
    <definedName name="EEE">'[64]1'!#REF!</definedName>
    <definedName name="elba">'[45]#¡REF'!#REF!</definedName>
    <definedName name="ELCENTRO">#REF!</definedName>
    <definedName name="ELCENTRO_1">#REF!</definedName>
    <definedName name="ELCENTRO_7">#REF!</definedName>
    <definedName name="ELECSURESTE">#REF!</definedName>
    <definedName name="ELECSURESTE_1">#REF!</definedName>
    <definedName name="ELECSURESTE_7">#REF!</definedName>
    <definedName name="ELECSURMEDIO">#REF!</definedName>
    <definedName name="ELECSURMEDIO_1">#REF!</definedName>
    <definedName name="ELECSURMEDIO_7">#REF!</definedName>
    <definedName name="ELECTROLIMA">#REF!</definedName>
    <definedName name="ELECTROLIMA_1">#REF!</definedName>
    <definedName name="ELECTROLIMA_7">#REF!</definedName>
    <definedName name="ELECTSUR">#REF!</definedName>
    <definedName name="ELECTSUR_1">#REF!</definedName>
    <definedName name="ELECTSUR_7">#REF!</definedName>
    <definedName name="ELEORIENTE">#REF!</definedName>
    <definedName name="ELEORIENTE_1">#REF!</definedName>
    <definedName name="ELEORIENTE_7">#REF!</definedName>
    <definedName name="Elim_cemen_I_p11">'[55]DATOS DE CAMPO'!$D$6</definedName>
    <definedName name="Elim_cemen_I_p12">'[55]DATOS DE CAMPO'!$D$21</definedName>
    <definedName name="Elim_cemen_II_p11">'[55]DATOS DE CAMPO'!$D$12</definedName>
    <definedName name="Elim_cemen_II_p12">'[55]DATOS DE CAMPO'!$D$27</definedName>
    <definedName name="Elim_I_p11">'[55]DATOS DE CAMPO'!$D$5</definedName>
    <definedName name="Elim_I_p12">'[55]DATOS DE CAMPO'!$D$20</definedName>
    <definedName name="Elim_I_pat1">'[55]DATOS DE CAMPO'!$P$5</definedName>
    <definedName name="Elim_I_pat1c">'[55]DATOS DE CAMPO'!$P$14</definedName>
    <definedName name="Elim_I_ri">'[55]DATOS DE CAMPO'!$J$5</definedName>
    <definedName name="Elim_I_rv">'[55]DATOS DE CAMPO'!$J$14</definedName>
    <definedName name="Elim_II_p11">'[55]DATOS DE CAMPO'!$D$11</definedName>
    <definedName name="Elim_II_p12">'[55]DATOS DE CAMPO'!$D$26</definedName>
    <definedName name="Elim_II_pat1">'[55]DATOS DE CAMPO'!$P$8</definedName>
    <definedName name="Elim_II_pat1c">'[55]DATOS DE CAMPO'!$P$17</definedName>
    <definedName name="Elim_II_ri">'[55]DATOS DE CAMPO'!$J$8</definedName>
    <definedName name="Elim_II_rv">'[55]DATOS DE CAMPO'!$J$17</definedName>
    <definedName name="Elim_III_p11">'[55]DATOS DE CAMPO'!$D$15</definedName>
    <definedName name="Elim_III_p12">'[55]DATOS DE CAMPO'!$D$30</definedName>
    <definedName name="Elim_III_pat1">'[55]DATOS DE CAMPO'!$P$11</definedName>
    <definedName name="Elim_III_pat1c">'[55]DATOS DE CAMPO'!$P$20</definedName>
    <definedName name="Elim_III_ri">'[55]DATOS DE CAMPO'!$J$11</definedName>
    <definedName name="Elim_III_rv">'[55]DATOS DE CAMPO'!$J$20</definedName>
    <definedName name="ELIMA">#REF!</definedName>
    <definedName name="ELIMA_1">#REF!</definedName>
    <definedName name="ELIMA_7">#REF!</definedName>
    <definedName name="Eliminación_material">[54]Datos_Proyectos!#REF!</definedName>
    <definedName name="elmer">'[32]#¡REF'!#REF!</definedName>
    <definedName name="ELMER1">#REF!</definedName>
    <definedName name="ELNORTE">#REF!</definedName>
    <definedName name="ELNORTE_1">#REF!</definedName>
    <definedName name="ELNORTE_7">#REF!</definedName>
    <definedName name="ELSUR">#REF!</definedName>
    <definedName name="ELSUR_1">#REF!</definedName>
    <definedName name="ELSUR_7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'[56]BASE-RS'!$CJ$38:$CN$465</definedName>
    <definedName name="Engrasado">[80]CONFIGURACIÓN!#REF!</definedName>
    <definedName name="Engrase">'[80]CONTEO DE DATOS'!#REF!</definedName>
    <definedName name="Equipo">#REF!</definedName>
    <definedName name="Equipo_7">#REF!</definedName>
    <definedName name="equipos">#REF!</definedName>
    <definedName name="ER">'[91]1'!#REF!</definedName>
    <definedName name="ericka">'[68]#¡REF'!#REF!</definedName>
    <definedName name="ERR_1">[98]CALCULO!#REF!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'[87]#¡REF'!#REF!</definedName>
    <definedName name="ewewe">'[87]#¡REF'!#REF!</definedName>
    <definedName name="ewewww">'[87]#¡REF'!#REF!</definedName>
    <definedName name="EWFWEDFD">#REF!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'[77]DATOS DE CAMPO'!#REF!</definedName>
    <definedName name="Exc_conductor">#REF!</definedName>
    <definedName name="Exca_11cac">'[77]DATOS DE CAMPO'!#REF!</definedName>
    <definedName name="Exca_12cac">'[77]DATOS DE CAMPO'!#REF!</definedName>
    <definedName name="Exca_cemen_I_p11">'[55]DATOS DE CAMPO'!$D$2</definedName>
    <definedName name="Exca_cemen_I_p12">'[55]DATOS DE CAMPO'!$D$17</definedName>
    <definedName name="Exca_cemen_II_p11">'[55]DATOS DE CAMPO'!$D$8</definedName>
    <definedName name="Exca_cemen_II_p12">'[55]DATOS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[99]Datos_Proyectos!#REF!</definedName>
    <definedName name="Exca_I_11_5D_cemento">[99]Datos_Proyectos!#REF!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[53]Proyecto!#REF!</definedName>
    <definedName name="Exca_I_13_300">#REF!</definedName>
    <definedName name="Exca_I_13_300_cemento">#REF!</definedName>
    <definedName name="Exca_I_13_300_Secc">[99]Datos_Proyectos!#REF!</definedName>
    <definedName name="Exca_I_13_300_Secc_cemento">[99]Datos_Proyectos!#REF!</definedName>
    <definedName name="Exca_I_13_400">#REF!</definedName>
    <definedName name="Exca_I_13_400_cemento">#REF!</definedName>
    <definedName name="Exca_I_13_400_Secc">[99]Datos_Proyectos!#REF!</definedName>
    <definedName name="Exca_I_13_400_Secc_cemento">[99]Datos_Proyectos!#REF!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>'[55]DATOS DE CAMPO'!$D$1</definedName>
    <definedName name="Exca_I_p12">'[55]DATOS DE CAMPO'!$D$16</definedName>
    <definedName name="Exca_I_pat1">'[55]DATOS DE CAMPO'!$P$3</definedName>
    <definedName name="Exca_I_pat1c">'[55]DATOS DE CAMPO'!$P$12</definedName>
    <definedName name="Exca_I_ri">'[55]DATOS DE CAMPO'!$J$3</definedName>
    <definedName name="Exca_I_rv">'[55]DATOS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[99]Datos_Proyectos!#REF!</definedName>
    <definedName name="Exca_II_11_5D_cemento">[99]Datos_Proyectos!#REF!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[53]Proyecto!#REF!</definedName>
    <definedName name="Exca_II_13_300">#REF!</definedName>
    <definedName name="Exca_II_13_300_cemento">#REF!</definedName>
    <definedName name="Exca_II_13_300_Secc">[99]Datos_Proyectos!#REF!</definedName>
    <definedName name="Exca_II_13_300_Secc_cemento">[99]Datos_Proyectos!#REF!</definedName>
    <definedName name="Exca_II_13_400">#REF!</definedName>
    <definedName name="Exca_II_13_400_cemento">#REF!</definedName>
    <definedName name="Exca_II_13_400_Secc">[99]Datos_Proyectos!#REF!</definedName>
    <definedName name="Exca_II_13_400_Secc_cemento">[99]Datos_Proyectos!#REF!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>'[55]DATOS DE CAMPO'!$D$7</definedName>
    <definedName name="Exca_II_p12">'[55]DATOS DE CAMPO'!$D$22</definedName>
    <definedName name="Exca_II_pat1">'[55]DATOS DE CAMPO'!$P$6</definedName>
    <definedName name="Exca_II_pat1c">'[55]DATOS DE CAMPO'!$P$15</definedName>
    <definedName name="Exca_II_ri">'[55]DATOS DE CAMPO'!$J$6</definedName>
    <definedName name="Exca_II_rv">'[55]DATOS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[99]Datos_Proyectos!#REF!</definedName>
    <definedName name="Exca_III_11_5D_cemento">[99]Datos_Proyectos!#REF!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[53]Proyecto!#REF!</definedName>
    <definedName name="Exca_III_13_300">#REF!</definedName>
    <definedName name="Exca_III_13_300_cemento">#REF!</definedName>
    <definedName name="Exca_III_13_300_Secc">[99]Datos_Proyectos!#REF!</definedName>
    <definedName name="Exca_III_13_300_Secc_cemento">[99]Datos_Proyectos!#REF!</definedName>
    <definedName name="Exca_III_13_400">#REF!</definedName>
    <definedName name="Exca_III_13_400_cemento">#REF!</definedName>
    <definedName name="Exca_III_13_400_Secc">[99]Datos_Proyectos!#REF!</definedName>
    <definedName name="Exca_III_13_400_Secc_cemento">[99]Datos_Proyectos!#REF!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>'[55]DATOS DE CAMPO'!$D$13</definedName>
    <definedName name="Exca_III_p12">'[55]DATOS DE CAMPO'!$D$28</definedName>
    <definedName name="Exca_III_pat1">'[55]DATOS DE CAMPO'!$P$9</definedName>
    <definedName name="Exca_III_pat1c">'[55]DATOS DE CAMPO'!$P$18</definedName>
    <definedName name="Exca_III_ri">'[55]DATOS DE CAMPO'!$J$9</definedName>
    <definedName name="Exca_III_rv">'[55]DATOS DE CAMPO'!$J$18</definedName>
    <definedName name="Exca_III_TORRE_30">#REF!</definedName>
    <definedName name="Exca_III_TORRE_30_cemento">#REF!</definedName>
    <definedName name="Exca_pat_1">#REF!</definedName>
    <definedName name="Exca_PAT_1_rs">#REF!</definedName>
    <definedName name="Exca_pat_1C">#REF!</definedName>
    <definedName name="Exca_PAT_2">#REF!</definedName>
    <definedName name="Exca_PAT_3">#REF!</definedName>
    <definedName name="Exca_ret">'[77]DATOS DE CAMPO'!#REF!</definedName>
    <definedName name="Exca_RI">#REF!</definedName>
    <definedName name="Exca_RI_rs">#REF!</definedName>
    <definedName name="Exca_RV">#REF!</definedName>
    <definedName name="Exca_RV_rs">#REF!</definedName>
    <definedName name="EXCAVACIONES">#REF!</definedName>
    <definedName name="Excel_BuiltIn__FilterDatabase_1">'[74]Consun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'[74]3_1'!$G$4:$G$115</definedName>
    <definedName name="Excel_BuiltIn__FilterDatabase_8">#REF!</definedName>
    <definedName name="Excel_BuiltIn_Criteria">#REF!</definedName>
    <definedName name="Excel_BuiltIn_Database">#REF!</definedName>
    <definedName name="Excel_BuiltIn_Extract">#REF!</definedName>
    <definedName name="Excel_BuiltIn_Print_Area">[100]CAP_120mm2!$B$3:$H$58</definedName>
    <definedName name="Excel_BuiltIn_Print_Area_1">'[39]Anexo F.3.1 '!#REF!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#REF!,#REF!,#REF!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PAT">#REF!</definedName>
    <definedName name="EXCV_RET">#REF!</definedName>
    <definedName name="ExistenciaPosteMadera">'[80]CONTEO DE DATOS'!#REF!</definedName>
    <definedName name="ExistenPosteMadera">[80]CONFIGURACIÓN!#REF!</definedName>
    <definedName name="F.C.">#REF!</definedName>
    <definedName name="F.P.">#REF!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>'[77]DATOS DE CAMPO'!#REF!</definedName>
    <definedName name="Fac_Desp_Selva">'[77]DATOS DE CAMPO'!#REF!</definedName>
    <definedName name="Factor">#REF!</definedName>
    <definedName name="Factor_7">#REF!</definedName>
    <definedName name="Factor_I.U.">'[101]Estudio Suministros MEM'!$L$7:$O$22</definedName>
    <definedName name="factor_por_B">#REF!</definedName>
    <definedName name="FACTORDECARGA">#REF!</definedName>
    <definedName name="FactorDiferenNumEstrucVano">'[55]DATOS DE CAMPO'!$J$28</definedName>
    <definedName name="FactorPotencia">'[79]DATOS DE CAMPO  RP'!#REF!</definedName>
    <definedName name="FactorSobrecarga">'[79]DATOS DE CAMPO  RP'!#REF!</definedName>
    <definedName name="FACTURACION">[21]Pme!$A$1:$P$36</definedName>
    <definedName name="FACTURACIONES_SALDO_DE_OBRA_IPC_Lista">#REF!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[80]CONFIGURACIÓN!#REF!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>#REF!</definedName>
    <definedName name="fecha">'[92]RES-GRAL'!$J$5</definedName>
    <definedName name="Fecha_7">#REF!</definedName>
    <definedName name="Fecha_costos">[102]Insumos!$K$1</definedName>
    <definedName name="FERR">'[85]CANT.UNITARIAS'!$F$7:$DA$106</definedName>
    <definedName name="FERRET1">#REF!</definedName>
    <definedName name="FF">#REF!</definedName>
    <definedName name="FFF">'[58]#¡REF'!#REF!</definedName>
    <definedName name="FFFFFF">[24]Hoja1!$A$1:$V$810</definedName>
    <definedName name="ffgg" hidden="1">[20]BDATOS!#REF!</definedName>
    <definedName name="Fierro">#REF!</definedName>
    <definedName name="Filtro">[53]Proyecto!$T$13</definedName>
    <definedName name="FJ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">'[89]Resumen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[60]impuesTos!$D$10</definedName>
    <definedName name="Flete.ferreteria">#REF!</definedName>
    <definedName name="Flete.PAT">#REF!</definedName>
    <definedName name="Flete.postes">#REF!</definedName>
    <definedName name="Flete.Torres">[61]Impuestos!$C$3</definedName>
    <definedName name="floridaad">#REF!</definedName>
    <definedName name="floridarp">#REF!</definedName>
    <definedName name="floridars">#REF!</definedName>
    <definedName name="fm">#REF!</definedName>
    <definedName name="fm_12">#REF!</definedName>
    <definedName name="fm_20">#REF!</definedName>
    <definedName name="fm_21">#REF!</definedName>
    <definedName name="FO">#REF!</definedName>
    <definedName name="FORM1">[21]Ifg!$B$1:$P$85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[1]A!$D$67:$D$68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>#REF!</definedName>
    <definedName name="FPET">#REF!</definedName>
    <definedName name="FPLP">#REF!</definedName>
    <definedName name="FPME">#REF!</definedName>
    <definedName name="FPP">#REF!</definedName>
    <definedName name="FPRP">#REF!</definedName>
    <definedName name="FPRS">#REF!</definedName>
    <definedName name="FR">[103]DATOS!$C$23</definedName>
    <definedName name="franja">'[55]DATOS DE CAMPO'!$J$25</definedName>
    <definedName name="FS">#REF!</definedName>
    <definedName name="FUSIB">#REF!</definedName>
    <definedName name="Fusibles">#REF!</definedName>
    <definedName name="FV">#REF!</definedName>
    <definedName name="g">'[24]#¡REF'!$A$1:$V$810</definedName>
    <definedName name="GastosGenerales">'[84]Resumen General'!$M$44</definedName>
    <definedName name="GEN" hidden="1">#REF!</definedName>
    <definedName name="GenTransporte">#REF!</definedName>
    <definedName name="GESPUEST">#REF!</definedName>
    <definedName name="GESPUEST_12">#REF!</definedName>
    <definedName name="GESPUEST_20">#REF!</definedName>
    <definedName name="GESPUEST_21">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>[24]Hoja1!$D$6</definedName>
    <definedName name="ggg">'[104]Repr PP'!#REF!</definedName>
    <definedName name="GGGYU" hidden="1">#REF!</definedName>
    <definedName name="ggi">[24]Hoja1!$D$7</definedName>
    <definedName name="GGUU">'[105]#¡REF'!#REF!</definedName>
    <definedName name="GMB" hidden="1">#REF!</definedName>
    <definedName name="GRAVA">[1]A!$D$58:$D$59</definedName>
    <definedName name="GRD">'[97]Unit-op-cartel'!#REF!</definedName>
    <definedName name="Grupo1">#REF!</definedName>
    <definedName name="Grupo1_12">#REF!</definedName>
    <definedName name="Grupo1_20">#REF!</definedName>
    <definedName name="Grupo1_21">#REF!</definedName>
    <definedName name="GRUPO13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>[6]REV3!$A$33</definedName>
    <definedName name="HBT">'[56]Excav. Postes'!$AS$1</definedName>
    <definedName name="HEAD1">#REF!</definedName>
    <definedName name="HEAD2">#REF!</definedName>
    <definedName name="HERRAM">#REF!</definedName>
    <definedName name="HerramEquipos">#REF!</definedName>
    <definedName name="HGRTE">[21]Pme!$A$1:$K$66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C_7">#REF!</definedName>
    <definedName name="hhh">#REF!</definedName>
    <definedName name="HHME">#REF!</definedName>
    <definedName name="HHME_7">#REF!</definedName>
    <definedName name="HHT">#REF!</definedName>
    <definedName name="HHT_7">#REF!</definedName>
    <definedName name="HIDRANDINA">#REF!</definedName>
    <definedName name="HIDRANDINA_1">#REF!</definedName>
    <definedName name="HIDRANDINA_7">#REF!</definedName>
    <definedName name="HMT">'[56]Excav. Postes'!$AS$2</definedName>
    <definedName name="Hoja_Val_Aranc">'[106]Aux. Disgregados'!$Z$46</definedName>
    <definedName name="hoja1">#REF!</definedName>
    <definedName name="hoja1_12">#REF!</definedName>
    <definedName name="hoja1_20">#REF!</definedName>
    <definedName name="hoja1_21">#REF!</definedName>
    <definedName name="HOLA">'[97]Unit-op-cartel'!#REF!</definedName>
    <definedName name="HORA">#REF!</definedName>
    <definedName name="Hormigon">#REF!</definedName>
    <definedName name="HU">[35]__REF!#REF!</definedName>
    <definedName name="i" localSheetId="0" hidden="1">{"vista1",#N/A,FALSE,"SE_Piura_Oeste";"vista2",#N/A,FALSE,"SE_Piura_Oeste";"vista3",#N/A,FALSE,"SE_Piura_Oeste";"vista4",#N/A,FALSE,"SE_Piura_Oeste";"vista5",#N/A,FALSE,"SE_Piura_Oeste"}</definedName>
    <definedName name="i" hidden="1">{"vista1",#N/A,FALSE,"SE_Piura_Oeste";"vista2",#N/A,FALSE,"SE_Piura_Oeste";"vista3",#N/A,FALSE,"SE_Piura_Oeste";"vista4",#N/A,FALSE,"SE_Piura_Oeste";"vista5",#N/A,FALSE,"SE_Piura_Oeste"}</definedName>
    <definedName name="IB">#REF!</definedName>
    <definedName name="IBA">#REF!</definedName>
    <definedName name="IC">#REF!</definedName>
    <definedName name="IGV">'[107]Datos de Entrada'!$D$45</definedName>
    <definedName name="Imprimir_área_IM">#REF!</definedName>
    <definedName name="Inaccesibilidad">'[55]DATOS DE CAMPO'!$CK$29</definedName>
    <definedName name="InCD">[50]DATOS!$F$3</definedName>
    <definedName name="incid">'[64]#¡REF'!#REF!</definedName>
    <definedName name="incide">'[64]#¡REF'!#REF!</definedName>
    <definedName name="incidenc">'[64]#¡REF'!#REF!</definedName>
    <definedName name="INCIDENCIA">#REF!</definedName>
    <definedName name="ind">#REF!</definedName>
    <definedName name="ind.mes">#REF!</definedName>
    <definedName name="INDICE">#REF!</definedName>
    <definedName name="INDICE_1">#REF!</definedName>
    <definedName name="INDICE2">#REF!</definedName>
    <definedName name="indices">#REF!</definedName>
    <definedName name="INDICEUNIFICADO">#REF!</definedName>
    <definedName name="Ingeniero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[83]DATOS!$C$9</definedName>
    <definedName name="INSUMO">#REF!</definedName>
    <definedName name="Insumos">'[101]HH  HM'!$B$5:$D$140</definedName>
    <definedName name="Inversion2">'[86]Costos Alt2'!$O$2:$T$53</definedName>
    <definedName name="Inversiones">#REF!</definedName>
    <definedName name="invllt">'[108]DATOS TECNICOS SE SANTUARIO'!#REF!</definedName>
    <definedName name="invllt_12">'[109]DATOS TECNICOS SE SANTUARIO'!#REF!</definedName>
    <definedName name="invllt_20">'[108]DATOS TECNICOS SE SANTUARIO'!#REF!</definedName>
    <definedName name="invllt_21">'[109]DATOS TECNICOS SE SANTUARIO'!#REF!</definedName>
    <definedName name="IO">#REF!</definedName>
    <definedName name="ioc">'[43]#¡REF'!#REF!</definedName>
    <definedName name="IPP">#REF!</definedName>
    <definedName name="ISET">[110]projectdata!$H$8</definedName>
    <definedName name="IsStudy">#REF!</definedName>
    <definedName name="ITAT">#REF!</definedName>
    <definedName name="ITEM">[111]METRADO!$AUM$3:$AUM$5</definedName>
    <definedName name="Item_Variable">[53]Proyecto!#REF!</definedName>
    <definedName name="ÍtemsCondicionados">[53]Proyecto!$T$14</definedName>
    <definedName name="ITMT">#REF!</definedName>
    <definedName name="IV">#REF!</definedName>
    <definedName name="iyuyi">'[87]#¡REF'!#REF!</definedName>
    <definedName name="JIMBE1">#REF!</definedName>
    <definedName name="JIMBE2">#REF!</definedName>
    <definedName name="jjj" hidden="1">[20]BDATOS!#REF!</definedName>
    <definedName name="jjjjjjjjjjjjjjjjj" hidden="1">#REF!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'[43]#¡REF'!#REF!</definedName>
    <definedName name="jueg">#REF!</definedName>
    <definedName name="k">'[40]#¡REF'!#REF!</definedName>
    <definedName name="K1X">[112]FP!$I$34:$R$35</definedName>
    <definedName name="keikoad">#REF!</definedName>
    <definedName name="keikorp">#REF!</definedName>
    <definedName name="keikors">#REF!</definedName>
    <definedName name="KK">[98]CALCULO!#REF!</definedName>
    <definedName name="KKKKK">'[45]#¡REF'!#REF!</definedName>
    <definedName name="KKLKLÑKÑKÑ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'[106]Aux. Disgregados'!$AB$46</definedName>
    <definedName name="KLP_ABRIL">#REF!</definedName>
    <definedName name="KLP_MARZO">#REF!</definedName>
    <definedName name="KM">#REF!</definedName>
    <definedName name="km_LP">'[89]LP MONT'!$DL$340</definedName>
    <definedName name="KRP_ABRIL">#REF!</definedName>
    <definedName name="KRP_MARZO">#REF!</definedName>
    <definedName name="KRS_ABRIL">#REF!</definedName>
    <definedName name="KRS_MARZO">#REF!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vantamiento_topo_expediente_servid">'[106]Aux. Disgregados'!$P$46</definedName>
    <definedName name="LINEA_60kV">#REF!</definedName>
    <definedName name="Líneas">#REF!</definedName>
    <definedName name="List_Mon_RS">[92]Resúmen_RS!$B$5:$B$165</definedName>
    <definedName name="List_Res_dger">[92]Resúmen!$D$8:$D$653</definedName>
    <definedName name="Lista">'[113]PRECIOS ELECTR'!$A$3:$A$288</definedName>
    <definedName name="Lista_Mon_LP">'[92]Resúmen_LP-RP'!$B$6:$B$402</definedName>
    <definedName name="LISTA1">#REF!</definedName>
    <definedName name="listademodulos">#REF!</definedName>
    <definedName name="LISTADO">#REF!</definedName>
    <definedName name="LISTADO_7">#REF!</definedName>
    <definedName name="ListaSuministros">#REF!</definedName>
    <definedName name="Listón_Madera">[80]CONFIGURACIÓN!#REF!</definedName>
    <definedName name="LKM">#REF!</definedName>
    <definedName name="LL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'[106]Aux. Disgregados'!$AA$46</definedName>
    <definedName name="Loc_RP">'[89]RP MONT'!$DL$341</definedName>
    <definedName name="Loc_RS">'[89]RS MONT'!$DL$199</definedName>
    <definedName name="LOCAL">[88]Presupuesto!#REF!</definedName>
    <definedName name="LOCALID">#REF!</definedName>
    <definedName name="Localidad">#REF!</definedName>
    <definedName name="LOCALIDADES">#REF!</definedName>
    <definedName name="LOCALIDADES_RS">#REF!</definedName>
    <definedName name="LOLP">'[46]#¡REF'!#REF!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>#REF!</definedName>
    <definedName name="LP_RP">'[55]DATOS DE CAMPO'!#REF!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is">'[114]CAP-120mm2'!$B$3:$H$58</definedName>
    <definedName name="LUM">#REF!</definedName>
    <definedName name="LUM_70">#REF!</definedName>
    <definedName name="LUMINARIA">#REF!</definedName>
    <definedName name="M">'[115]Aux.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'[116]FORMA-LS3'!$A$1:$M$53</definedName>
    <definedName name="MARI1">'[116]FORMA-LS1-LS2'!$A$17:$Q$83</definedName>
    <definedName name="MARI2">'[116]FORMA- RE1'!$A$3:$H$52</definedName>
    <definedName name="MARI3">'[116]FORMA-RL1'!$B$1:$L$46</definedName>
    <definedName name="MARI4">'[116]FORMA-SE2'!$M$5</definedName>
    <definedName name="MARI5">'[116]FORMA-SE2'!#REF!</definedName>
    <definedName name="MARI7">'[116]FORMA-SE2'!#REF!</definedName>
    <definedName name="MARI8">'[116]FORMA-LS1-LS2'!$A$98:$Q$170</definedName>
    <definedName name="marlenne">'[68]#¡REF'!#REF!</definedName>
    <definedName name="MARQ">#REF!</definedName>
    <definedName name="Materiales">#REF!</definedName>
    <definedName name="Matriz">#REF!</definedName>
    <definedName name="matriz1">[117]RESUMEN!$G$35:$I$48</definedName>
    <definedName name="matriz2">[117]RESUMEN!$G$20:$J$33</definedName>
    <definedName name="matriz3">[117]RESUMEN!$G$11:$I$18</definedName>
    <definedName name="Max">'[118]Dos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[24]Hoja1!$G$6</definedName>
    <definedName name="MC">'[119]DATOS DE CAMPO'!#REF!</definedName>
    <definedName name="MD">'[119]DATOS DE CAMPO'!#REF!</definedName>
    <definedName name="Medidor">#REF!</definedName>
    <definedName name="Medidores">#REF!</definedName>
    <definedName name="MELE">#REF!</definedName>
    <definedName name="meses">'[115]Aux. Disgregados'!#REF!</definedName>
    <definedName name="meses_EstudioIngeniería">'[106]Aux. Disgregados'!$I$46</definedName>
    <definedName name="meses_obra">'[106]Aux. Disgregados'!$E$46</definedName>
    <definedName name="MEST">#REF!</definedName>
    <definedName name="mesval">[24]Hoja1!$D$4</definedName>
    <definedName name="MET">#REF!</definedName>
    <definedName name="MET_7">#REF!</definedName>
    <definedName name="MET_MONT">'[69]Metrado y Presupuesto'!$S$583:$DW$682</definedName>
    <definedName name="MET1_7">#REF!</definedName>
    <definedName name="MET2_7">#REF!</definedName>
    <definedName name="METRA">#REF!</definedName>
    <definedName name="METRAD">[62]DB!$A$3:$AU$697</definedName>
    <definedName name="METRADO">#REF!</definedName>
    <definedName name="METRADO_7">#REF!</definedName>
    <definedName name="METRADO_MONTAJE">'[120]Metrado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>'[121]Analisis de la T.C. - 2.2'!$AB$6</definedName>
    <definedName name="mmm">#REF!</definedName>
    <definedName name="mmmm" hidden="1">#REF!</definedName>
    <definedName name="MNP">'[2]#¡REF'!#REF!</definedName>
    <definedName name="MNP_1">'[2]#¡REF'!#REF!</definedName>
    <definedName name="MNP_13">'[52]#¡REF'!#REF!</definedName>
    <definedName name="MO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>'[106]Aux. Disgregados'!$L$46</definedName>
    <definedName name="monlrp">#REF!</definedName>
    <definedName name="MONOFASICO">#REF!</definedName>
    <definedName name="monrs">#REF!</definedName>
    <definedName name="MONTAJE">#REF!</definedName>
    <definedName name="MontajeBT">#REF!</definedName>
    <definedName name="MontajeMT">#REF!</definedName>
    <definedName name="MONTLP">#REF!</definedName>
    <definedName name="Monto">'[115]Aux. Disgregados'!$D$28</definedName>
    <definedName name="MONTRP">#REF!</definedName>
    <definedName name="MONTRS">'[56]MONT RS'!$A$9:$BU$142</definedName>
    <definedName name="MSAN">#REF!</definedName>
    <definedName name="mtab48p">'[44]ANALISIS  COSTOS UNIT.'!#REF!</definedName>
    <definedName name="mtabtaa">'[44]ANALISIS  COSTOS UNIT.'!#REF!</definedName>
    <definedName name="Murete">#REF!</definedName>
    <definedName name="MuyConcentrado">'[79]DATOS DE CAMPO  RS'!#REF!</definedName>
    <definedName name="MuyDisperso">'[79]DATOS DE CAMPO  RS'!#REF!</definedName>
    <definedName name="Name_Documento">'[122]RESUMEN GRAL'!$B$1</definedName>
    <definedName name="name_proy">'[92]RES-GRAL'!$F$4</definedName>
    <definedName name="ncon">[24]Hoja1!$D$3</definedName>
    <definedName name="ncont">[24]Hoja1!$D$4</definedName>
    <definedName name="Neutro">[80]CONFIGURACIÓN!#REF!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NDSNDSN">'[123]Precios Estruc.'!$A$1:$E$339</definedName>
    <definedName name="no">'[45]#¡REF'!#REF!</definedName>
    <definedName name="Nº_CONEC.">#REF!</definedName>
    <definedName name="NoBT5">#REF!</definedName>
    <definedName name="Nombre">[53]Redes!#REF!</definedName>
    <definedName name="Nombre_Proyecto">'[115]Aux. Disgregados'!$D$46</definedName>
    <definedName name="NOMBRE1">#REF!</definedName>
    <definedName name="NOMBRE2">#REF!</definedName>
    <definedName name="NOMBRE2_1">#REF!</definedName>
    <definedName name="NOMBRE3">#REF!</definedName>
    <definedName name="npro">[24]Hoja1!$D$2</definedName>
    <definedName name="numval">[24]Hoja1!$D$3</definedName>
    <definedName name="NUNLOC">#REF!</definedName>
    <definedName name="NVal">#REF!</definedName>
    <definedName name="NYY">[124]DATOS!$K$35:$O$45</definedName>
    <definedName name="Ñ">'[96]#¡REF'!#REF!</definedName>
    <definedName name="ññ" localSheetId="0" hidden="1">{"vista1",#N/A,FALSE,"SE_Zapallal"}</definedName>
    <definedName name="ññ" hidden="1">{"vista1",#N/A,FALSE,"SE_Zapallal"}</definedName>
    <definedName name="o" localSheetId="0" hidden="1">{"vista1",#N/A,FALSE,"SE_Ica";"vista2",#N/A,FALSE,"SE_Ica";"vista3",#N/A,FALSE,"SE_Ica"}</definedName>
    <definedName name="o" hidden="1">{"vista1",#N/A,FALSE,"SE_Ica";"vista2",#N/A,FALSE,"SE_Ica";"vista3",#N/A,FALSE,"SE_Ica"}</definedName>
    <definedName name="OBRA">[83]DATOS!$C$3</definedName>
    <definedName name="OCIVIL">[78]CIVIL!$A$47:$BQ$150</definedName>
    <definedName name="Ocultar_LP">'[125]SUMI LP'!#REF!</definedName>
    <definedName name="Ocultar_RP">'[126]SUMI RP'!$I$288:$DD$290</definedName>
    <definedName name="Ocultar_RS">'[126]SUMI RS'!$I$139:$DD$141</definedName>
    <definedName name="Ocultar_Sum_LP">'[53]SUMI LP'!#REF!</definedName>
    <definedName name="OLE_LINK1">#REF!</definedName>
    <definedName name="olivosad">#REF!</definedName>
    <definedName name="olivosrp">#REF!</definedName>
    <definedName name="olivosrs">#REF!</definedName>
    <definedName name="OO">'[33]#¡REF'!#REF!</definedName>
    <definedName name="OOCC">#REF!</definedName>
    <definedName name="OOOOOOOOOOOOOOOOO">'[45]#¡REF'!#REF!</definedName>
    <definedName name="ope">[127]Hoja4!#REF!</definedName>
    <definedName name="ope_1">[127]Hoja4!#REF!</definedName>
    <definedName name="ope_13">[128]Hoja4!#REF!</definedName>
    <definedName name="os">#REF!</definedName>
    <definedName name="otro">'[64]#¡REF'!#REF!</definedName>
    <definedName name="OTROS">[1]A!$D$64:$D$65</definedName>
    <definedName name="p" localSheetId="0" hidden="1">{"vista1",#N/A,FALSE,"SE_Guadalupe";"vista2",#N/A,FALSE,"SE_Guadalupe";"vista3",#N/A,FALSE,"SE_Guadalupe"}</definedName>
    <definedName name="p" hidden="1">{"vista1",#N/A,FALSE,"SE_Guadalupe";"vista2",#N/A,FALSE,"SE_Guadalupe";"vista3",#N/A,FALSE,"SE_Guadalupe"}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1">#REF!</definedName>
    <definedName name="PAAT_1_M">#REF!</definedName>
    <definedName name="PAAT_1_M_1">#REF!</definedName>
    <definedName name="Pagina">#REF!</definedName>
    <definedName name="paramateriales">#REF!</definedName>
    <definedName name="Pararrayo">[80]CONFIGURACIÓN!#REF!</definedName>
    <definedName name="PARED">#REF!</definedName>
    <definedName name="PART">#REF!</definedName>
    <definedName name="PARTA">#REF!</definedName>
    <definedName name="PARTE">#REF!</definedName>
    <definedName name="PARTIDA">#REF!</definedName>
    <definedName name="PARTIDA_1">#REF!</definedName>
    <definedName name="PARTIDA2">#REF!</definedName>
    <definedName name="PARTS">#REF!</definedName>
    <definedName name="PAST_C">#REF!</definedName>
    <definedName name="PAST_C_1">#REF!</definedName>
    <definedName name="PAST_C_BT">#REF!</definedName>
    <definedName name="PAST_C_MT">#REF!</definedName>
    <definedName name="PAST_M">#REF!</definedName>
    <definedName name="PAST_M_1">#REF!</definedName>
    <definedName name="PAST_M_BT">#REF!</definedName>
    <definedName name="PAST_M_MT">#REF!</definedName>
    <definedName name="PAT">#REF!</definedName>
    <definedName name="PAT_1">#REF!</definedName>
    <definedName name="PAT_1_7">#REF!</definedName>
    <definedName name="PAT_1_M">#REF!</definedName>
    <definedName name="PAT_1_M_7">#REF!</definedName>
    <definedName name="PAT_2">#REF!</definedName>
    <definedName name="PAT_2_7">#REF!</definedName>
    <definedName name="PAT_2_M">#REF!</definedName>
    <definedName name="PAT_2_M_7">#REF!</definedName>
    <definedName name="PAT_2E">#REF!</definedName>
    <definedName name="PAT_2E_7">#REF!</definedName>
    <definedName name="PAT_2M">#REF!</definedName>
    <definedName name="PAT_2M_1">#REF!</definedName>
    <definedName name="pat_3">#REF!</definedName>
    <definedName name="pat_3_1">#REF!</definedName>
    <definedName name="PAT_3_M">#REF!</definedName>
    <definedName name="PAT_3_M_1">#REF!</definedName>
    <definedName name="PAT_C">#REF!</definedName>
    <definedName name="PAT_LP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'[56]BASE-RS'!$EP$38:$EY$465</definedName>
    <definedName name="PB">#REF!</definedName>
    <definedName name="PB_2">#REF!</definedName>
    <definedName name="PB_25">[74]ENTR_F!$D$11:$BH$31</definedName>
    <definedName name="PB_3">#REF!</definedName>
    <definedName name="PB_7">'[74]3_1'!$C$7:$BG$33</definedName>
    <definedName name="PB_8">#REF!</definedName>
    <definedName name="PBCD">[24]Hoja1!$D$16</definedName>
    <definedName name="PBI">#REF!</definedName>
    <definedName name="PBLP">[24]Hoja1!$D$12</definedName>
    <definedName name="PBRP">[24]Hoja1!$D$13</definedName>
    <definedName name="PBRS">[24]Hoja1!$D$15</definedName>
    <definedName name="Pbs1a">[24]Hoja1!$E$10</definedName>
    <definedName name="Pbs1b">[24]Hoja1!$E$14</definedName>
    <definedName name="Pbs1c">[24]Hoja1!$E$18</definedName>
    <definedName name="PBSE">[24]Hoja1!$D$14</definedName>
    <definedName name="PCCD">[24]Hoja1!$D$23</definedName>
    <definedName name="PCLP">[24]Hoja1!$D$19</definedName>
    <definedName name="PCRP">[24]Hoja1!$D$20</definedName>
    <definedName name="PCRS">[24]Hoja1!$D$22</definedName>
    <definedName name="Pcs1a">[24]Hoja1!$E$11</definedName>
    <definedName name="Pcs1b">[24]Hoja1!$E$15</definedName>
    <definedName name="Pcs1c">[24]Hoja1!$E$19</definedName>
    <definedName name="PCSE">[24]Hoja1!$D$21</definedName>
    <definedName name="PEL">#REF!</definedName>
    <definedName name="Perdidas">'[79]DATOS DE CAMPO  RP'!#REF!</definedName>
    <definedName name="Perforadora">#REF!</definedName>
    <definedName name="Peso">#REF!</definedName>
    <definedName name="Peso_7">#REF!</definedName>
    <definedName name="phibe2">'[129]Base de Datos'!$H$21</definedName>
    <definedName name="phibe3">'[129]Base de Datos'!$H$22</definedName>
    <definedName name="phibi2">'[129]Base de Datos'!$L$21</definedName>
    <definedName name="phibi3">'[129]Base de Datos'!$L$22</definedName>
    <definedName name="phipe2">'[129]Base de Datos'!$D$21</definedName>
    <definedName name="phipe3">'[129]Base de Datos'!$D$22</definedName>
    <definedName name="phipi2">'[129]Base de Datos'!$J$21</definedName>
    <definedName name="phipi3">'[129]Base de Datos'!$J$22</definedName>
    <definedName name="PJE.RAMIREZ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'[106]Aux. Disgregados'!$H$46</definedName>
    <definedName name="PLANI">#REF!</definedName>
    <definedName name="PLANIL">[62]DB!$C$3:$AU$697</definedName>
    <definedName name="PLANILLA">[71]PLANILLA_M!$A$12:$BX$248</definedName>
    <definedName name="PLANILLA_DESMONTAJE_MT">'[69]Planilla - Desmontaje'!$A$14:$BY$445</definedName>
    <definedName name="PLANILLA_MONTAJE_MT">'[69]Planilla - Montaje'!$A$15:$IV$704</definedName>
    <definedName name="PLANILLAS">#REF!</definedName>
    <definedName name="PLANILLAS1">#REF!</definedName>
    <definedName name="plazo_expediente_servid">'[106]Aux. Disgregados'!$O$46</definedName>
    <definedName name="Pliego1">[86]AnexoVI!$A$1:$C$45</definedName>
    <definedName name="PME">#REF!</definedName>
    <definedName name="PN" localSheetId="0" hidden="1">{"vista1",#N/A,FALSE,"SE_Paramonga_Nueva";"vista2",#N/A,FALSE,"SE_Paramonga_Nueva";"vista3",#N/A,FALSE,"SE_Paramonga_Nueva"}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'[80]CONTEO DE DATOS'!#REF!</definedName>
    <definedName name="PORCENTAJE_ROCA">#REF!</definedName>
    <definedName name="PorcentajeCEdelTotalCargas">'[77]DATOS DE CAMPO'!#REF!</definedName>
    <definedName name="PORTALINEA">#REF!</definedName>
    <definedName name="PORTALINEA_12P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>[80]CONFIGURACIÓN!#REF!</definedName>
    <definedName name="Poste_Concreto">[80]CONFIGURACIÓN!#REF!</definedName>
    <definedName name="Poste_de_8m_ó_9m">[53]Proyecto!#REF!</definedName>
    <definedName name="Poste_mad">#REF!</definedName>
    <definedName name="Poste_mat">#REF!</definedName>
    <definedName name="Poste11_12_Inacc">'[55]DATOS DE CAMPO'!$CJ$30</definedName>
    <definedName name="Poste200_6_Inacc">'[55]DATOS DE CAMPO'!$CI$30</definedName>
    <definedName name="PosteBajaMedia">#REF!</definedName>
    <definedName name="POSTECODIGO">#REF!</definedName>
    <definedName name="PosteMaderaConcreto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>'[130]DATOS DE CAMPO'!#REF!</definedName>
    <definedName name="PostesBT">[53]Proyecto!#REF!</definedName>
    <definedName name="POSTESLP">#REF!</definedName>
    <definedName name="PostesMT">[53]Proyecto!#REF!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'[131]Macro Postes y Accesorios'!$A$2:$A$207</definedName>
    <definedName name="P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[132]AreaLaguna!#REF!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">#REF!</definedName>
    <definedName name="PRECIOS_TRANS">#REF!</definedName>
    <definedName name="PRECIOS2">#REF!</definedName>
    <definedName name="Precisión">'[80]RESUMEN DE PARTIDAS'!#REF!</definedName>
    <definedName name="Precisión_km">'[102]Ratio Redes'!$T$1</definedName>
    <definedName name="PrecisíónVano">#REF!</definedName>
    <definedName name="PRESUIGV">[83]DATOS!$C$12</definedName>
    <definedName name="PRIMERA">#REF!</definedName>
    <definedName name="PRIMERO">'[11]FORMA-LS1-LS2'!$A$17:$Q$83</definedName>
    <definedName name="Prin">#N/A</definedName>
    <definedName name="Print_Area">#REF!</definedName>
    <definedName name="Print_Area_3">#REF!</definedName>
    <definedName name="Print_Area_MI">#REF!</definedName>
    <definedName name="Print_Area_MI_1">'[133]MALLA DE TIERRA'!$B$1:$E$49</definedName>
    <definedName name="PRINT_AREA_MI_12">[134]CAP_120mm2!$B$3:$H$58</definedName>
    <definedName name="PRINT_AREA_MI_20">[100]CAP_120mm2!$B$3:$H$58</definedName>
    <definedName name="PRINT_AREA_MI_21">[134]CAP_120mm2!$B$3:$H$58</definedName>
    <definedName name="PRINT_AREA_MI_5">#REF!</definedName>
    <definedName name="PRINT_AREA_MI_6">#REF!</definedName>
    <definedName name="Print_Mem">#N/A</definedName>
    <definedName name="PRINT_TITLES">#N/A</definedName>
    <definedName name="Prisma">#REF!</definedName>
    <definedName name="PROCMAN2">'[108]PROC MANT LT 1'!#REF!</definedName>
    <definedName name="PROCMAN2_12">'[109]PROC MANT LT 1'!#REF!</definedName>
    <definedName name="PROCMAN2_20">'[108]PROC MANT LT 1'!#REF!</definedName>
    <definedName name="PROCMAN2_21">'[109]PROC MANT LT 1'!#REF!</definedName>
    <definedName name="PROG_E1">#REF!</definedName>
    <definedName name="Prom">'[121]Analisis de la T.C. - 2.2'!$AC$6</definedName>
    <definedName name="PROV">[135]CENSO93!$C$2</definedName>
    <definedName name="PROYECTO">[83]DATOS!$C$5</definedName>
    <definedName name="Proyectos">[53]Proyecto!$B$83:$E$99</definedName>
    <definedName name="ProyectosDesactualizados">'[125]Ratio Aproxsumaproducto'!$BV$4</definedName>
    <definedName name="ProyectosProcesados">'[125]Ratio Aproxsumaproducto'!#REF!</definedName>
    <definedName name="PRV_3">#REF!</definedName>
    <definedName name="PRV_3_1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_T_1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_M_7">#REF!</definedName>
    <definedName name="PSEC_0P">#REF!</definedName>
    <definedName name="PSEC_0P_M">#REF!</definedName>
    <definedName name="PSEC_0P_M_7">#REF!</definedName>
    <definedName name="PSEC_1N">#REF!</definedName>
    <definedName name="PSEC_1N_M">#REF!</definedName>
    <definedName name="PSEC_1N_M_7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_M_7">#REF!</definedName>
    <definedName name="PSER_0P">#REF!</definedName>
    <definedName name="PSER_0P_M">#REF!</definedName>
    <definedName name="PSER_0P_M_7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2_1">#REF!</definedName>
    <definedName name="PSVE_3">#REF!</definedName>
    <definedName name="PSVE_3_1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fuerza4">'[44]ANALISIS  COSTOS UNIT.'!#REF!</definedName>
    <definedName name="ptoluztecho">'[44]ANALISIS  COSTOS UNIT.'!#REF!</definedName>
    <definedName name="ptotelef">'[44]ANALISIS  COSTOS UNIT.'!#REF!</definedName>
    <definedName name="ptotomadoble">'[44]ANALISIS  COSTOS UNIT.'!#REF!</definedName>
    <definedName name="ptotomadoblet">'[44]ANALISIS  COSTOS UNIT.'!#REF!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PUDolares">#REF!</definedName>
    <definedName name="Q">'[33]#¡REF'!#REF!</definedName>
    <definedName name="qq" localSheetId="0" hidden="1">{"vista 1",#N/A,FALSE,"CMP";"vista 2",#N/A,FALSE,"CMP"}</definedName>
    <definedName name="qq" hidden="1">{"vista 1",#N/A,FALSE,"CMP";"vista 2",#N/A,FALSE,"CMP"}</definedName>
    <definedName name="QQQ">'[33]#¡REF'!#REF!</definedName>
    <definedName name="QQQQ">#REF!</definedName>
    <definedName name="QQQQQ">'[33]#¡REF'!#REF!</definedName>
    <definedName name="qqqqqq">#REF!</definedName>
    <definedName name="QQQQQQQQQQQQQQQQ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'[46]#¡REF'!#REF!</definedName>
    <definedName name="QQSSQ">'[46]#¡REF'!#REF!</definedName>
    <definedName name="QSQDA">'[46]#¡REF'!#REF!</definedName>
    <definedName name="QSQSAAS">'[46]#¡REF'!#REF!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'[136]#¡REF'!#REF!</definedName>
    <definedName name="QWEQW">#REF!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'[77]DATOS DE CAMPO'!#REF!</definedName>
    <definedName name="RadioDeAccion">'[79]DATOS DE CAMPO  RP'!#REF!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angodemetrado">#REF!</definedName>
    <definedName name="raphael">'[68]#¡REF'!#REF!</definedName>
    <definedName name="RARQ">#REF!</definedName>
    <definedName name="re">'[136]#¡REF'!#REF!</definedName>
    <definedName name="RECURSOS">[137]RECURSOS!$A$4:$D$77</definedName>
    <definedName name="RED_SECUNDARIA_DEL_CENTRO_POBLADO_MARAY">#REF!</definedName>
    <definedName name="Redes">[53]Redes!$A$4:$BX$132</definedName>
    <definedName name="Region">'[55]DATOS DE CAMPO'!$I$33</definedName>
    <definedName name="RegiónGeográfica">#REF!</definedName>
    <definedName name="Regulador">[53]Redes!#REF!</definedName>
    <definedName name="RELE">#REF!</definedName>
    <definedName name="Rell_11cac">'[77]DATOS DE CAMPO'!#REF!</definedName>
    <definedName name="Rell_12cac">#REF!</definedName>
    <definedName name="Rell_cemen_I_p11">'[79]DATOS DE CAMPO  LP'!#REF!</definedName>
    <definedName name="Rell_cemen_I_p12">'[79]DATOS DE CAMPO  LP'!#REF!</definedName>
    <definedName name="Rell_cemen_II_p11">'[79]DATOS DE CAMPO  LP'!#REF!</definedName>
    <definedName name="Rell_cemen_II_p12">'[79]DATOS DE CAMPO  LP'!#REF!</definedName>
    <definedName name="Rell_cemen_III_p11">'[138]DATOS DE CAMPO'!#REF!</definedName>
    <definedName name="Rell_cemen_III_p12">'[138]DATOS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[99]Datos_Proyectos!#REF!</definedName>
    <definedName name="Rell_I_11_5D_cemento">[99]Datos_Proyectos!#REF!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[53]Proyecto!#REF!</definedName>
    <definedName name="Rell_I_13_300">#REF!</definedName>
    <definedName name="Rell_I_13_300_cemento">#REF!</definedName>
    <definedName name="Rell_I_13_300_Secc">[99]Datos_Proyectos!#REF!</definedName>
    <definedName name="Rell_I_13_300_Secc_cemento">[99]Datos_Proyectos!#REF!</definedName>
    <definedName name="Rell_I_13_400">#REF!</definedName>
    <definedName name="Rell_I_13_400_cemento">#REF!</definedName>
    <definedName name="Rell_I_13_400_Secc">[99]Datos_Proyectos!#REF!</definedName>
    <definedName name="Rell_I_13_400_Secc_cemento">[99]Datos_Proyectos!#REF!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>'[79]DATOS DE CAMPO  LP'!#REF!</definedName>
    <definedName name="Rell_I_p12">'[79]DATOS DE CAMPO  LP'!#REF!</definedName>
    <definedName name="Rell_I_pat1">'[55]DATOS DE CAMPO'!$P$4</definedName>
    <definedName name="Rell_I_pat1c">'[55]DATOS DE CAMPO'!$P$13</definedName>
    <definedName name="Rell_I_ri">'[55]DATOS DE CAMPO'!$J$4</definedName>
    <definedName name="Rell_I_rv">'[55]DATOS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[99]Datos_Proyectos!#REF!</definedName>
    <definedName name="Rell_II_11_5D_cemento">[99]Datos_Proyectos!#REF!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[53]Proyecto!#REF!</definedName>
    <definedName name="Rell_II_13_300">#REF!</definedName>
    <definedName name="Rell_II_13_300_cemento">#REF!</definedName>
    <definedName name="Rell_II_13_300_Secc">[99]Datos_Proyectos!#REF!</definedName>
    <definedName name="Rell_II_13_300_Secc_cemento">[99]Datos_Proyectos!#REF!</definedName>
    <definedName name="Rell_II_13_400">#REF!</definedName>
    <definedName name="Rell_II_13_400_cemento">#REF!</definedName>
    <definedName name="Rell_II_13_400_Secc">[99]Datos_Proyectos!#REF!</definedName>
    <definedName name="Rell_II_13_400_Secc_cemento">[99]Datos_Proyectos!#REF!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>'[79]DATOS DE CAMPO  LP'!#REF!</definedName>
    <definedName name="Rell_II_p12">'[79]DATOS DE CAMPO  LP'!#REF!</definedName>
    <definedName name="Rell_II_pat1">'[55]DATOS DE CAMPO'!$P$7</definedName>
    <definedName name="Rell_II_pat1c">'[55]DATOS DE CAMPO'!$P$16</definedName>
    <definedName name="Rell_II_ri">'[55]DATOS DE CAMPO'!$J$7</definedName>
    <definedName name="Rell_II_rv">'[55]DATOS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[99]Datos_Proyectos!#REF!</definedName>
    <definedName name="Rell_III_11_5D_cemento">[99]Datos_Proyectos!#REF!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[53]Proyecto!#REF!</definedName>
    <definedName name="Rell_III_13_300">#REF!</definedName>
    <definedName name="Rell_III_13_300_cemento">#REF!</definedName>
    <definedName name="Rell_III_13_300_Secc">[99]Datos_Proyectos!#REF!</definedName>
    <definedName name="Rell_III_13_300_Secc_cemento">[99]Datos_Proyectos!#REF!</definedName>
    <definedName name="Rell_III_13_400">#REF!</definedName>
    <definedName name="Rell_III_13_400_cemento">#REF!</definedName>
    <definedName name="Rell_III_13_400_Secc">[99]Datos_Proyectos!#REF!</definedName>
    <definedName name="Rell_III_13_400_Secc_cemento">[99]Datos_Proyectos!#REF!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>'[79]DATOS DE CAMPO  LP'!#REF!</definedName>
    <definedName name="Rell_III_p12">'[79]DATOS DE CAMPO  LP'!#REF!</definedName>
    <definedName name="Rell_III_pat1">'[55]DATOS DE CAMPO'!$P$10</definedName>
    <definedName name="Rell_III_pat1c">'[55]DATOS DE CAMPO'!$P$19</definedName>
    <definedName name="Rell_III_ri">'[55]DATOS DE CAMPO'!$J$10</definedName>
    <definedName name="Rell_III_rv">'[55]DATOS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>'[77]DATOS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[54]Datos_Proyectos!#REF!</definedName>
    <definedName name="Relleno_retenida">'[81]Ratio Redes'!#REF!</definedName>
    <definedName name="REPORTE">[1]A!$D$9</definedName>
    <definedName name="RES">'[14]#¡REF'!#REF!</definedName>
    <definedName name="RES_1">'[10]#¡REF'!#REF!</definedName>
    <definedName name="Res_Mon_RS">[139]Resúmen_RS!$B$5:$E$163</definedName>
    <definedName name="Res_sum_dger">#REF!</definedName>
    <definedName name="REST">#REF!</definedName>
    <definedName name="resu">'[64]#¡REF'!#REF!</definedName>
    <definedName name="RESUM">#REF!</definedName>
    <definedName name="resumen">'[64]#¡REF'!#REF!</definedName>
    <definedName name="RESUMEN_MON_LP">'[92]Resúmen_LP-RP'!$B$5:$F$400</definedName>
    <definedName name="RESUMENNUEVO">[140]PRESUPUESTO!$A$1:$G$3</definedName>
    <definedName name="ResumenTipoPostesUsados">#REF!</definedName>
    <definedName name="Ret">#REF!</definedName>
    <definedName name="RET_LP" localSheetId="0">#REF!</definedName>
    <definedName name="RET_LP">#REF!</definedName>
    <definedName name="RET_RP" localSheetId="0">#REF!</definedName>
    <definedName name="RET_RP">#REF!</definedName>
    <definedName name="RET_RS" localSheetId="0">#REF!</definedName>
    <definedName name="RET_RS">#REF!</definedName>
    <definedName name="RETENIDA_12P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'[56]BASE-RS'!$EA$38:$EO$465</definedName>
    <definedName name="REVISAR">#REF!</definedName>
    <definedName name="REVISAR_1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I">#REF!</definedName>
    <definedName name="RI_A">#REF!</definedName>
    <definedName name="RI_S">#REF!</definedName>
    <definedName name="RIOS">[141]PRETUMBES1!#REF!</definedName>
    <definedName name="Rocoso">#REF!</definedName>
    <definedName name="ROLANDO" hidden="1">#REF!</definedName>
    <definedName name="RP">[142]RP!$A$17:$AE$676</definedName>
    <definedName name="rr">'[96]#¡REF'!#REF!</definedName>
    <definedName name="RRARQ">#REF!</definedName>
    <definedName name="RRELE">#REF!</definedName>
    <definedName name="RREST">#REF!</definedName>
    <definedName name="RRR">'[64]1'!#REF!</definedName>
    <definedName name="RRRRRRRRRR">'[97]Unit-op-cartel'!#REF!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[24]Hoja1!$G$13</definedName>
    <definedName name="RS77clt">[24]Hoja1!$G$9</definedName>
    <definedName name="RSAN">#REF!</definedName>
    <definedName name="RSSUMEN">'[14]#¡REF'!#REF!</definedName>
    <definedName name="RSSUMEN_1">'[10]#¡REF'!#REF!</definedName>
    <definedName name="RTRT">#REF!</definedName>
    <definedName name="RV">#REF!</definedName>
    <definedName name="RV_A">#REF!</definedName>
    <definedName name="RV_S">#REF!</definedName>
    <definedName name="RVD" localSheetId="0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RVD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s">[6]REV3!$D$3</definedName>
    <definedName name="SA">[17]RS!#REF!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[1]A!$D$52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'[144]#¡REF'!#REF!</definedName>
    <definedName name="SANDIA1">'[136]#¡REF'!#REF!</definedName>
    <definedName name="SANDIA2">'[40]#¡REF'!#REF!</definedName>
    <definedName name="SANDIA4">'[136]#¡REF'!#REF!</definedName>
    <definedName name="sap">#REF!</definedName>
    <definedName name="SAQSQS">'[46]#¡REF'!#REF!</definedName>
    <definedName name="sasa">'[87]#¡REF'!#REF!</definedName>
    <definedName name="SBM">#REF!</definedName>
    <definedName name="SBM_1">#REF!</definedName>
    <definedName name="SBM_1_7">#REF!</definedName>
    <definedName name="SBM_1P">#REF!</definedName>
    <definedName name="SBM_1P_7">#REF!</definedName>
    <definedName name="SBM_2">#REF!</definedName>
    <definedName name="SBM_2_7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ad">#REF!</definedName>
    <definedName name="SDSDSD">#REF!</definedName>
    <definedName name="SDSDSD_7">#REF!</definedName>
    <definedName name="se_220_60_1">[145]SE_Piura_Oeste!#REF!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[145]SE_Piura_Oeste!#REF!</definedName>
    <definedName name="se1_2">[145]SE_Piura_Oeste!#REF!</definedName>
    <definedName name="se1_3">[145]SE_Piura_Oeste!#REF!</definedName>
    <definedName name="se1_4">[145]SE_Piura_Oeste!#REF!</definedName>
    <definedName name="se10_1">[145]SE_Santa_Rosa!#REF!</definedName>
    <definedName name="se10_2">[145]SE_Santa_Rosa!#REF!</definedName>
    <definedName name="se11_1">[145]SE_San_Juan!#REF!</definedName>
    <definedName name="se12_1">[145]SE_Independencia!#REF!</definedName>
    <definedName name="se12_2">[145]SE_Independencia!#REF!</definedName>
    <definedName name="se13_1">[145]SE_Ica!#REF!</definedName>
    <definedName name="se13_2">[145]SE_Ica!#REF!</definedName>
    <definedName name="se2_1">[145]SE_Chiclayo_Oeste!#REF!</definedName>
    <definedName name="se2_2">[145]SE_Chiclayo_Oeste!#REF!</definedName>
    <definedName name="se3_1">'[11]FORMA-SE2'!#REF!</definedName>
    <definedName name="se3_2">'[11]FORMA-SE2'!#REF!</definedName>
    <definedName name="se4_1">[145]SE_Trujillo_Norte!#REF!</definedName>
    <definedName name="se4_2">[145]SE_Trujillo_Norte!#REF!</definedName>
    <definedName name="se4_3">[145]SE_Trujillo_Norte!#REF!</definedName>
    <definedName name="se4_4">[145]SE_Trujillo_Norte!#REF!</definedName>
    <definedName name="se5_1">[145]SE_Chimbote1!#REF!</definedName>
    <definedName name="se5_2">[145]SE_Chimbote1!#REF!</definedName>
    <definedName name="se5_3">[145]SE_Chimbote1!#REF!</definedName>
    <definedName name="se5_4">[145]SE_Chimbote1!#REF!</definedName>
    <definedName name="se6_1">[145]SE_Paramonga_Nueva!#REF!</definedName>
    <definedName name="se6_2">[145]SE_Paramonga_Nueva!#REF!</definedName>
    <definedName name="se9_1">[145]SE_Chavarria!#REF!</definedName>
    <definedName name="se9_2">[145]SE_Chavarria!#REF!</definedName>
    <definedName name="se9_3">[145]SE_Chavarria!#REF!</definedName>
    <definedName name="SEAL">#REF!</definedName>
    <definedName name="SEAL_1">#REF!</definedName>
    <definedName name="SEAL_7">#REF!</definedName>
    <definedName name="Seccionador">[80]CONFIGURACIÓN!#REF!</definedName>
    <definedName name="Seccionador_12">[99]Datos_Proyectos!#REF!</definedName>
    <definedName name="Seccionador_15">[99]Datos_Proyectos!#REF!</definedName>
    <definedName name="Seccionador_27_38">[99]Datos_Proyectos!#REF!</definedName>
    <definedName name="SeccionadorCutOut">'[55]DATOS DE CAMPO'!#REF!</definedName>
    <definedName name="SeccionadorFusible">[54]Datos_Proyectos!#REF!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'[146]#¡REF'!#REF!</definedName>
    <definedName name="SEGUN">'[11]FORMA-LS1-LS2'!$A$98:$Q$170</definedName>
    <definedName name="SEGUNDA">#REF!</definedName>
    <definedName name="SEGUNDO">'[11]FORMA-LS1-LS2'!$A$98:$Q$168</definedName>
    <definedName name="SEN">#REF!</definedName>
    <definedName name="ser">#REF!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[147]BDATOS!#REF!</definedName>
    <definedName name="SGUN">'[116]FORMA-LS1-LS2'!$A$98:$Q$168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hidden="1">[148]BDATOS!#REF!</definedName>
    <definedName name="Sistema">#REF!</definedName>
    <definedName name="smilagrosad">#REF!</definedName>
    <definedName name="smilagrosrp">#REF!</definedName>
    <definedName name="smilagrosrs">#REF!</definedName>
    <definedName name="SMM_1">#REF!</definedName>
    <definedName name="SMM_1_7">#REF!</definedName>
    <definedName name="SMM_1N">#REF!</definedName>
    <definedName name="SMM_1N_7">#REF!</definedName>
    <definedName name="SMM_1P">#REF!</definedName>
    <definedName name="SMM_1P_7">#REF!</definedName>
    <definedName name="SMM_2">#REF!</definedName>
    <definedName name="SMM_2_7">#REF!</definedName>
    <definedName name="SMM_2N">#REF!</definedName>
    <definedName name="SMM_2N_7">#REF!</definedName>
    <definedName name="SMM_2P">#REF!</definedName>
    <definedName name="SMM_2P_7">#REF!</definedName>
    <definedName name="SNIP55820">[149]APUTANTANI!#REF!</definedName>
    <definedName name="Sol">#REF!</definedName>
    <definedName name="SOL_1">[98]CALCULO!#REF!</definedName>
    <definedName name="Sol_7">#REF!</definedName>
    <definedName name="SOPOR">'[116]FORMA-LS1-LS2'!$A$86:$P$169</definedName>
    <definedName name="SOPORTE">'[11]FORMA-LS1-LS2'!$A$86:$P$169</definedName>
    <definedName name="SQSNMP">'[2]#¡REF'!#REF!</definedName>
    <definedName name="SQSQAASQ">'[46]#¡REF'!#REF!</definedName>
    <definedName name="SQSQQQSQSQ">'[46]#¡REF'!#REF!</definedName>
    <definedName name="SQSQSQ">'[46]#¡REF'!#REF!</definedName>
    <definedName name="ss" localSheetId="0" hidden="1">{"vista 1",#N/A,FALSE,"CMP";"vista 2",#N/A,FALSE,"CMP"}</definedName>
    <definedName name="ss" hidden="1">{"vista 1",#N/A,FALSE,"CMP";"vista 2",#N/A,FALSE,"CMP"}</definedName>
    <definedName name="SSEE">'[116]FORMA-ST1'!$A$2:$S$55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0" hidden="1">{"vista 1",#N/A,FALSE,"CMP";"vista 2",#N/A,FALSE,"CMP"}</definedName>
    <definedName name="ssss" hidden="1">{"vista 1",#N/A,FALSE,"CMP";"vista 2",#N/A,FALSE,"CMP"}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>#REF!</definedName>
    <definedName name="STB_7">#REF!</definedName>
    <definedName name="STEEL">[82]Fundacion!$J$23:$Q$30</definedName>
    <definedName name="SUBESTACIONES">'[11]FORMA-ST1'!$A$2:$S$55</definedName>
    <definedName name="Subtotal">#REF!</definedName>
    <definedName name="Sujección_retenida">[54]Datos_Proyectos!#REF!</definedName>
    <definedName name="sum">#REF!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[1]A!$D$73</definedName>
    <definedName name="SUMLP">#REF!</definedName>
    <definedName name="SUMRP">#REF!</definedName>
    <definedName name="SUMRS">'[56]SUM RS'!$A$9:$BU$156</definedName>
    <definedName name="Sup_preinversion">'[115]Aux. Disgregados'!$D$30</definedName>
    <definedName name="SUPERVISION">[83]DATOS!$C$8</definedName>
    <definedName name="t">#REF!</definedName>
    <definedName name="TABLA">[150]PLAN_CONFORME!$V$1:$W$6</definedName>
    <definedName name="Tabla_Planilla">#REF!</definedName>
    <definedName name="TablaVNR">#REF!</definedName>
    <definedName name="TABLEROSRP">#REF!</definedName>
    <definedName name="tabtabtab">[151]LINEAS!$A$3:$BR$18</definedName>
    <definedName name="Tasa">#REF!</definedName>
    <definedName name="tc">'[92]RES-GRAL'!$J$6</definedName>
    <definedName name="tcambio">#REF!</definedName>
    <definedName name="TENSION">#REF!</definedName>
    <definedName name="Tensión10kV">[99]Datos_Proyectos!#REF!</definedName>
    <definedName name="Teodolito">#REF!</definedName>
    <definedName name="TERCERA">#REF!</definedName>
    <definedName name="TERMINALES">#REF!</definedName>
    <definedName name="TERMINO">[83]DATOS!$C$10</definedName>
    <definedName name="TERRENO">#REF!</definedName>
    <definedName name="Terreno1">#REF!</definedName>
    <definedName name="Terreno2">#REF!</definedName>
    <definedName name="Terreno3">#REF!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'[152](1) Data para Presupuesto'!#REF!</definedName>
    <definedName name="TipoPoste">[153]PLANILLA!$D$145</definedName>
    <definedName name="TipoPT">#REF!</definedName>
    <definedName name="TipoV">#REF!</definedName>
    <definedName name="Tirfor">#REF!</definedName>
    <definedName name="_xlnm.Print_Titles" localSheetId="0">'Mtdo-Ppto SFV'!$6:$15</definedName>
    <definedName name="_xlnm.Print_Titles">#N/A</definedName>
    <definedName name="TO_MAT">[1]A!$D$42</definedName>
    <definedName name="Topo_Loc_EstudioIngeniería">'[106]Aux. Disgregados'!$K$46</definedName>
    <definedName name="Topo_LP_EstudioIngeniería">'[106]Aux. Disgregados'!$J$46</definedName>
    <definedName name="Topografo">#REF!</definedName>
    <definedName name="TORRE">[82]cantidades!$A$9:$BU$335</definedName>
    <definedName name="TR_LP">[62]DB!$AW$4:$BC$120</definedName>
    <definedName name="trafo_1">#REF!</definedName>
    <definedName name="trafo_2">#REF!</definedName>
    <definedName name="trafo_3">#REF!</definedName>
    <definedName name="TRAFOS" localSheetId="0">#REF!</definedName>
    <definedName name="TRAFOS">#REF!</definedName>
    <definedName name="TRAMOS" localSheetId="0">#REF!</definedName>
    <definedName name="TRAMOS">#REF!</definedName>
    <definedName name="TRANSFORP">#REF!</definedName>
    <definedName name="Transp_poste">[80]CONFIGURACIÓN!#REF!</definedName>
    <definedName name="TRANSPLP">'[56]TRANSP LP'!$A$9:$BU$222</definedName>
    <definedName name="Transporte">'[102]Ratio Redes'!$T$3</definedName>
    <definedName name="Transporte_poste">'[81]Ratio Redes'!#REF!</definedName>
    <definedName name="TRANSPRS">'[56]TRANSP RS'!$A$9:$BU$156</definedName>
    <definedName name="Traslado_tierraprestamo">[54]Datos_Proyectos!#REF!</definedName>
    <definedName name="TRIFASICO">#REF!</definedName>
    <definedName name="TROT">[6]REV3!$D$5</definedName>
    <definedName name="TS_0">#REF!</definedName>
    <definedName name="TS_0_1">#REF!</definedName>
    <definedName name="TS_2">#REF!</definedName>
    <definedName name="TS_2_1">#REF!</definedName>
    <definedName name="TS_3">#REF!</definedName>
    <definedName name="TS_3_1">#REF!</definedName>
    <definedName name="TT">#REF!</definedName>
    <definedName name="TTT">'[97]Unit-op-cartel'!#REF!</definedName>
    <definedName name="Tubo">#REF!</definedName>
    <definedName name="u" localSheetId="0" hidden="1">{"vista1",#N/A,FALSE,"SE_Independencia";"vista2",#N/A,FALSE,"SE_Independencia";"vista3",#N/A,FALSE,"SE_Independencia"}</definedName>
    <definedName name="u" hidden="1">{"vista1",#N/A,FALSE,"SE_Independencia";"vista2",#N/A,FALSE,"SE_Independencia";"vista3",#N/A,FALSE,"SE_Independencia"}</definedName>
    <definedName name="UBICACION">[83]DATOS!$C$4</definedName>
    <definedName name="UBICACIÓN">[83]DATOS!$C$4</definedName>
    <definedName name="UND">#REF!</definedName>
    <definedName name="UND.">#REF!</definedName>
    <definedName name="UND._1">#REF!</definedName>
    <definedName name="UNI">#REF!</definedName>
    <definedName name="UNIDAD">#REF!</definedName>
    <definedName name="UNIDADES">[117]FORMATO!$D$62:$E$81</definedName>
    <definedName name="unitariosad">#REF!</definedName>
    <definedName name="unitariosrp">#REF!</definedName>
    <definedName name="unitariosrs">#REF!</definedName>
    <definedName name="us">#REF!</definedName>
    <definedName name="Usuarios">'[154]Datos de Entrada'!$D$13</definedName>
    <definedName name="uti">[24]Hoja1!$D$8</definedName>
    <definedName name="Utilidades">'[84]Resumen General'!$M$45</definedName>
    <definedName name="Utiliza_Postes_CAC_9m">[53]Proyecto!#REF!</definedName>
    <definedName name="uuu">'[45]#¡REF'!#REF!</definedName>
    <definedName name="UVIMA">'[155]Base Armados'!$A$3:$M$11</definedName>
    <definedName name="V">#REF!</definedName>
    <definedName name="val">#REF!</definedName>
    <definedName name="valaño">#REF!</definedName>
    <definedName name="valegread">#REF!</definedName>
    <definedName name="valegrerp">#REF!</definedName>
    <definedName name="valegrers">#REF!</definedName>
    <definedName name="valmes">#REF!</definedName>
    <definedName name="VALNUM">#REF!</definedName>
    <definedName name="VALNUM2">#REF!</definedName>
    <definedName name="VALORIZACION">[83]DATOS!$C$1</definedName>
    <definedName name="Valpag" hidden="1">#REF!</definedName>
    <definedName name="VanoIncrementaSección">'[55]DATOS DE CAMPO'!$J$27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'[156]R LP'!#REF!</definedName>
    <definedName name="VBSE">#REF!</definedName>
    <definedName name="Vehiculos_de_Transporte">[92]Transporte!$R$2:$V$4</definedName>
    <definedName name="VEREDA">#REF!</definedName>
    <definedName name="VERTICE2">#REF!</definedName>
    <definedName name="VERTICE2_NUEVO">#REF!</definedName>
    <definedName name="VIENTO">[6]REV3!$A$14</definedName>
    <definedName name="VIENTOS">[6]DATOS!$H$3:$K$5</definedName>
    <definedName name="VLP_01">[157]BDMETRADO_LP!$K$272</definedName>
    <definedName name="VLP_02">[157]BDMETRADO_LP!$M$272</definedName>
    <definedName name="VLP_03">[157]BDMETRADO_LP!$O$272</definedName>
    <definedName name="VLP_10">[157]BDMETRADO_LP!$AC$272</definedName>
    <definedName name="VOL">#REF!</definedName>
    <definedName name="VOL_EXC">#REF!</definedName>
    <definedName name="VOL_RYC_CAC">#REF!</definedName>
    <definedName name="VOL_RYC_MAD">#REF!</definedName>
    <definedName name="VOLT">#REF!</definedName>
    <definedName name="VOLUMENES1">#REF!</definedName>
    <definedName name="VP">#REF!</definedName>
    <definedName name="VP_12">[73]Base!#REF!</definedName>
    <definedName name="VP_2">#REF!</definedName>
    <definedName name="VP_20">#REF!</definedName>
    <definedName name="VP_21">[73]Base!#REF!</definedName>
    <definedName name="VP_25">[74]ENTR_F!#REF!</definedName>
    <definedName name="VP_3">#REF!</definedName>
    <definedName name="VP_4">'[75]Identificación Cargas _Anexo 4_'!#REF!</definedName>
    <definedName name="VP_7">'[74]3_1'!#REF!</definedName>
    <definedName name="VP_8">#REF!</definedName>
    <definedName name="VPL_04">[157]BDMETRADO_LP!$Q$272</definedName>
    <definedName name="VRP_01">[157]BDMETRADO_RP!$K$202</definedName>
    <definedName name="VRP_02">[157]BDMETRADO_RP!$M$202</definedName>
    <definedName name="VRP_03">[157]BDMETRADO_RP!$O$202</definedName>
    <definedName name="VRP_04">[157]BDMETRADO_RP!$Q$202</definedName>
    <definedName name="VRP_10">[157]BDMETRADO_RP!$AC$202</definedName>
    <definedName name="VRPMES">#REF!</definedName>
    <definedName name="VRS_01">[157]BDMETRADO_RS!$K$215</definedName>
    <definedName name="VRS_02">[157]BDMETRADO_RS!$M$215</definedName>
    <definedName name="VRS_03">[157]BDMETRADO_RS!$O$215</definedName>
    <definedName name="VRS_04">[157]BDMETRADO_RS!$Q$215</definedName>
    <definedName name="VRS_10">[157]BDMETRADO_RS!$AC$215</definedName>
    <definedName name="VRSMES">#REF!</definedName>
    <definedName name="vu111_3">#REF!</definedName>
    <definedName name="VV_ACUM">#REF!</definedName>
    <definedName name="VV_COTA">#REF!</definedName>
    <definedName name="W" hidden="1">#REF!</definedName>
    <definedName name="WAL">'[58]#¡REF'!#REF!</definedName>
    <definedName name="WALTER">'[58]#¡REF'!#REF!</definedName>
    <definedName name="WatiosAP">[53]Proyecto!#REF!</definedName>
    <definedName name="WC">[6]REV3!$D$7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'[87]#¡REF'!#REF!</definedName>
    <definedName name="wewe">'[87]#¡REF'!#REF!</definedName>
    <definedName name="wewwer">'[87]#¡REF'!#REF!</definedName>
    <definedName name="Winche">#REF!</definedName>
    <definedName name="wqs" hidden="1">'[134]CAP-120mm2'!$E$9</definedName>
    <definedName name="wrn.Costos_Medios_por_SE." localSheetId="0" hidden="1">{"vista1",#N/A,FALSE,"SE_SICN";"vista2",#N/A,FALSE,"SE_SICN"}</definedName>
    <definedName name="wrn.Costos_Medios_por_SE." hidden="1">{"vista1",#N/A,FALSE,"SE_SICN";"vista2",#N/A,FALSE,"SE_SICN"}</definedName>
    <definedName name="wrn.Esquema._.Unifilar._.de._.CMP." localSheetId="0" hidden="1">{"vista 1",#N/A,FALSE,"CMP";"vista 2",#N/A,FALSE,"CMP"}</definedName>
    <definedName name="wrn.Esquema._.Unifilar._.de._.CMP." hidden="1">{"vista 1",#N/A,FALSE,"CMP";"vista 2",#N/A,FALSE,"CMP"}</definedName>
    <definedName name="wrn.INCASA." localSheetId="0" hidden="1">{#N/A,#N/A,FALSE,"Inca"}</definedName>
    <definedName name="wrn.INCASA." hidden="1">{#N/A,#N/A,FALSE,"Inca"}</definedName>
    <definedName name="wrn.Lineas_SST." localSheetId="0" hidden="1">{"vista1",#N/A,FALSE,"Lineas_SST";"vista2",#N/A,FALSE,"Lineas_SST"}</definedName>
    <definedName name="wrn.Lineas_SST." hidden="1">{"vista1",#N/A,FALSE,"Lineas_SST";"vista2",#N/A,FALSE,"Lineas_SST"}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0" hidden="1">{"vista1",#N/A,FALSE,"SE_Resumen";"vista2",#N/A,FALSE,"SE_Resumen";"vista3",#N/A,FALSE,"SE_Resumen";"vista4",#N/A,FALSE,"SE_Resumen";"vista5",#N/A,FALSE,"SE_Resumen";"vista6",#N/A,FALSE,"SE_Resumen"}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0" hidden="1">{"vista1",#N/A,FALSE,"SE_Chavarria";"vista2",#N/A,FALSE,"SE_Chavarria";"vista3",#N/A,FALSE,"SE_Chavarria";"vista4",#N/A,FALSE,"SE_Chavarria"}</definedName>
    <definedName name="wrn.SE_Chavarria." hidden="1">{"vista1",#N/A,FALSE,"SE_Chavarria";"vista2",#N/A,FALSE,"SE_Chavarria";"vista3",#N/A,FALSE,"SE_Chavarria";"vista4",#N/A,FALSE,"SE_Chavarria"}</definedName>
    <definedName name="wrn.SE_Chiclayo_Oeste." localSheetId="0" hidden="1">{"vista1",#N/A,FALSE,"SE_Chiclayo_Oeste";"vista2",#N/A,FALSE,"SE_Chiclayo_Oeste";"vista3",#N/A,FALSE,"SE_Chiclayo_Oeste"}</definedName>
    <definedName name="wrn.SE_Chiclayo_Oeste." hidden="1">{"vista1",#N/A,FALSE,"SE_Chiclayo_Oeste";"vista2",#N/A,FALSE,"SE_Chiclayo_Oeste";"vista3",#N/A,FALSE,"SE_Chiclayo_Oeste"}</definedName>
    <definedName name="wrn.SE_Chimbote1." localSheetId="0" hidden="1">{"vista1",#N/A,FALSE,"SE_Chimbote1";"vista2",#N/A,FALSE,"SE_Chimbote1";"vista3",#N/A,FALSE,"SE_Chimbote1";"vista4",#N/A,FALSE,"SE_Chimbote1";"vista5",#N/A,FALSE,"SE_Chimbote1"}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localSheetId="0" hidden="1">{"vista1",#N/A,FALSE,"SE_Guadalupe";"vista2",#N/A,FALSE,"SE_Guadalupe";"vista3",#N/A,FALSE,"SE_Guadalupe"}</definedName>
    <definedName name="wrn.SE_Guadalupe." hidden="1">{"vista1",#N/A,FALSE,"SE_Guadalupe";"vista2",#N/A,FALSE,"SE_Guadalupe";"vista3",#N/A,FALSE,"SE_Guadalupe"}</definedName>
    <definedName name="wrn.SE_Ica." localSheetId="0" hidden="1">{"vista1",#N/A,FALSE,"SE_Ica";"vista2",#N/A,FALSE,"SE_Ica";"vista3",#N/A,FALSE,"SE_Ica"}</definedName>
    <definedName name="wrn.SE_Ica." hidden="1">{"vista1",#N/A,FALSE,"SE_Ica";"vista2",#N/A,FALSE,"SE_Ica";"vista3",#N/A,FALSE,"SE_Ica"}</definedName>
    <definedName name="wrn.SE_Independencia." localSheetId="0" hidden="1">{"vista1",#N/A,FALSE,"SE_Independencia";"vista2",#N/A,FALSE,"SE_Independencia";"vista3",#N/A,FALSE,"SE_Independencia"}</definedName>
    <definedName name="wrn.SE_Independencia." hidden="1">{"vista1",#N/A,FALSE,"SE_Independencia";"vista2",#N/A,FALSE,"SE_Independencia";"vista3",#N/A,FALSE,"SE_Independencia"}</definedName>
    <definedName name="wrn.SE_Marcona." localSheetId="0" hidden="1">{"vista1",#N/A,FALSE,"SE_Marcona"}</definedName>
    <definedName name="wrn.SE_Marcona." hidden="1">{"vista1",#N/A,FALSE,"SE_Marcona"}</definedName>
    <definedName name="wrn.SE_Paramonga_Nueva." localSheetId="0" hidden="1">{"vista1",#N/A,FALSE,"SE_Paramonga_Nueva";"vista2",#N/A,FALSE,"SE_Paramonga_Nueva";"vista3",#N/A,FALSE,"SE_Paramonga_Nueva"}</definedName>
    <definedName name="wrn.SE_Paramonga_Nueva." hidden="1">{"vista1",#N/A,FALSE,"SE_Paramonga_Nueva";"vista2",#N/A,FALSE,"SE_Paramonga_Nueva";"vista3",#N/A,FALSE,"SE_Paramonga_Nueva"}</definedName>
    <definedName name="wrn.SE_Piura_Oeste." localSheetId="0" hidden="1">{"vista1",#N/A,FALSE,"SE_Piura_Oeste";"vista2",#N/A,FALSE,"SE_Piura_Oeste";"vista3",#N/A,FALSE,"SE_Piura_Oeste";"vista4",#N/A,FALSE,"SE_Piura_Oeste";"vista5",#N/A,FALSE,"SE_Piura_Oeste"}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localSheetId="0" hidden="1">{"vista1",#N/A,FALSE,"SE_San_Juan";"vista2",#N/A,FALSE,"SE_San_Juan"}</definedName>
    <definedName name="wrn.SE_San_Juan." hidden="1">{"vista1",#N/A,FALSE,"SE_San_Juan";"vista2",#N/A,FALSE,"SE_San_Juan"}</definedName>
    <definedName name="wrn.SE_Santa_Rosa." localSheetId="0" hidden="1">{"vista1",#N/A,FALSE,"SE_Santa_Rosa";"vista2",#N/A,FALSE,"SE_Santa_Rosa";"vista3",#N/A,FALSE,"SE_Santa_Rosa"}</definedName>
    <definedName name="wrn.SE_Santa_Rosa." hidden="1">{"vista1",#N/A,FALSE,"SE_Santa_Rosa";"vista2",#N/A,FALSE,"SE_Santa_Rosa";"vista3",#N/A,FALSE,"SE_Santa_Rosa"}</definedName>
    <definedName name="wrn.SE_Trujillo_Norte." localSheetId="0" hidden="1">{"vista1",#N/A,FALSE,"SE_Trujillo_Norte";"vista2",#N/A,FALSE,"SE_Trujillo_Norte";"vista3",#N/A,FALSE,"SE_Trujillo_Norte";"vista4",#N/A,FALSE,"SE_Trujillo_Norte";"vista5",#N/A,FALSE,"SE_Trujillo_Norte"}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0" hidden="1">{"vista1",#N/A,FALSE,"SE_Ventanilla"}</definedName>
    <definedName name="wrn.SE_Ventanilla." hidden="1">{"vista1",#N/A,FALSE,"SE_Ventanilla"}</definedName>
    <definedName name="wrn.SE_Zapallal." localSheetId="0" hidden="1">{"vista1",#N/A,FALSE,"SE_Zapallal"}</definedName>
    <definedName name="wrn.SE_Zapallal." hidden="1">{"vista1",#N/A,FALSE,"SE_Zapallal"}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0" hidden="1">{"vista1",#N/A,FALSE,"Trafos";"vista2",#N/A,FALSE,"Trafos";"vista3",#N/A,FALSE,"Trafos"}</definedName>
    <definedName name="wrn.Trafos_Base_de_Costos." hidden="1">{"vista1",#N/A,FALSE,"Trafos";"vista2",#N/A,FALSE,"Trafos";"vista3",#N/A,FALSE,"Trafos"}</definedName>
    <definedName name="wrt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WW">'[64]1'!#REF!</definedName>
    <definedName name="wwww">#REF!</definedName>
    <definedName name="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'[119]DATOS DE CAMPO'!$U$22</definedName>
    <definedName name="X_1">'[119]DATOS DE CAMPO'!$U$23</definedName>
    <definedName name="X_2">'[119]DATOS DE CAMPO'!$U$24</definedName>
    <definedName name="X_3">'[119]DATOS DE CAMPO'!$U$25</definedName>
    <definedName name="X1_EPGadd">#REF!</definedName>
    <definedName name="XS">'[43]#¡REF'!#REF!</definedName>
    <definedName name="XX">'[32]#¡REF'!#REF!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hidden="1">'[100]CAP-120mm2'!$E$9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[158]REV3!$A$32</definedName>
    <definedName name="y">[24]Hoja1!$A$1:$V$810</definedName>
    <definedName name="Y_C">'[119]DATOS DE CAMPO'!#REF!</definedName>
    <definedName name="Y_D">'[119]DATOS DE CAMPO'!#REF!</definedName>
    <definedName name="Y_MC">'[119]DATOS DE CAMPO'!#REF!</definedName>
    <definedName name="Y_MD">'[119]DATOS DE CAMPO'!#REF!</definedName>
    <definedName name="YAHAHHA">'[45]#¡REF'!#REF!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" localSheetId="0" hidden="1">{"vista 1",#N/A,FALSE,"CMP";"vista 2",#N/A,FALSE,"CMP"}</definedName>
    <definedName name="yy" hidden="1">{"vista 1",#N/A,FALSE,"CMP";"vista 2",#N/A,FALSE,"CMP"}</definedName>
    <definedName name="YYY">'[97]Unit-op-cartel'!#REF!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'[45]#¡REF'!#REF!</definedName>
    <definedName name="Z_56770540_A97A_11D1_870B_00002143DF72_.wvu.Rows" localSheetId="0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56770540_A97A_11D1_870B_00002143DF72_.wvu.Rows" hidden="1">[143]PRESUPUESTO!#REF!,[143]PRESUPUESTO!#REF!,[143]PRESUPUESTO!#REF!,[143]PRESUPUESTO!#REF!,[143]PRESUPUESTO!#REF!,[143]PRESUPUESTO!#REF!,[143]PRESUPUESTO!#REF!,[143]PRESUPUESTO!#REF!,[143]PRESUPUESTO!#REF!,[143]PRESUPUESTO!#REF!,[143]PRESUPUESTO!#REF!,[143]PRESUPUESTO!$287:$287,[143]PRESUPUESTO!$292:$294</definedName>
    <definedName name="Z_6104898C_BDC8_4F17_AC01_8428510C4C82_.wvu.Cols" hidden="1">#REF!,#REF!</definedName>
    <definedName name="Z_6104898C_BDC8_4F17_AC01_8428510C4C82_.wvu.PrintArea" hidden="1">#REF!</definedName>
    <definedName name="ZONA">'[118]Dos Mayo I'!#REF!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0" i="1" l="1"/>
  <c r="C269" i="1"/>
  <c r="V268" i="1"/>
  <c r="R268" i="1"/>
  <c r="O268" i="1"/>
  <c r="P268" i="1" s="1"/>
  <c r="L268" i="1"/>
  <c r="K268" i="1"/>
  <c r="V267" i="1"/>
  <c r="R267" i="1"/>
  <c r="L267" i="1"/>
  <c r="S267" i="1" s="1"/>
  <c r="T267" i="1" s="1"/>
  <c r="K267" i="1"/>
  <c r="V266" i="1"/>
  <c r="R266" i="1"/>
  <c r="L266" i="1"/>
  <c r="K266" i="1"/>
  <c r="V265" i="1"/>
  <c r="R265" i="1"/>
  <c r="L265" i="1"/>
  <c r="S265" i="1" s="1"/>
  <c r="T265" i="1" s="1"/>
  <c r="K265" i="1"/>
  <c r="V264" i="1"/>
  <c r="S264" i="1"/>
  <c r="T264" i="1" s="1"/>
  <c r="R264" i="1"/>
  <c r="L264" i="1"/>
  <c r="O264" i="1" s="1"/>
  <c r="P264" i="1" s="1"/>
  <c r="K264" i="1"/>
  <c r="K269" i="1" s="1"/>
  <c r="C263" i="1"/>
  <c r="C264" i="1" s="1"/>
  <c r="C265" i="1" s="1"/>
  <c r="C266" i="1" s="1"/>
  <c r="C267" i="1" s="1"/>
  <c r="C268" i="1" s="1"/>
  <c r="C262" i="1"/>
  <c r="V261" i="1"/>
  <c r="S261" i="1"/>
  <c r="T261" i="1" s="1"/>
  <c r="Q261" i="1"/>
  <c r="P261" i="1"/>
  <c r="K261" i="1"/>
  <c r="I261" i="1"/>
  <c r="R261" i="1" s="1"/>
  <c r="V260" i="1"/>
  <c r="T260" i="1"/>
  <c r="S260" i="1"/>
  <c r="Q260" i="1"/>
  <c r="P260" i="1"/>
  <c r="K260" i="1"/>
  <c r="I260" i="1"/>
  <c r="V259" i="1"/>
  <c r="P259" i="1"/>
  <c r="K259" i="1"/>
  <c r="V258" i="1"/>
  <c r="R258" i="1"/>
  <c r="L258" i="1"/>
  <c r="S258" i="1" s="1"/>
  <c r="T258" i="1" s="1"/>
  <c r="K258" i="1"/>
  <c r="V257" i="1"/>
  <c r="R257" i="1"/>
  <c r="L257" i="1"/>
  <c r="O257" i="1" s="1"/>
  <c r="P257" i="1" s="1"/>
  <c r="K257" i="1"/>
  <c r="V256" i="1"/>
  <c r="R256" i="1"/>
  <c r="L256" i="1"/>
  <c r="O256" i="1" s="1"/>
  <c r="P256" i="1" s="1"/>
  <c r="K256" i="1"/>
  <c r="V255" i="1"/>
  <c r="R255" i="1"/>
  <c r="L255" i="1"/>
  <c r="S255" i="1" s="1"/>
  <c r="T255" i="1" s="1"/>
  <c r="K255" i="1"/>
  <c r="V254" i="1"/>
  <c r="R254" i="1"/>
  <c r="L254" i="1"/>
  <c r="K254" i="1"/>
  <c r="V253" i="1"/>
  <c r="R253" i="1"/>
  <c r="L253" i="1"/>
  <c r="S253" i="1" s="1"/>
  <c r="T253" i="1" s="1"/>
  <c r="K253" i="1"/>
  <c r="V252" i="1"/>
  <c r="S252" i="1"/>
  <c r="T252" i="1" s="1"/>
  <c r="R252" i="1"/>
  <c r="L252" i="1"/>
  <c r="O252" i="1" s="1"/>
  <c r="P252" i="1" s="1"/>
  <c r="K252" i="1"/>
  <c r="V251" i="1"/>
  <c r="R251" i="1"/>
  <c r="L251" i="1"/>
  <c r="S251" i="1" s="1"/>
  <c r="T251" i="1" s="1"/>
  <c r="K251" i="1"/>
  <c r="C249" i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V248" i="1"/>
  <c r="S248" i="1"/>
  <c r="T248" i="1" s="1"/>
  <c r="R248" i="1"/>
  <c r="L248" i="1"/>
  <c r="O248" i="1" s="1"/>
  <c r="P248" i="1" s="1"/>
  <c r="K248" i="1"/>
  <c r="V247" i="1"/>
  <c r="R247" i="1"/>
  <c r="L247" i="1"/>
  <c r="S247" i="1" s="1"/>
  <c r="T247" i="1" s="1"/>
  <c r="K247" i="1"/>
  <c r="V246" i="1"/>
  <c r="R246" i="1"/>
  <c r="L246" i="1"/>
  <c r="O246" i="1" s="1"/>
  <c r="P246" i="1" s="1"/>
  <c r="K246" i="1"/>
  <c r="V245" i="1"/>
  <c r="S245" i="1"/>
  <c r="T245" i="1" s="1"/>
  <c r="R245" i="1"/>
  <c r="O245" i="1"/>
  <c r="P245" i="1" s="1"/>
  <c r="L245" i="1"/>
  <c r="K245" i="1"/>
  <c r="V244" i="1"/>
  <c r="R244" i="1"/>
  <c r="L244" i="1"/>
  <c r="S244" i="1" s="1"/>
  <c r="T244" i="1" s="1"/>
  <c r="K244" i="1"/>
  <c r="V241" i="1"/>
  <c r="S241" i="1"/>
  <c r="T241" i="1" s="1"/>
  <c r="R241" i="1"/>
  <c r="O241" i="1"/>
  <c r="P241" i="1" s="1"/>
  <c r="L241" i="1"/>
  <c r="K241" i="1"/>
  <c r="V240" i="1"/>
  <c r="R240" i="1"/>
  <c r="L240" i="1"/>
  <c r="O240" i="1" s="1"/>
  <c r="P240" i="1" s="1"/>
  <c r="K240" i="1"/>
  <c r="V239" i="1"/>
  <c r="R239" i="1"/>
  <c r="L239" i="1"/>
  <c r="K239" i="1"/>
  <c r="V238" i="1"/>
  <c r="R238" i="1"/>
  <c r="L238" i="1"/>
  <c r="K238" i="1"/>
  <c r="V237" i="1"/>
  <c r="T237" i="1"/>
  <c r="R237" i="1"/>
  <c r="L237" i="1"/>
  <c r="S237" i="1" s="1"/>
  <c r="K237" i="1"/>
  <c r="V236" i="1"/>
  <c r="R236" i="1"/>
  <c r="L236" i="1"/>
  <c r="O236" i="1" s="1"/>
  <c r="P236" i="1" s="1"/>
  <c r="K236" i="1"/>
  <c r="V235" i="1"/>
  <c r="R235" i="1"/>
  <c r="L235" i="1"/>
  <c r="S235" i="1" s="1"/>
  <c r="T235" i="1" s="1"/>
  <c r="K235" i="1"/>
  <c r="V234" i="1"/>
  <c r="R234" i="1"/>
  <c r="L234" i="1"/>
  <c r="S234" i="1" s="1"/>
  <c r="T234" i="1" s="1"/>
  <c r="K234" i="1"/>
  <c r="V233" i="1"/>
  <c r="S233" i="1"/>
  <c r="T233" i="1" s="1"/>
  <c r="R233" i="1"/>
  <c r="O233" i="1"/>
  <c r="P233" i="1" s="1"/>
  <c r="L233" i="1"/>
  <c r="K233" i="1"/>
  <c r="C233" i="1"/>
  <c r="C234" i="1" s="1"/>
  <c r="C235" i="1" s="1"/>
  <c r="C236" i="1" s="1"/>
  <c r="V232" i="1"/>
  <c r="R232" i="1"/>
  <c r="O232" i="1"/>
  <c r="P232" i="1" s="1"/>
  <c r="L232" i="1"/>
  <c r="S232" i="1" s="1"/>
  <c r="T232" i="1" s="1"/>
  <c r="K232" i="1"/>
  <c r="V231" i="1"/>
  <c r="R231" i="1"/>
  <c r="L231" i="1"/>
  <c r="K231" i="1"/>
  <c r="V230" i="1"/>
  <c r="R230" i="1"/>
  <c r="L230" i="1"/>
  <c r="K230" i="1"/>
  <c r="V229" i="1"/>
  <c r="T229" i="1"/>
  <c r="R229" i="1"/>
  <c r="L229" i="1"/>
  <c r="S229" i="1" s="1"/>
  <c r="K229" i="1"/>
  <c r="V228" i="1"/>
  <c r="R228" i="1"/>
  <c r="L228" i="1"/>
  <c r="O228" i="1" s="1"/>
  <c r="P228" i="1" s="1"/>
  <c r="K228" i="1"/>
  <c r="V227" i="1"/>
  <c r="R227" i="1"/>
  <c r="L227" i="1"/>
  <c r="S227" i="1" s="1"/>
  <c r="T227" i="1" s="1"/>
  <c r="K227" i="1"/>
  <c r="V226" i="1"/>
  <c r="R226" i="1"/>
  <c r="L226" i="1"/>
  <c r="S226" i="1" s="1"/>
  <c r="T226" i="1" s="1"/>
  <c r="K226" i="1"/>
  <c r="V225" i="1"/>
  <c r="R225" i="1"/>
  <c r="O225" i="1"/>
  <c r="P225" i="1" s="1"/>
  <c r="L225" i="1"/>
  <c r="S225" i="1" s="1"/>
  <c r="T225" i="1" s="1"/>
  <c r="K225" i="1"/>
  <c r="C223" i="1"/>
  <c r="C224" i="1" s="1"/>
  <c r="C237" i="1" s="1"/>
  <c r="C238" i="1" s="1"/>
  <c r="V222" i="1"/>
  <c r="R222" i="1"/>
  <c r="L222" i="1"/>
  <c r="S222" i="1" s="1"/>
  <c r="T222" i="1" s="1"/>
  <c r="K222" i="1"/>
  <c r="V221" i="1"/>
  <c r="S221" i="1"/>
  <c r="T221" i="1" s="1"/>
  <c r="R221" i="1"/>
  <c r="L221" i="1"/>
  <c r="O221" i="1" s="1"/>
  <c r="P221" i="1" s="1"/>
  <c r="K221" i="1"/>
  <c r="V220" i="1"/>
  <c r="R220" i="1"/>
  <c r="L220" i="1"/>
  <c r="S220" i="1" s="1"/>
  <c r="T220" i="1" s="1"/>
  <c r="K220" i="1"/>
  <c r="V219" i="1"/>
  <c r="R219" i="1"/>
  <c r="L219" i="1"/>
  <c r="S219" i="1" s="1"/>
  <c r="T219" i="1" s="1"/>
  <c r="K219" i="1"/>
  <c r="V218" i="1"/>
  <c r="R218" i="1"/>
  <c r="L218" i="1"/>
  <c r="K218" i="1"/>
  <c r="V217" i="1"/>
  <c r="R217" i="1"/>
  <c r="L217" i="1"/>
  <c r="S217" i="1" s="1"/>
  <c r="T217" i="1" s="1"/>
  <c r="K217" i="1"/>
  <c r="V216" i="1"/>
  <c r="R216" i="1"/>
  <c r="L216" i="1"/>
  <c r="O216" i="1" s="1"/>
  <c r="P216" i="1" s="1"/>
  <c r="K216" i="1"/>
  <c r="V215" i="1"/>
  <c r="R215" i="1"/>
  <c r="L215" i="1"/>
  <c r="S215" i="1" s="1"/>
  <c r="T215" i="1" s="1"/>
  <c r="K215" i="1"/>
  <c r="C213" i="1"/>
  <c r="C214" i="1" s="1"/>
  <c r="C215" i="1" s="1"/>
  <c r="C225" i="1" s="1"/>
  <c r="C226" i="1" s="1"/>
  <c r="C227" i="1" s="1"/>
  <c r="C228" i="1" s="1"/>
  <c r="V212" i="1"/>
  <c r="S212" i="1"/>
  <c r="T212" i="1" s="1"/>
  <c r="Q212" i="1"/>
  <c r="O212" i="1"/>
  <c r="P212" i="1" s="1"/>
  <c r="K212" i="1"/>
  <c r="I212" i="1"/>
  <c r="R212" i="1" s="1"/>
  <c r="V211" i="1"/>
  <c r="R211" i="1"/>
  <c r="L211" i="1"/>
  <c r="O211" i="1" s="1"/>
  <c r="P211" i="1" s="1"/>
  <c r="K211" i="1"/>
  <c r="V210" i="1"/>
  <c r="S210" i="1"/>
  <c r="T210" i="1" s="1"/>
  <c r="R210" i="1"/>
  <c r="L210" i="1"/>
  <c r="K210" i="1"/>
  <c r="V209" i="1"/>
  <c r="R209" i="1"/>
  <c r="L209" i="1"/>
  <c r="K209" i="1"/>
  <c r="V208" i="1"/>
  <c r="R208" i="1"/>
  <c r="L208" i="1"/>
  <c r="S208" i="1" s="1"/>
  <c r="T208" i="1" s="1"/>
  <c r="K208" i="1"/>
  <c r="V207" i="1"/>
  <c r="R207" i="1"/>
  <c r="L207" i="1"/>
  <c r="S207" i="1" s="1"/>
  <c r="T207" i="1" s="1"/>
  <c r="K207" i="1"/>
  <c r="V206" i="1"/>
  <c r="R206" i="1"/>
  <c r="O206" i="1"/>
  <c r="P206" i="1" s="1"/>
  <c r="L206" i="1"/>
  <c r="S206" i="1" s="1"/>
  <c r="T206" i="1" s="1"/>
  <c r="K206" i="1"/>
  <c r="V205" i="1"/>
  <c r="R205" i="1"/>
  <c r="L205" i="1"/>
  <c r="S205" i="1" s="1"/>
  <c r="T205" i="1" s="1"/>
  <c r="K205" i="1"/>
  <c r="V204" i="1"/>
  <c r="R204" i="1"/>
  <c r="L204" i="1"/>
  <c r="S204" i="1" s="1"/>
  <c r="T204" i="1" s="1"/>
  <c r="K204" i="1"/>
  <c r="C204" i="1"/>
  <c r="C205" i="1" s="1"/>
  <c r="C206" i="1" s="1"/>
  <c r="C207" i="1" s="1"/>
  <c r="V203" i="1"/>
  <c r="R203" i="1"/>
  <c r="L203" i="1"/>
  <c r="O203" i="1" s="1"/>
  <c r="P203" i="1" s="1"/>
  <c r="K203" i="1"/>
  <c r="C201" i="1"/>
  <c r="C202" i="1" s="1"/>
  <c r="C203" i="1" s="1"/>
  <c r="C208" i="1" s="1"/>
  <c r="C209" i="1" s="1"/>
  <c r="C210" i="1" s="1"/>
  <c r="C211" i="1" s="1"/>
  <c r="C212" i="1" s="1"/>
  <c r="V200" i="1"/>
  <c r="S200" i="1"/>
  <c r="T200" i="1" s="1"/>
  <c r="Q200" i="1"/>
  <c r="P200" i="1"/>
  <c r="K200" i="1"/>
  <c r="I200" i="1"/>
  <c r="C200" i="1"/>
  <c r="V199" i="1"/>
  <c r="S199" i="1"/>
  <c r="T199" i="1" s="1"/>
  <c r="Q199" i="1"/>
  <c r="P199" i="1"/>
  <c r="K199" i="1"/>
  <c r="I199" i="1"/>
  <c r="C199" i="1"/>
  <c r="V198" i="1"/>
  <c r="R198" i="1"/>
  <c r="L198" i="1"/>
  <c r="K198" i="1"/>
  <c r="V197" i="1"/>
  <c r="R197" i="1"/>
  <c r="L197" i="1"/>
  <c r="K197" i="1"/>
  <c r="V196" i="1"/>
  <c r="R196" i="1"/>
  <c r="L196" i="1"/>
  <c r="S196" i="1" s="1"/>
  <c r="T196" i="1" s="1"/>
  <c r="K196" i="1"/>
  <c r="V195" i="1"/>
  <c r="R195" i="1"/>
  <c r="L195" i="1"/>
  <c r="S195" i="1" s="1"/>
  <c r="T195" i="1" s="1"/>
  <c r="K195" i="1"/>
  <c r="V194" i="1"/>
  <c r="S194" i="1"/>
  <c r="T194" i="1" s="1"/>
  <c r="R194" i="1"/>
  <c r="O194" i="1"/>
  <c r="P194" i="1" s="1"/>
  <c r="L194" i="1"/>
  <c r="K194" i="1"/>
  <c r="V193" i="1"/>
  <c r="R193" i="1"/>
  <c r="L193" i="1"/>
  <c r="S193" i="1" s="1"/>
  <c r="T193" i="1" s="1"/>
  <c r="K193" i="1"/>
  <c r="V192" i="1"/>
  <c r="R192" i="1"/>
  <c r="O192" i="1"/>
  <c r="P192" i="1" s="1"/>
  <c r="L192" i="1"/>
  <c r="S192" i="1" s="1"/>
  <c r="T192" i="1" s="1"/>
  <c r="K192" i="1"/>
  <c r="V191" i="1"/>
  <c r="R191" i="1"/>
  <c r="L191" i="1"/>
  <c r="O191" i="1" s="1"/>
  <c r="P191" i="1" s="1"/>
  <c r="K191" i="1"/>
  <c r="V190" i="1"/>
  <c r="S190" i="1"/>
  <c r="T190" i="1" s="1"/>
  <c r="R190" i="1"/>
  <c r="L190" i="1"/>
  <c r="K190" i="1"/>
  <c r="C190" i="1"/>
  <c r="C195" i="1" s="1"/>
  <c r="V189" i="1"/>
  <c r="R189" i="1"/>
  <c r="L189" i="1"/>
  <c r="K189" i="1"/>
  <c r="C189" i="1"/>
  <c r="V188" i="1"/>
  <c r="R188" i="1"/>
  <c r="L188" i="1"/>
  <c r="S188" i="1" s="1"/>
  <c r="T188" i="1" s="1"/>
  <c r="K188" i="1"/>
  <c r="C188" i="1"/>
  <c r="V187" i="1"/>
  <c r="R187" i="1"/>
  <c r="O187" i="1"/>
  <c r="P187" i="1" s="1"/>
  <c r="L187" i="1"/>
  <c r="S187" i="1" s="1"/>
  <c r="T187" i="1" s="1"/>
  <c r="K187" i="1"/>
  <c r="C187" i="1"/>
  <c r="C192" i="1" s="1"/>
  <c r="C198" i="1" s="1"/>
  <c r="C185" i="1"/>
  <c r="C186" i="1" s="1"/>
  <c r="C191" i="1" s="1"/>
  <c r="V184" i="1"/>
  <c r="S184" i="1"/>
  <c r="T184" i="1" s="1"/>
  <c r="R184" i="1"/>
  <c r="Q184" i="1"/>
  <c r="P184" i="1"/>
  <c r="K184" i="1"/>
  <c r="I184" i="1"/>
  <c r="V183" i="1"/>
  <c r="R183" i="1"/>
  <c r="L183" i="1"/>
  <c r="K183" i="1"/>
  <c r="V182" i="1"/>
  <c r="R182" i="1"/>
  <c r="L182" i="1"/>
  <c r="K182" i="1"/>
  <c r="V181" i="1"/>
  <c r="R181" i="1"/>
  <c r="L181" i="1"/>
  <c r="K181" i="1"/>
  <c r="V180" i="1"/>
  <c r="R180" i="1"/>
  <c r="L180" i="1"/>
  <c r="K180" i="1"/>
  <c r="V179" i="1"/>
  <c r="R179" i="1"/>
  <c r="L179" i="1"/>
  <c r="S179" i="1" s="1"/>
  <c r="T179" i="1" s="1"/>
  <c r="K179" i="1"/>
  <c r="V178" i="1"/>
  <c r="T178" i="1"/>
  <c r="R178" i="1"/>
  <c r="L178" i="1"/>
  <c r="S178" i="1" s="1"/>
  <c r="K178" i="1"/>
  <c r="V177" i="1"/>
  <c r="R177" i="1"/>
  <c r="O177" i="1"/>
  <c r="P177" i="1" s="1"/>
  <c r="L177" i="1"/>
  <c r="S177" i="1" s="1"/>
  <c r="T177" i="1" s="1"/>
  <c r="K177" i="1"/>
  <c r="V176" i="1"/>
  <c r="R176" i="1"/>
  <c r="L176" i="1"/>
  <c r="S176" i="1" s="1"/>
  <c r="T176" i="1" s="1"/>
  <c r="K176" i="1"/>
  <c r="V175" i="1"/>
  <c r="R175" i="1"/>
  <c r="L175" i="1"/>
  <c r="K175" i="1"/>
  <c r="V174" i="1"/>
  <c r="R174" i="1"/>
  <c r="L174" i="1"/>
  <c r="K174" i="1"/>
  <c r="V173" i="1"/>
  <c r="R173" i="1"/>
  <c r="L173" i="1"/>
  <c r="K173" i="1"/>
  <c r="C173" i="1"/>
  <c r="C178" i="1" s="1"/>
  <c r="C183" i="1" s="1"/>
  <c r="B172" i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F171" i="1"/>
  <c r="V170" i="1"/>
  <c r="R170" i="1"/>
  <c r="L170" i="1"/>
  <c r="S170" i="1" s="1"/>
  <c r="T170" i="1" s="1"/>
  <c r="K170" i="1"/>
  <c r="V169" i="1"/>
  <c r="V171" i="1" s="1"/>
  <c r="T169" i="1"/>
  <c r="R169" i="1"/>
  <c r="L169" i="1"/>
  <c r="S169" i="1" s="1"/>
  <c r="K169" i="1"/>
  <c r="C169" i="1"/>
  <c r="B169" i="1"/>
  <c r="B170" i="1" s="1"/>
  <c r="C166" i="1"/>
  <c r="F165" i="1"/>
  <c r="C165" i="1"/>
  <c r="V164" i="1"/>
  <c r="S164" i="1"/>
  <c r="T164" i="1" s="1"/>
  <c r="R164" i="1"/>
  <c r="R165" i="1" s="1"/>
  <c r="P164" i="1"/>
  <c r="O164" i="1"/>
  <c r="K164" i="1"/>
  <c r="V163" i="1"/>
  <c r="V165" i="1" s="1"/>
  <c r="S163" i="1"/>
  <c r="T163" i="1" s="1"/>
  <c r="R163" i="1"/>
  <c r="O163" i="1"/>
  <c r="P163" i="1" s="1"/>
  <c r="K163" i="1"/>
  <c r="B163" i="1"/>
  <c r="B164" i="1" s="1"/>
  <c r="C161" i="1"/>
  <c r="C162" i="1" s="1"/>
  <c r="C163" i="1" s="1"/>
  <c r="C164" i="1" s="1"/>
  <c r="V160" i="1"/>
  <c r="S160" i="1"/>
  <c r="T160" i="1" s="1"/>
  <c r="R160" i="1"/>
  <c r="O160" i="1"/>
  <c r="P160" i="1" s="1"/>
  <c r="K160" i="1"/>
  <c r="V159" i="1"/>
  <c r="S159" i="1"/>
  <c r="T159" i="1" s="1"/>
  <c r="R159" i="1"/>
  <c r="O159" i="1"/>
  <c r="P159" i="1" s="1"/>
  <c r="K159" i="1"/>
  <c r="V158" i="1"/>
  <c r="T158" i="1"/>
  <c r="S158" i="1"/>
  <c r="R158" i="1"/>
  <c r="P158" i="1"/>
  <c r="O158" i="1"/>
  <c r="K158" i="1"/>
  <c r="V157" i="1"/>
  <c r="S157" i="1"/>
  <c r="T157" i="1" s="1"/>
  <c r="R157" i="1"/>
  <c r="O157" i="1"/>
  <c r="P157" i="1" s="1"/>
  <c r="K157" i="1"/>
  <c r="C157" i="1"/>
  <c r="C158" i="1" s="1"/>
  <c r="C159" i="1" s="1"/>
  <c r="C160" i="1" s="1"/>
  <c r="V156" i="1"/>
  <c r="S156" i="1"/>
  <c r="T156" i="1" s="1"/>
  <c r="R156" i="1"/>
  <c r="O156" i="1"/>
  <c r="P156" i="1" s="1"/>
  <c r="K156" i="1"/>
  <c r="C156" i="1"/>
  <c r="B156" i="1"/>
  <c r="B157" i="1" s="1"/>
  <c r="B158" i="1" s="1"/>
  <c r="B159" i="1" s="1"/>
  <c r="B160" i="1" s="1"/>
  <c r="F154" i="1"/>
  <c r="C154" i="1"/>
  <c r="C155" i="1" s="1"/>
  <c r="V153" i="1"/>
  <c r="S153" i="1"/>
  <c r="T153" i="1" s="1"/>
  <c r="R153" i="1"/>
  <c r="O153" i="1"/>
  <c r="P153" i="1" s="1"/>
  <c r="K153" i="1"/>
  <c r="V152" i="1"/>
  <c r="S152" i="1"/>
  <c r="T152" i="1" s="1"/>
  <c r="R152" i="1"/>
  <c r="P152" i="1"/>
  <c r="O152" i="1"/>
  <c r="K152" i="1"/>
  <c r="V151" i="1"/>
  <c r="S151" i="1"/>
  <c r="T151" i="1" s="1"/>
  <c r="R151" i="1"/>
  <c r="P151" i="1"/>
  <c r="P154" i="1" s="1"/>
  <c r="O151" i="1"/>
  <c r="K151" i="1"/>
  <c r="B151" i="1"/>
  <c r="B152" i="1" s="1"/>
  <c r="B153" i="1" s="1"/>
  <c r="C150" i="1"/>
  <c r="C151" i="1" s="1"/>
  <c r="C152" i="1" s="1"/>
  <c r="C153" i="1" s="1"/>
  <c r="O149" i="1"/>
  <c r="F149" i="1"/>
  <c r="C149" i="1"/>
  <c r="V148" i="1"/>
  <c r="S148" i="1"/>
  <c r="T148" i="1" s="1"/>
  <c r="R148" i="1"/>
  <c r="O148" i="1"/>
  <c r="P148" i="1" s="1"/>
  <c r="P149" i="1" s="1"/>
  <c r="K148" i="1"/>
  <c r="V147" i="1"/>
  <c r="T147" i="1"/>
  <c r="S147" i="1"/>
  <c r="R147" i="1"/>
  <c r="R149" i="1" s="1"/>
  <c r="P147" i="1"/>
  <c r="O147" i="1"/>
  <c r="K147" i="1"/>
  <c r="B147" i="1"/>
  <c r="B148" i="1" s="1"/>
  <c r="F145" i="1"/>
  <c r="C145" i="1"/>
  <c r="C146" i="1" s="1"/>
  <c r="C147" i="1" s="1"/>
  <c r="C148" i="1" s="1"/>
  <c r="V144" i="1"/>
  <c r="T144" i="1"/>
  <c r="S144" i="1"/>
  <c r="R144" i="1"/>
  <c r="O144" i="1"/>
  <c r="P144" i="1" s="1"/>
  <c r="K144" i="1"/>
  <c r="V143" i="1"/>
  <c r="T143" i="1"/>
  <c r="S143" i="1"/>
  <c r="R143" i="1"/>
  <c r="P143" i="1"/>
  <c r="O143" i="1"/>
  <c r="K143" i="1"/>
  <c r="V142" i="1"/>
  <c r="S142" i="1"/>
  <c r="T142" i="1" s="1"/>
  <c r="R142" i="1"/>
  <c r="O142" i="1"/>
  <c r="P142" i="1" s="1"/>
  <c r="K142" i="1"/>
  <c r="V141" i="1"/>
  <c r="S141" i="1"/>
  <c r="T141" i="1" s="1"/>
  <c r="R141" i="1"/>
  <c r="O141" i="1"/>
  <c r="P141" i="1" s="1"/>
  <c r="K141" i="1"/>
  <c r="V140" i="1"/>
  <c r="T140" i="1"/>
  <c r="S140" i="1"/>
  <c r="R140" i="1"/>
  <c r="O140" i="1"/>
  <c r="P140" i="1" s="1"/>
  <c r="K140" i="1"/>
  <c r="V139" i="1"/>
  <c r="S139" i="1"/>
  <c r="T139" i="1" s="1"/>
  <c r="R139" i="1"/>
  <c r="O139" i="1"/>
  <c r="P139" i="1" s="1"/>
  <c r="K139" i="1"/>
  <c r="V138" i="1"/>
  <c r="S138" i="1"/>
  <c r="T138" i="1" s="1"/>
  <c r="R138" i="1"/>
  <c r="P138" i="1"/>
  <c r="O138" i="1"/>
  <c r="K138" i="1"/>
  <c r="B138" i="1"/>
  <c r="B139" i="1" s="1"/>
  <c r="B140" i="1" s="1"/>
  <c r="B141" i="1" s="1"/>
  <c r="B142" i="1" s="1"/>
  <c r="B143" i="1" s="1"/>
  <c r="B144" i="1" s="1"/>
  <c r="C137" i="1"/>
  <c r="C138" i="1" s="1"/>
  <c r="C139" i="1" s="1"/>
  <c r="C140" i="1" s="1"/>
  <c r="C141" i="1" s="1"/>
  <c r="C142" i="1" s="1"/>
  <c r="C143" i="1" s="1"/>
  <c r="C144" i="1" s="1"/>
  <c r="S136" i="1"/>
  <c r="O136" i="1"/>
  <c r="F136" i="1"/>
  <c r="C136" i="1"/>
  <c r="V135" i="1"/>
  <c r="S135" i="1"/>
  <c r="T135" i="1" s="1"/>
  <c r="R135" i="1"/>
  <c r="O135" i="1"/>
  <c r="P135" i="1" s="1"/>
  <c r="K135" i="1"/>
  <c r="V134" i="1"/>
  <c r="S134" i="1"/>
  <c r="T134" i="1" s="1"/>
  <c r="R134" i="1"/>
  <c r="O134" i="1"/>
  <c r="P134" i="1" s="1"/>
  <c r="K134" i="1"/>
  <c r="V133" i="1"/>
  <c r="T133" i="1"/>
  <c r="S133" i="1"/>
  <c r="R133" i="1"/>
  <c r="O133" i="1"/>
  <c r="P133" i="1" s="1"/>
  <c r="K133" i="1"/>
  <c r="V132" i="1"/>
  <c r="S132" i="1"/>
  <c r="T132" i="1" s="1"/>
  <c r="R132" i="1"/>
  <c r="P132" i="1"/>
  <c r="O132" i="1"/>
  <c r="K132" i="1"/>
  <c r="V131" i="1"/>
  <c r="S131" i="1"/>
  <c r="T131" i="1" s="1"/>
  <c r="R131" i="1"/>
  <c r="O131" i="1"/>
  <c r="P131" i="1" s="1"/>
  <c r="K131" i="1"/>
  <c r="V130" i="1"/>
  <c r="S130" i="1"/>
  <c r="T130" i="1" s="1"/>
  <c r="R130" i="1"/>
  <c r="O130" i="1"/>
  <c r="P130" i="1" s="1"/>
  <c r="K130" i="1"/>
  <c r="V129" i="1"/>
  <c r="T129" i="1"/>
  <c r="S129" i="1"/>
  <c r="R129" i="1"/>
  <c r="O129" i="1"/>
  <c r="P129" i="1" s="1"/>
  <c r="K129" i="1"/>
  <c r="V128" i="1"/>
  <c r="S128" i="1"/>
  <c r="T128" i="1" s="1"/>
  <c r="R128" i="1"/>
  <c r="P128" i="1"/>
  <c r="O128" i="1"/>
  <c r="K128" i="1"/>
  <c r="V127" i="1"/>
  <c r="S127" i="1"/>
  <c r="T127" i="1" s="1"/>
  <c r="R127" i="1"/>
  <c r="O127" i="1"/>
  <c r="P127" i="1" s="1"/>
  <c r="K127" i="1"/>
  <c r="V126" i="1"/>
  <c r="S126" i="1"/>
  <c r="T126" i="1" s="1"/>
  <c r="R126" i="1"/>
  <c r="O126" i="1"/>
  <c r="P126" i="1" s="1"/>
  <c r="K126" i="1"/>
  <c r="V125" i="1"/>
  <c r="T125" i="1"/>
  <c r="S125" i="1"/>
  <c r="R125" i="1"/>
  <c r="O125" i="1"/>
  <c r="P125" i="1" s="1"/>
  <c r="K125" i="1"/>
  <c r="V124" i="1"/>
  <c r="T124" i="1"/>
  <c r="S124" i="1"/>
  <c r="R124" i="1"/>
  <c r="O124" i="1"/>
  <c r="P124" i="1" s="1"/>
  <c r="K124" i="1"/>
  <c r="V123" i="1"/>
  <c r="S123" i="1"/>
  <c r="T123" i="1" s="1"/>
  <c r="R123" i="1"/>
  <c r="O123" i="1"/>
  <c r="P123" i="1" s="1"/>
  <c r="K123" i="1"/>
  <c r="V122" i="1"/>
  <c r="S122" i="1"/>
  <c r="T122" i="1" s="1"/>
  <c r="R122" i="1"/>
  <c r="O122" i="1"/>
  <c r="P122" i="1" s="1"/>
  <c r="K122" i="1"/>
  <c r="B122" i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C121" i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19" i="1"/>
  <c r="C120" i="1" s="1"/>
  <c r="C118" i="1"/>
  <c r="V117" i="1"/>
  <c r="S117" i="1"/>
  <c r="T117" i="1" s="1"/>
  <c r="R117" i="1"/>
  <c r="O117" i="1"/>
  <c r="P117" i="1" s="1"/>
  <c r="K117" i="1"/>
  <c r="V116" i="1"/>
  <c r="T116" i="1"/>
  <c r="S116" i="1"/>
  <c r="R116" i="1"/>
  <c r="P116" i="1"/>
  <c r="O116" i="1"/>
  <c r="K116" i="1"/>
  <c r="V115" i="1"/>
  <c r="S115" i="1"/>
  <c r="T115" i="1" s="1"/>
  <c r="R115" i="1"/>
  <c r="O115" i="1"/>
  <c r="P115" i="1" s="1"/>
  <c r="K115" i="1"/>
  <c r="V114" i="1"/>
  <c r="S114" i="1"/>
  <c r="T114" i="1" s="1"/>
  <c r="R114" i="1"/>
  <c r="O114" i="1"/>
  <c r="P114" i="1" s="1"/>
  <c r="K114" i="1"/>
  <c r="V113" i="1"/>
  <c r="S113" i="1"/>
  <c r="T113" i="1" s="1"/>
  <c r="R113" i="1"/>
  <c r="O113" i="1"/>
  <c r="P113" i="1" s="1"/>
  <c r="K113" i="1"/>
  <c r="C111" i="1"/>
  <c r="C112" i="1" s="1"/>
  <c r="C113" i="1" s="1"/>
  <c r="C114" i="1" s="1"/>
  <c r="C115" i="1" s="1"/>
  <c r="C116" i="1" s="1"/>
  <c r="C117" i="1" s="1"/>
  <c r="V110" i="1"/>
  <c r="S110" i="1"/>
  <c r="T110" i="1" s="1"/>
  <c r="R110" i="1"/>
  <c r="Q110" i="1"/>
  <c r="P110" i="1"/>
  <c r="K110" i="1"/>
  <c r="V109" i="1"/>
  <c r="T109" i="1"/>
  <c r="S109" i="1"/>
  <c r="Q109" i="1"/>
  <c r="R109" i="1" s="1"/>
  <c r="P109" i="1"/>
  <c r="K109" i="1"/>
  <c r="V108" i="1"/>
  <c r="P108" i="1"/>
  <c r="L108" i="1"/>
  <c r="K108" i="1"/>
  <c r="V107" i="1"/>
  <c r="S107" i="1"/>
  <c r="T107" i="1" s="1"/>
  <c r="R107" i="1"/>
  <c r="O107" i="1"/>
  <c r="P107" i="1" s="1"/>
  <c r="K107" i="1"/>
  <c r="V106" i="1"/>
  <c r="S106" i="1"/>
  <c r="T106" i="1" s="1"/>
  <c r="R106" i="1"/>
  <c r="O106" i="1"/>
  <c r="P106" i="1" s="1"/>
  <c r="K106" i="1"/>
  <c r="V105" i="1"/>
  <c r="T105" i="1"/>
  <c r="S105" i="1"/>
  <c r="R105" i="1"/>
  <c r="O105" i="1"/>
  <c r="P105" i="1" s="1"/>
  <c r="K105" i="1"/>
  <c r="V104" i="1"/>
  <c r="T104" i="1"/>
  <c r="S104" i="1"/>
  <c r="R104" i="1"/>
  <c r="O104" i="1"/>
  <c r="P104" i="1" s="1"/>
  <c r="K104" i="1"/>
  <c r="V103" i="1"/>
  <c r="S103" i="1"/>
  <c r="T103" i="1" s="1"/>
  <c r="R103" i="1"/>
  <c r="O103" i="1"/>
  <c r="P103" i="1" s="1"/>
  <c r="K103" i="1"/>
  <c r="V102" i="1"/>
  <c r="S102" i="1"/>
  <c r="T102" i="1" s="1"/>
  <c r="R102" i="1"/>
  <c r="O102" i="1"/>
  <c r="P102" i="1" s="1"/>
  <c r="K102" i="1"/>
  <c r="V101" i="1"/>
  <c r="T101" i="1"/>
  <c r="S101" i="1"/>
  <c r="R101" i="1"/>
  <c r="O101" i="1"/>
  <c r="P101" i="1" s="1"/>
  <c r="K101" i="1"/>
  <c r="V100" i="1"/>
  <c r="T100" i="1"/>
  <c r="S100" i="1"/>
  <c r="R100" i="1"/>
  <c r="O100" i="1"/>
  <c r="P100" i="1" s="1"/>
  <c r="K100" i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V97" i="1"/>
  <c r="T97" i="1"/>
  <c r="S97" i="1"/>
  <c r="R97" i="1"/>
  <c r="O97" i="1"/>
  <c r="P97" i="1" s="1"/>
  <c r="K97" i="1"/>
  <c r="V96" i="1"/>
  <c r="S96" i="1"/>
  <c r="T96" i="1" s="1"/>
  <c r="R96" i="1"/>
  <c r="O96" i="1"/>
  <c r="P96" i="1" s="1"/>
  <c r="K96" i="1"/>
  <c r="V95" i="1"/>
  <c r="S95" i="1"/>
  <c r="T95" i="1" s="1"/>
  <c r="R95" i="1"/>
  <c r="O95" i="1"/>
  <c r="P95" i="1" s="1"/>
  <c r="K95" i="1"/>
  <c r="V94" i="1"/>
  <c r="S94" i="1"/>
  <c r="T94" i="1" s="1"/>
  <c r="R94" i="1"/>
  <c r="P94" i="1"/>
  <c r="O94" i="1"/>
  <c r="K94" i="1"/>
  <c r="V93" i="1"/>
  <c r="T93" i="1"/>
  <c r="S93" i="1"/>
  <c r="R93" i="1"/>
  <c r="O93" i="1"/>
  <c r="P93" i="1" s="1"/>
  <c r="K93" i="1"/>
  <c r="V90" i="1"/>
  <c r="S90" i="1"/>
  <c r="T90" i="1" s="1"/>
  <c r="R90" i="1"/>
  <c r="O90" i="1"/>
  <c r="P90" i="1" s="1"/>
  <c r="K90" i="1"/>
  <c r="V89" i="1"/>
  <c r="S89" i="1"/>
  <c r="T89" i="1" s="1"/>
  <c r="R89" i="1"/>
  <c r="O89" i="1"/>
  <c r="P89" i="1" s="1"/>
  <c r="K89" i="1"/>
  <c r="V88" i="1"/>
  <c r="T88" i="1"/>
  <c r="S88" i="1"/>
  <c r="R88" i="1"/>
  <c r="O88" i="1"/>
  <c r="P88" i="1" s="1"/>
  <c r="K88" i="1"/>
  <c r="V87" i="1"/>
  <c r="T87" i="1"/>
  <c r="S87" i="1"/>
  <c r="R87" i="1"/>
  <c r="O87" i="1"/>
  <c r="P87" i="1" s="1"/>
  <c r="K87" i="1"/>
  <c r="V86" i="1"/>
  <c r="S86" i="1"/>
  <c r="T86" i="1" s="1"/>
  <c r="R86" i="1"/>
  <c r="O86" i="1"/>
  <c r="P86" i="1" s="1"/>
  <c r="K86" i="1"/>
  <c r="V85" i="1"/>
  <c r="S85" i="1"/>
  <c r="T85" i="1" s="1"/>
  <c r="R85" i="1"/>
  <c r="O85" i="1"/>
  <c r="P85" i="1" s="1"/>
  <c r="K85" i="1"/>
  <c r="V84" i="1"/>
  <c r="S84" i="1"/>
  <c r="T84" i="1" s="1"/>
  <c r="R84" i="1"/>
  <c r="O84" i="1"/>
  <c r="P84" i="1" s="1"/>
  <c r="K84" i="1"/>
  <c r="V83" i="1"/>
  <c r="S83" i="1"/>
  <c r="T83" i="1" s="1"/>
  <c r="R83" i="1"/>
  <c r="P83" i="1"/>
  <c r="O83" i="1"/>
  <c r="K83" i="1"/>
  <c r="V82" i="1"/>
  <c r="S82" i="1"/>
  <c r="T82" i="1" s="1"/>
  <c r="R82" i="1"/>
  <c r="O82" i="1"/>
  <c r="P82" i="1" s="1"/>
  <c r="K82" i="1"/>
  <c r="C82" i="1"/>
  <c r="C83" i="1" s="1"/>
  <c r="C84" i="1" s="1"/>
  <c r="C85" i="1" s="1"/>
  <c r="V81" i="1"/>
  <c r="S81" i="1"/>
  <c r="T81" i="1" s="1"/>
  <c r="R81" i="1"/>
  <c r="O81" i="1"/>
  <c r="P81" i="1" s="1"/>
  <c r="K81" i="1"/>
  <c r="V80" i="1"/>
  <c r="S80" i="1"/>
  <c r="T80" i="1" s="1"/>
  <c r="R80" i="1"/>
  <c r="O80" i="1"/>
  <c r="P80" i="1" s="1"/>
  <c r="K80" i="1"/>
  <c r="V79" i="1"/>
  <c r="S79" i="1"/>
  <c r="T79" i="1" s="1"/>
  <c r="R79" i="1"/>
  <c r="P79" i="1"/>
  <c r="O79" i="1"/>
  <c r="K79" i="1"/>
  <c r="V78" i="1"/>
  <c r="T78" i="1"/>
  <c r="S78" i="1"/>
  <c r="R78" i="1"/>
  <c r="O78" i="1"/>
  <c r="P78" i="1" s="1"/>
  <c r="K78" i="1"/>
  <c r="V77" i="1"/>
  <c r="S77" i="1"/>
  <c r="T77" i="1" s="1"/>
  <c r="R77" i="1"/>
  <c r="O77" i="1"/>
  <c r="P77" i="1" s="1"/>
  <c r="K77" i="1"/>
  <c r="V76" i="1"/>
  <c r="S76" i="1"/>
  <c r="T76" i="1" s="1"/>
  <c r="R76" i="1"/>
  <c r="O76" i="1"/>
  <c r="P76" i="1" s="1"/>
  <c r="K76" i="1"/>
  <c r="V75" i="1"/>
  <c r="S75" i="1"/>
  <c r="T75" i="1" s="1"/>
  <c r="R75" i="1"/>
  <c r="P75" i="1"/>
  <c r="O75" i="1"/>
  <c r="K75" i="1"/>
  <c r="V74" i="1"/>
  <c r="T74" i="1"/>
  <c r="S74" i="1"/>
  <c r="R74" i="1"/>
  <c r="O74" i="1"/>
  <c r="P74" i="1" s="1"/>
  <c r="K74" i="1"/>
  <c r="C72" i="1"/>
  <c r="C73" i="1" s="1"/>
  <c r="C86" i="1" s="1"/>
  <c r="C87" i="1" s="1"/>
  <c r="V71" i="1"/>
  <c r="S71" i="1"/>
  <c r="T71" i="1" s="1"/>
  <c r="R71" i="1"/>
  <c r="O71" i="1"/>
  <c r="P71" i="1" s="1"/>
  <c r="K71" i="1"/>
  <c r="V70" i="1"/>
  <c r="S70" i="1"/>
  <c r="T70" i="1" s="1"/>
  <c r="R70" i="1"/>
  <c r="O70" i="1"/>
  <c r="P70" i="1" s="1"/>
  <c r="K70" i="1"/>
  <c r="V69" i="1"/>
  <c r="T69" i="1"/>
  <c r="S69" i="1"/>
  <c r="R69" i="1"/>
  <c r="P69" i="1"/>
  <c r="O69" i="1"/>
  <c r="K69" i="1"/>
  <c r="V68" i="1"/>
  <c r="S68" i="1"/>
  <c r="T68" i="1" s="1"/>
  <c r="R68" i="1"/>
  <c r="O68" i="1"/>
  <c r="P68" i="1" s="1"/>
  <c r="K68" i="1"/>
  <c r="V67" i="1"/>
  <c r="S67" i="1"/>
  <c r="T67" i="1" s="1"/>
  <c r="R67" i="1"/>
  <c r="O67" i="1"/>
  <c r="P67" i="1" s="1"/>
  <c r="K67" i="1"/>
  <c r="V66" i="1"/>
  <c r="S66" i="1"/>
  <c r="T66" i="1" s="1"/>
  <c r="R66" i="1"/>
  <c r="O66" i="1"/>
  <c r="P66" i="1" s="1"/>
  <c r="K66" i="1"/>
  <c r="V65" i="1"/>
  <c r="S65" i="1"/>
  <c r="T65" i="1" s="1"/>
  <c r="R65" i="1"/>
  <c r="P65" i="1"/>
  <c r="O65" i="1"/>
  <c r="K65" i="1"/>
  <c r="V64" i="1"/>
  <c r="T64" i="1"/>
  <c r="S64" i="1"/>
  <c r="R64" i="1"/>
  <c r="O64" i="1"/>
  <c r="P64" i="1" s="1"/>
  <c r="K64" i="1"/>
  <c r="C62" i="1"/>
  <c r="C63" i="1" s="1"/>
  <c r="C64" i="1" s="1"/>
  <c r="C74" i="1" s="1"/>
  <c r="C75" i="1" s="1"/>
  <c r="C76" i="1" s="1"/>
  <c r="C77" i="1" s="1"/>
  <c r="V61" i="1"/>
  <c r="S61" i="1"/>
  <c r="T61" i="1" s="1"/>
  <c r="Q61" i="1"/>
  <c r="P61" i="1"/>
  <c r="O61" i="1"/>
  <c r="K61" i="1"/>
  <c r="I61" i="1"/>
  <c r="V60" i="1"/>
  <c r="S60" i="1"/>
  <c r="T60" i="1" s="1"/>
  <c r="R60" i="1"/>
  <c r="O60" i="1"/>
  <c r="P60" i="1" s="1"/>
  <c r="K60" i="1"/>
  <c r="V59" i="1"/>
  <c r="S59" i="1"/>
  <c r="T59" i="1" s="1"/>
  <c r="R59" i="1"/>
  <c r="P59" i="1"/>
  <c r="O59" i="1"/>
  <c r="K59" i="1"/>
  <c r="V58" i="1"/>
  <c r="S58" i="1"/>
  <c r="T58" i="1" s="1"/>
  <c r="R58" i="1"/>
  <c r="O58" i="1"/>
  <c r="P58" i="1" s="1"/>
  <c r="K58" i="1"/>
  <c r="V57" i="1"/>
  <c r="S57" i="1"/>
  <c r="T57" i="1" s="1"/>
  <c r="R57" i="1"/>
  <c r="O57" i="1"/>
  <c r="P57" i="1" s="1"/>
  <c r="K57" i="1"/>
  <c r="V56" i="1"/>
  <c r="S56" i="1"/>
  <c r="T56" i="1" s="1"/>
  <c r="R56" i="1"/>
  <c r="O56" i="1"/>
  <c r="P56" i="1" s="1"/>
  <c r="K56" i="1"/>
  <c r="V55" i="1"/>
  <c r="T55" i="1"/>
  <c r="S55" i="1"/>
  <c r="R55" i="1"/>
  <c r="O55" i="1"/>
  <c r="P55" i="1" s="1"/>
  <c r="K55" i="1"/>
  <c r="V54" i="1"/>
  <c r="S54" i="1"/>
  <c r="T54" i="1" s="1"/>
  <c r="R54" i="1"/>
  <c r="O54" i="1"/>
  <c r="P54" i="1" s="1"/>
  <c r="K54" i="1"/>
  <c r="V53" i="1"/>
  <c r="S53" i="1"/>
  <c r="T53" i="1" s="1"/>
  <c r="R53" i="1"/>
  <c r="O53" i="1"/>
  <c r="P53" i="1" s="1"/>
  <c r="K53" i="1"/>
  <c r="C53" i="1"/>
  <c r="C54" i="1" s="1"/>
  <c r="C55" i="1" s="1"/>
  <c r="C56" i="1" s="1"/>
  <c r="V52" i="1"/>
  <c r="T52" i="1"/>
  <c r="S52" i="1"/>
  <c r="R52" i="1"/>
  <c r="O52" i="1"/>
  <c r="P52" i="1" s="1"/>
  <c r="K52" i="1"/>
  <c r="C50" i="1"/>
  <c r="C51" i="1" s="1"/>
  <c r="C52" i="1" s="1"/>
  <c r="C57" i="1" s="1"/>
  <c r="C58" i="1" s="1"/>
  <c r="C59" i="1" s="1"/>
  <c r="C60" i="1" s="1"/>
  <c r="C61" i="1" s="1"/>
  <c r="V49" i="1"/>
  <c r="S49" i="1"/>
  <c r="T49" i="1" s="1"/>
  <c r="Q49" i="1"/>
  <c r="P49" i="1"/>
  <c r="K49" i="1"/>
  <c r="I49" i="1"/>
  <c r="R49" i="1" s="1"/>
  <c r="C49" i="1"/>
  <c r="V48" i="1"/>
  <c r="T48" i="1"/>
  <c r="S48" i="1"/>
  <c r="Q48" i="1"/>
  <c r="P48" i="1"/>
  <c r="K48" i="1"/>
  <c r="I48" i="1"/>
  <c r="R48" i="1" s="1"/>
  <c r="C48" i="1"/>
  <c r="V47" i="1"/>
  <c r="T47" i="1"/>
  <c r="S47" i="1"/>
  <c r="R47" i="1"/>
  <c r="P47" i="1"/>
  <c r="O47" i="1"/>
  <c r="K47" i="1"/>
  <c r="V46" i="1"/>
  <c r="S46" i="1"/>
  <c r="T46" i="1" s="1"/>
  <c r="R46" i="1"/>
  <c r="P46" i="1"/>
  <c r="O46" i="1"/>
  <c r="K46" i="1"/>
  <c r="V45" i="1"/>
  <c r="T45" i="1"/>
  <c r="S45" i="1"/>
  <c r="R45" i="1"/>
  <c r="O45" i="1"/>
  <c r="P45" i="1" s="1"/>
  <c r="K45" i="1"/>
  <c r="V44" i="1"/>
  <c r="S44" i="1"/>
  <c r="T44" i="1" s="1"/>
  <c r="R44" i="1"/>
  <c r="O44" i="1"/>
  <c r="P44" i="1" s="1"/>
  <c r="K44" i="1"/>
  <c r="V43" i="1"/>
  <c r="S43" i="1"/>
  <c r="T43" i="1" s="1"/>
  <c r="R43" i="1"/>
  <c r="O43" i="1"/>
  <c r="P43" i="1" s="1"/>
  <c r="K43" i="1"/>
  <c r="V42" i="1"/>
  <c r="T42" i="1"/>
  <c r="S42" i="1"/>
  <c r="R42" i="1"/>
  <c r="P42" i="1"/>
  <c r="O42" i="1"/>
  <c r="K42" i="1"/>
  <c r="V41" i="1"/>
  <c r="S41" i="1"/>
  <c r="T41" i="1" s="1"/>
  <c r="R41" i="1"/>
  <c r="O41" i="1"/>
  <c r="P41" i="1" s="1"/>
  <c r="K41" i="1"/>
  <c r="V40" i="1"/>
  <c r="S40" i="1"/>
  <c r="T40" i="1" s="1"/>
  <c r="R40" i="1"/>
  <c r="O40" i="1"/>
  <c r="P40" i="1" s="1"/>
  <c r="K40" i="1"/>
  <c r="V39" i="1"/>
  <c r="T39" i="1"/>
  <c r="S39" i="1"/>
  <c r="R39" i="1"/>
  <c r="P39" i="1"/>
  <c r="O39" i="1"/>
  <c r="K39" i="1"/>
  <c r="V38" i="1"/>
  <c r="T38" i="1"/>
  <c r="S38" i="1"/>
  <c r="R38" i="1"/>
  <c r="P38" i="1"/>
  <c r="O38" i="1"/>
  <c r="K38" i="1"/>
  <c r="C38" i="1"/>
  <c r="V37" i="1"/>
  <c r="T37" i="1"/>
  <c r="S37" i="1"/>
  <c r="R37" i="1"/>
  <c r="O37" i="1"/>
  <c r="P37" i="1" s="1"/>
  <c r="K37" i="1"/>
  <c r="C37" i="1"/>
  <c r="C43" i="1" s="1"/>
  <c r="V36" i="1"/>
  <c r="S36" i="1"/>
  <c r="T36" i="1" s="1"/>
  <c r="R36" i="1"/>
  <c r="O36" i="1"/>
  <c r="P36" i="1" s="1"/>
  <c r="K36" i="1"/>
  <c r="C36" i="1"/>
  <c r="C41" i="1" s="1"/>
  <c r="C47" i="1" s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C34" i="1"/>
  <c r="C39" i="1" s="1"/>
  <c r="C44" i="1" s="1"/>
  <c r="V33" i="1"/>
  <c r="S33" i="1"/>
  <c r="T33" i="1" s="1"/>
  <c r="Q33" i="1"/>
  <c r="P33" i="1"/>
  <c r="K33" i="1"/>
  <c r="I33" i="1"/>
  <c r="V32" i="1"/>
  <c r="S32" i="1"/>
  <c r="T32" i="1" s="1"/>
  <c r="R32" i="1"/>
  <c r="O32" i="1"/>
  <c r="P32" i="1" s="1"/>
  <c r="K32" i="1"/>
  <c r="V31" i="1"/>
  <c r="T31" i="1"/>
  <c r="S31" i="1"/>
  <c r="R31" i="1"/>
  <c r="P31" i="1"/>
  <c r="O31" i="1"/>
  <c r="K31" i="1"/>
  <c r="V30" i="1"/>
  <c r="S30" i="1"/>
  <c r="T30" i="1" s="1"/>
  <c r="R30" i="1"/>
  <c r="P30" i="1"/>
  <c r="O30" i="1"/>
  <c r="K30" i="1"/>
  <c r="V29" i="1"/>
  <c r="T29" i="1"/>
  <c r="S29" i="1"/>
  <c r="R29" i="1"/>
  <c r="O29" i="1"/>
  <c r="P29" i="1" s="1"/>
  <c r="K29" i="1"/>
  <c r="V28" i="1"/>
  <c r="S28" i="1"/>
  <c r="T28" i="1" s="1"/>
  <c r="R28" i="1"/>
  <c r="O28" i="1"/>
  <c r="P28" i="1" s="1"/>
  <c r="K28" i="1"/>
  <c r="V27" i="1"/>
  <c r="S27" i="1"/>
  <c r="T27" i="1" s="1"/>
  <c r="R27" i="1"/>
  <c r="O27" i="1"/>
  <c r="P27" i="1" s="1"/>
  <c r="K27" i="1"/>
  <c r="V26" i="1"/>
  <c r="T26" i="1"/>
  <c r="S26" i="1"/>
  <c r="R26" i="1"/>
  <c r="P26" i="1"/>
  <c r="O26" i="1"/>
  <c r="K26" i="1"/>
  <c r="V25" i="1"/>
  <c r="S25" i="1"/>
  <c r="T25" i="1" s="1"/>
  <c r="R25" i="1"/>
  <c r="O25" i="1"/>
  <c r="P25" i="1" s="1"/>
  <c r="K25" i="1"/>
  <c r="V24" i="1"/>
  <c r="S24" i="1"/>
  <c r="T24" i="1" s="1"/>
  <c r="R24" i="1"/>
  <c r="O24" i="1"/>
  <c r="P24" i="1" s="1"/>
  <c r="K24" i="1"/>
  <c r="V23" i="1"/>
  <c r="T23" i="1"/>
  <c r="S23" i="1"/>
  <c r="R23" i="1"/>
  <c r="O23" i="1"/>
  <c r="P23" i="1" s="1"/>
  <c r="K23" i="1"/>
  <c r="V22" i="1"/>
  <c r="S22" i="1"/>
  <c r="T22" i="1" s="1"/>
  <c r="R22" i="1"/>
  <c r="O22" i="1"/>
  <c r="P22" i="1" s="1"/>
  <c r="K22" i="1"/>
  <c r="C22" i="1"/>
  <c r="C27" i="1" s="1"/>
  <c r="C32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21" i="1"/>
  <c r="F34" i="1" s="1"/>
  <c r="F20" i="1"/>
  <c r="V19" i="1"/>
  <c r="S19" i="1"/>
  <c r="T19" i="1" s="1"/>
  <c r="R19" i="1"/>
  <c r="P19" i="1"/>
  <c r="O19" i="1"/>
  <c r="K19" i="1"/>
  <c r="V18" i="1"/>
  <c r="S18" i="1"/>
  <c r="T18" i="1" s="1"/>
  <c r="R18" i="1"/>
  <c r="O18" i="1"/>
  <c r="P18" i="1" s="1"/>
  <c r="K18" i="1"/>
  <c r="C18" i="1"/>
  <c r="C19" i="1" s="1"/>
  <c r="C20" i="1" s="1"/>
  <c r="B18" i="1"/>
  <c r="B19" i="1" s="1"/>
  <c r="T62" i="1" l="1"/>
  <c r="S191" i="1"/>
  <c r="T191" i="1" s="1"/>
  <c r="S203" i="1"/>
  <c r="T203" i="1" s="1"/>
  <c r="K20" i="1"/>
  <c r="C35" i="1"/>
  <c r="C40" i="1" s="1"/>
  <c r="V145" i="1"/>
  <c r="V149" i="1"/>
  <c r="O205" i="1"/>
  <c r="P205" i="1" s="1"/>
  <c r="S211" i="1"/>
  <c r="T211" i="1" s="1"/>
  <c r="S240" i="1"/>
  <c r="T240" i="1" s="1"/>
  <c r="S246" i="1"/>
  <c r="T246" i="1" s="1"/>
  <c r="T249" i="1" s="1"/>
  <c r="S257" i="1"/>
  <c r="T257" i="1" s="1"/>
  <c r="L259" i="1"/>
  <c r="S259" i="1" s="1"/>
  <c r="T259" i="1" s="1"/>
  <c r="V98" i="1"/>
  <c r="K149" i="1"/>
  <c r="O204" i="1"/>
  <c r="P204" i="1" s="1"/>
  <c r="O234" i="1"/>
  <c r="P234" i="1" s="1"/>
  <c r="O244" i="1"/>
  <c r="P244" i="1" s="1"/>
  <c r="O267" i="1"/>
  <c r="P267" i="1" s="1"/>
  <c r="R20" i="1"/>
  <c r="K154" i="1"/>
  <c r="K161" i="1"/>
  <c r="O176" i="1"/>
  <c r="P176" i="1" s="1"/>
  <c r="O195" i="1"/>
  <c r="P195" i="1" s="1"/>
  <c r="R199" i="1"/>
  <c r="O207" i="1"/>
  <c r="P207" i="1" s="1"/>
  <c r="O226" i="1"/>
  <c r="P226" i="1" s="1"/>
  <c r="O255" i="1"/>
  <c r="P255" i="1" s="1"/>
  <c r="P62" i="1"/>
  <c r="K98" i="1"/>
  <c r="K118" i="1"/>
  <c r="R242" i="1"/>
  <c r="O258" i="1"/>
  <c r="P258" i="1" s="1"/>
  <c r="V213" i="1"/>
  <c r="O222" i="1"/>
  <c r="P222" i="1" s="1"/>
  <c r="T171" i="1"/>
  <c r="V34" i="1"/>
  <c r="K145" i="1"/>
  <c r="O169" i="1"/>
  <c r="P169" i="1" s="1"/>
  <c r="O178" i="1"/>
  <c r="P178" i="1" s="1"/>
  <c r="O193" i="1"/>
  <c r="P193" i="1" s="1"/>
  <c r="V269" i="1"/>
  <c r="P20" i="1"/>
  <c r="X20" i="1" s="1"/>
  <c r="K72" i="1"/>
  <c r="K34" i="1"/>
  <c r="P165" i="1"/>
  <c r="R91" i="1"/>
  <c r="P50" i="1"/>
  <c r="V20" i="1"/>
  <c r="V50" i="1"/>
  <c r="R72" i="1"/>
  <c r="P98" i="1"/>
  <c r="V111" i="1"/>
  <c r="P118" i="1"/>
  <c r="T165" i="1"/>
  <c r="R185" i="1"/>
  <c r="V201" i="1"/>
  <c r="V262" i="1"/>
  <c r="R269" i="1"/>
  <c r="K223" i="1"/>
  <c r="T20" i="1"/>
  <c r="K213" i="1"/>
  <c r="R98" i="1"/>
  <c r="R118" i="1"/>
  <c r="V154" i="1"/>
  <c r="V223" i="1"/>
  <c r="K242" i="1"/>
  <c r="K249" i="1"/>
  <c r="R260" i="1"/>
  <c r="V72" i="1"/>
  <c r="T50" i="1"/>
  <c r="K62" i="1"/>
  <c r="P111" i="1"/>
  <c r="V118" i="1"/>
  <c r="T136" i="1"/>
  <c r="R145" i="1"/>
  <c r="T161" i="1"/>
  <c r="K185" i="1"/>
  <c r="V185" i="1"/>
  <c r="K171" i="1"/>
  <c r="K50" i="1"/>
  <c r="X50" i="1" s="1"/>
  <c r="T98" i="1"/>
  <c r="X98" i="1" s="1"/>
  <c r="V136" i="1"/>
  <c r="K136" i="1"/>
  <c r="T145" i="1"/>
  <c r="T149" i="1"/>
  <c r="K165" i="1"/>
  <c r="R171" i="1"/>
  <c r="K201" i="1"/>
  <c r="T34" i="1"/>
  <c r="R50" i="1"/>
  <c r="C25" i="1"/>
  <c r="C30" i="1" s="1"/>
  <c r="C21" i="1"/>
  <c r="C26" i="1" s="1"/>
  <c r="C31" i="1" s="1"/>
  <c r="P34" i="1"/>
  <c r="C46" i="1"/>
  <c r="C45" i="1"/>
  <c r="C89" i="1"/>
  <c r="C88" i="1"/>
  <c r="C90" i="1" s="1"/>
  <c r="C91" i="1" s="1"/>
  <c r="C92" i="1" s="1"/>
  <c r="C93" i="1" s="1"/>
  <c r="C94" i="1" s="1"/>
  <c r="C95" i="1" s="1"/>
  <c r="C96" i="1" s="1"/>
  <c r="C97" i="1" s="1"/>
  <c r="P91" i="1"/>
  <c r="C24" i="1"/>
  <c r="R33" i="1"/>
  <c r="R34" i="1" s="1"/>
  <c r="V62" i="1"/>
  <c r="C65" i="1"/>
  <c r="C66" i="1" s="1"/>
  <c r="C67" i="1" s="1"/>
  <c r="C68" i="1" s="1"/>
  <c r="T91" i="1"/>
  <c r="P136" i="1"/>
  <c r="V242" i="1"/>
  <c r="V91" i="1"/>
  <c r="S108" i="1"/>
  <c r="T108" i="1" s="1"/>
  <c r="T111" i="1" s="1"/>
  <c r="Q108" i="1"/>
  <c r="R108" i="1" s="1"/>
  <c r="R111" i="1" s="1"/>
  <c r="R136" i="1"/>
  <c r="S174" i="1"/>
  <c r="T174" i="1" s="1"/>
  <c r="O174" i="1"/>
  <c r="P174" i="1" s="1"/>
  <c r="P72" i="1"/>
  <c r="K91" i="1"/>
  <c r="C42" i="1"/>
  <c r="K111" i="1"/>
  <c r="K119" i="1" s="1"/>
  <c r="O173" i="1"/>
  <c r="P173" i="1" s="1"/>
  <c r="S173" i="1"/>
  <c r="T173" i="1" s="1"/>
  <c r="C197" i="1"/>
  <c r="C196" i="1"/>
  <c r="O197" i="1"/>
  <c r="P197" i="1" s="1"/>
  <c r="S197" i="1"/>
  <c r="T197" i="1" s="1"/>
  <c r="T72" i="1"/>
  <c r="S175" i="1"/>
  <c r="T175" i="1" s="1"/>
  <c r="O175" i="1"/>
  <c r="P175" i="1" s="1"/>
  <c r="B51" i="1"/>
  <c r="R61" i="1"/>
  <c r="R62" i="1" s="1"/>
  <c r="T118" i="1"/>
  <c r="R154" i="1"/>
  <c r="O266" i="1"/>
  <c r="P266" i="1" s="1"/>
  <c r="S266" i="1"/>
  <c r="T266" i="1" s="1"/>
  <c r="C23" i="1"/>
  <c r="F50" i="1"/>
  <c r="P145" i="1"/>
  <c r="T154" i="1"/>
  <c r="P161" i="1"/>
  <c r="R161" i="1"/>
  <c r="C174" i="1"/>
  <c r="C175" i="1"/>
  <c r="C170" i="1"/>
  <c r="C171" i="1" s="1"/>
  <c r="C240" i="1"/>
  <c r="C239" i="1"/>
  <c r="C241" i="1" s="1"/>
  <c r="C242" i="1" s="1"/>
  <c r="C243" i="1" s="1"/>
  <c r="C244" i="1" s="1"/>
  <c r="C245" i="1" s="1"/>
  <c r="C246" i="1" s="1"/>
  <c r="C247" i="1" s="1"/>
  <c r="C248" i="1" s="1"/>
  <c r="O180" i="1"/>
  <c r="P180" i="1" s="1"/>
  <c r="S180" i="1"/>
  <c r="T180" i="1" s="1"/>
  <c r="O210" i="1"/>
  <c r="P210" i="1" s="1"/>
  <c r="O218" i="1"/>
  <c r="P218" i="1" s="1"/>
  <c r="S218" i="1"/>
  <c r="T218" i="1" s="1"/>
  <c r="S268" i="1"/>
  <c r="T268" i="1" s="1"/>
  <c r="V161" i="1"/>
  <c r="O181" i="1"/>
  <c r="P181" i="1" s="1"/>
  <c r="R200" i="1"/>
  <c r="R201" i="1" s="1"/>
  <c r="O209" i="1"/>
  <c r="P209" i="1" s="1"/>
  <c r="S209" i="1"/>
  <c r="T209" i="1" s="1"/>
  <c r="T213" i="1" s="1"/>
  <c r="O231" i="1"/>
  <c r="P231" i="1" s="1"/>
  <c r="O239" i="1"/>
  <c r="P239" i="1" s="1"/>
  <c r="K262" i="1"/>
  <c r="O182" i="1"/>
  <c r="P182" i="1" s="1"/>
  <c r="O183" i="1"/>
  <c r="P183" i="1" s="1"/>
  <c r="O198" i="1"/>
  <c r="P198" i="1" s="1"/>
  <c r="O230" i="1"/>
  <c r="P230" i="1" s="1"/>
  <c r="S230" i="1"/>
  <c r="T230" i="1" s="1"/>
  <c r="O238" i="1"/>
  <c r="P238" i="1" s="1"/>
  <c r="S238" i="1"/>
  <c r="T238" i="1" s="1"/>
  <c r="S256" i="1"/>
  <c r="T256" i="1" s="1"/>
  <c r="S181" i="1"/>
  <c r="T181" i="1" s="1"/>
  <c r="S183" i="1"/>
  <c r="T183" i="1" s="1"/>
  <c r="C193" i="1"/>
  <c r="C194" i="1"/>
  <c r="S231" i="1"/>
  <c r="T231" i="1" s="1"/>
  <c r="S239" i="1"/>
  <c r="T239" i="1" s="1"/>
  <c r="R249" i="1"/>
  <c r="S182" i="1"/>
  <c r="T182" i="1" s="1"/>
  <c r="S198" i="1"/>
  <c r="T198" i="1" s="1"/>
  <c r="R223" i="1"/>
  <c r="O254" i="1"/>
  <c r="P254" i="1" s="1"/>
  <c r="S254" i="1"/>
  <c r="T254" i="1" s="1"/>
  <c r="O189" i="1"/>
  <c r="P189" i="1" s="1"/>
  <c r="S189" i="1"/>
  <c r="T189" i="1" s="1"/>
  <c r="V249" i="1"/>
  <c r="P269" i="1"/>
  <c r="B186" i="1"/>
  <c r="F185" i="1"/>
  <c r="O190" i="1"/>
  <c r="P190" i="1" s="1"/>
  <c r="R213" i="1"/>
  <c r="C216" i="1"/>
  <c r="C217" i="1" s="1"/>
  <c r="C218" i="1" s="1"/>
  <c r="C219" i="1" s="1"/>
  <c r="O219" i="1"/>
  <c r="P219" i="1" s="1"/>
  <c r="O220" i="1"/>
  <c r="P220" i="1" s="1"/>
  <c r="O170" i="1"/>
  <c r="P170" i="1" s="1"/>
  <c r="P171" i="1" s="1"/>
  <c r="O179" i="1"/>
  <c r="P179" i="1" s="1"/>
  <c r="O188" i="1"/>
  <c r="P188" i="1" s="1"/>
  <c r="O196" i="1"/>
  <c r="P196" i="1" s="1"/>
  <c r="O208" i="1"/>
  <c r="P208" i="1" s="1"/>
  <c r="S216" i="1"/>
  <c r="T216" i="1" s="1"/>
  <c r="O217" i="1"/>
  <c r="P217" i="1" s="1"/>
  <c r="S228" i="1"/>
  <c r="T228" i="1" s="1"/>
  <c r="O229" i="1"/>
  <c r="P229" i="1" s="1"/>
  <c r="P242" i="1" s="1"/>
  <c r="S236" i="1"/>
  <c r="T236" i="1" s="1"/>
  <c r="O237" i="1"/>
  <c r="P237" i="1" s="1"/>
  <c r="O253" i="1"/>
  <c r="P253" i="1" s="1"/>
  <c r="O265" i="1"/>
  <c r="P265" i="1" s="1"/>
  <c r="O215" i="1"/>
  <c r="P215" i="1" s="1"/>
  <c r="O227" i="1"/>
  <c r="P227" i="1" s="1"/>
  <c r="O235" i="1"/>
  <c r="P235" i="1" s="1"/>
  <c r="O247" i="1"/>
  <c r="P247" i="1" s="1"/>
  <c r="P249" i="1" s="1"/>
  <c r="O251" i="1"/>
  <c r="P251" i="1" s="1"/>
  <c r="Q259" i="1"/>
  <c r="R259" i="1" s="1"/>
  <c r="R262" i="1" s="1"/>
  <c r="T242" i="1" l="1"/>
  <c r="T223" i="1"/>
  <c r="T269" i="1"/>
  <c r="K166" i="1"/>
  <c r="T201" i="1"/>
  <c r="X62" i="1"/>
  <c r="V119" i="1"/>
  <c r="K270" i="1"/>
  <c r="P262" i="1"/>
  <c r="P201" i="1"/>
  <c r="V270" i="1"/>
  <c r="X72" i="1"/>
  <c r="T262" i="1"/>
  <c r="P185" i="1"/>
  <c r="V166" i="1"/>
  <c r="P213" i="1"/>
  <c r="T166" i="1"/>
  <c r="X118" i="1"/>
  <c r="R119" i="1"/>
  <c r="R270" i="1"/>
  <c r="X34" i="1"/>
  <c r="X171" i="1"/>
  <c r="T119" i="1"/>
  <c r="P223" i="1"/>
  <c r="P270" i="1" s="1"/>
  <c r="C220" i="1"/>
  <c r="C221" i="1" s="1"/>
  <c r="C222" i="1" s="1"/>
  <c r="C229" i="1"/>
  <c r="C230" i="1" s="1"/>
  <c r="C231" i="1" s="1"/>
  <c r="C232" i="1" s="1"/>
  <c r="C176" i="1"/>
  <c r="C181" i="1" s="1"/>
  <c r="C172" i="1"/>
  <c r="C177" i="1" s="1"/>
  <c r="C182" i="1" s="1"/>
  <c r="C29" i="1"/>
  <c r="C28" i="1"/>
  <c r="C33" i="1" s="1"/>
  <c r="R166" i="1"/>
  <c r="P166" i="1"/>
  <c r="F201" i="1"/>
  <c r="B202" i="1"/>
  <c r="B187" i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C180" i="1"/>
  <c r="C179" i="1"/>
  <c r="C184" i="1" s="1"/>
  <c r="T185" i="1"/>
  <c r="X91" i="1"/>
  <c r="C78" i="1"/>
  <c r="C79" i="1" s="1"/>
  <c r="C80" i="1" s="1"/>
  <c r="C81" i="1" s="1"/>
  <c r="C69" i="1"/>
  <c r="C70" i="1" s="1"/>
  <c r="C71" i="1" s="1"/>
  <c r="X111" i="1"/>
  <c r="P119" i="1"/>
  <c r="B63" i="1"/>
  <c r="F62" i="1"/>
  <c r="B52" i="1"/>
  <c r="B53" i="1" s="1"/>
  <c r="B54" i="1" s="1"/>
  <c r="B55" i="1" s="1"/>
  <c r="B56" i="1" s="1"/>
  <c r="B57" i="1" s="1"/>
  <c r="B58" i="1" s="1"/>
  <c r="B59" i="1" s="1"/>
  <c r="B60" i="1" s="1"/>
  <c r="B61" i="1" s="1"/>
  <c r="X119" i="1" l="1"/>
  <c r="T270" i="1"/>
  <c r="B214" i="1"/>
  <c r="F213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X185" i="1"/>
  <c r="B73" i="1"/>
  <c r="F72" i="1"/>
  <c r="B64" i="1"/>
  <c r="B65" i="1" s="1"/>
  <c r="B66" i="1" s="1"/>
  <c r="B67" i="1" s="1"/>
  <c r="B68" i="1" s="1"/>
  <c r="B69" i="1" s="1"/>
  <c r="B70" i="1" s="1"/>
  <c r="B71" i="1" s="1"/>
  <c r="B92" i="1" l="1"/>
  <c r="F91" i="1"/>
  <c r="B74" i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224" i="1"/>
  <c r="B215" i="1"/>
  <c r="B216" i="1" s="1"/>
  <c r="B217" i="1" s="1"/>
  <c r="B218" i="1" s="1"/>
  <c r="B219" i="1" s="1"/>
  <c r="B220" i="1" s="1"/>
  <c r="B221" i="1" s="1"/>
  <c r="B222" i="1" s="1"/>
  <c r="F223" i="1"/>
  <c r="F242" i="1" l="1"/>
  <c r="B243" i="1"/>
  <c r="B225" i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99" i="1"/>
  <c r="F98" i="1"/>
  <c r="B93" i="1"/>
  <c r="B94" i="1" s="1"/>
  <c r="B95" i="1" s="1"/>
  <c r="B96" i="1" s="1"/>
  <c r="B97" i="1" s="1"/>
  <c r="B250" i="1" l="1"/>
  <c r="F249" i="1"/>
  <c r="B244" i="1"/>
  <c r="B245" i="1" s="1"/>
  <c r="B246" i="1" s="1"/>
  <c r="B247" i="1" s="1"/>
  <c r="B248" i="1" s="1"/>
  <c r="B112" i="1"/>
  <c r="F111" i="1"/>
  <c r="B100" i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3" i="1" l="1"/>
  <c r="B114" i="1" s="1"/>
  <c r="B115" i="1" s="1"/>
  <c r="B116" i="1" s="1"/>
  <c r="B117" i="1" s="1"/>
  <c r="F118" i="1"/>
  <c r="B251" i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3" i="1"/>
  <c r="F262" i="1"/>
  <c r="F269" i="1" l="1"/>
  <c r="B264" i="1"/>
  <c r="B265" i="1" s="1"/>
  <c r="B266" i="1" s="1"/>
  <c r="B267" i="1" s="1"/>
  <c r="B268" i="1" s="1"/>
</calcChain>
</file>

<file path=xl/sharedStrings.xml><?xml version="1.0" encoding="utf-8"?>
<sst xmlns="http://schemas.openxmlformats.org/spreadsheetml/2006/main" count="478" uniqueCount="158">
  <si>
    <t>OBRA</t>
  </si>
  <si>
    <t>:</t>
  </si>
  <si>
    <t>AMPLIACIÓN DEL SERVICIO DE ENERGÍA ELÉCTRICA EN LA PROVINCIA DEL SANTA Y EN EL DISTRITO DE PAMPAROMAS – DEPARTAMENTO DE ANCASH</t>
  </si>
  <si>
    <t>DEPARTAMENTO</t>
  </si>
  <si>
    <t>ANCASH</t>
  </si>
  <si>
    <t>SECCIÓN IV</t>
  </si>
  <si>
    <t>SISTEMA FOTOVOLTAICO</t>
  </si>
  <si>
    <t>ITEM</t>
  </si>
  <si>
    <t>DESCRIPCIÓN DE PARTIDAS</t>
  </si>
  <si>
    <t>UNID.</t>
  </si>
  <si>
    <t>Precio
Pactado</t>
  </si>
  <si>
    <t>CONTRACTUAL</t>
  </si>
  <si>
    <t>ADICIONALES</t>
  </si>
  <si>
    <t>DEDUCTIVOS</t>
  </si>
  <si>
    <t>OBSERVACIÓN</t>
  </si>
  <si>
    <t>Metrado</t>
  </si>
  <si>
    <t>TOTAL</t>
  </si>
  <si>
    <t>MAYORES METRADOS</t>
  </si>
  <si>
    <t>PARTIDAS NUEVAS</t>
  </si>
  <si>
    <t>MENORES METRADOS</t>
  </si>
  <si>
    <t>DEDUCTIVO VINCULANTE</t>
  </si>
  <si>
    <t>Unitario</t>
  </si>
  <si>
    <t>Cantidad</t>
  </si>
  <si>
    <t>S/.</t>
  </si>
  <si>
    <t>A</t>
  </si>
  <si>
    <t>SUMINISTRO DE MATERIALES</t>
  </si>
  <si>
    <t>UNIDAD DE GENERACIÓN</t>
  </si>
  <si>
    <t>Módulo Fotovoltaico 160 Wp, 12Vdc, silicio cristalino</t>
  </si>
  <si>
    <t>u</t>
  </si>
  <si>
    <t>Modulo Soporte de F°G° para SFV 160 Wp según lámina de detalle. Incluye accesorios</t>
  </si>
  <si>
    <t>UNIDAD DE CONTROL</t>
  </si>
  <si>
    <t>Tablero de protección adosable de PVC, con puerta, 12 Vdc, 0 2 polos,  IP 54, con riel DIN y  accesorios de fijación</t>
  </si>
  <si>
    <t>Interruptor termomagnético 12 Vdc, 16 A</t>
  </si>
  <si>
    <t>Conector rectangular hermético tipo CONDUIT, de A°G° para tubería flexible de 3/4"</t>
  </si>
  <si>
    <t>Caja de control de carga adosable de PVC, con puerta, IP54, con riel DIN, borne de puesta a tierra  y accesorios de fijación</t>
  </si>
  <si>
    <t>Controlador de carga tipo PWM 12/24 Vdc, 20A</t>
  </si>
  <si>
    <t>Tubería  eléctrica tipo CONDUIT flexible corrugada de F°G°, con forro corrugado de PVC y 3/4" de diámetro</t>
  </si>
  <si>
    <t>Abrazadera de F°G° de dos orejas para tubo de PVC de 3/4" diámetro con accesorios de fijación</t>
  </si>
  <si>
    <t>Caja estanca de PVC con tapa atornillable, IP 65, de 100x100x70 mm</t>
  </si>
  <si>
    <t>Bornera de línea a tierra para 8 conductores  de 16 mm2 Cu</t>
  </si>
  <si>
    <t>Interruptor termomagnético 12 Vdc, 16 A (De requerirse)</t>
  </si>
  <si>
    <t>Interruptor termomagnético 12 Vdc, 40 A (De requerirse)</t>
  </si>
  <si>
    <t>Supresor de pico protección de sobretensión  tipo II, Uoc 275V, In(8/20) us (KA) 5</t>
  </si>
  <si>
    <t>UNIDAD DE ALMACENAMIENTO</t>
  </si>
  <si>
    <t>Bateria de electrolito gelificado, 150 Ah, 12 Vdc</t>
  </si>
  <si>
    <t>Rack para bateria gelificada,  150 Ah, 12 Vdc, incluye accesorios de fijación y protección</t>
  </si>
  <si>
    <t>Conductor THW de 6 mm2, Cu</t>
  </si>
  <si>
    <t>Conector rectangular hermético de PVC  para tubería eléctrica flexible de PVC corrugada de 3/4"</t>
  </si>
  <si>
    <t xml:space="preserve">Conector rectangular hermético tipo CONDUIT, de A°G° para tubería flexible de 3/4" </t>
  </si>
  <si>
    <t>Terminales para bateria y elementos de fijacion</t>
  </si>
  <si>
    <t>Tubería  eléctrica flexible de PVC corrugada de 3/4" de diámetro</t>
  </si>
  <si>
    <t>Cinta autofundente para bornes de baterías</t>
  </si>
  <si>
    <t>Bateria de electrolito gelificado, 100 Ah, 12 Vdc</t>
  </si>
  <si>
    <t>Rack para bateria gelificada,  100 Ah, 12 Vdc, incluye accesorios de fijación y protección</t>
  </si>
  <si>
    <t xml:space="preserve">UNIDAD DE INVERSOR DC/AC </t>
  </si>
  <si>
    <t>Inversor de 300W continuos 12Vdc/220Vac, 60 Hz</t>
  </si>
  <si>
    <t>Caja para el inversor adosable de PVC, con puerta, IP54, con riel DIN, borne de puesta a tierra  y accesorios de fijación</t>
  </si>
  <si>
    <t>Conductor THW de 16mm2, Cu</t>
  </si>
  <si>
    <t>m</t>
  </si>
  <si>
    <t xml:space="preserve">Conector rectangular hermético de PVC  para tubería eléctrica flexible de PVC corrugada de 3/4" </t>
  </si>
  <si>
    <t>Inversor de 250VA continuos 12Vdc/220Vac, 60 Hz</t>
  </si>
  <si>
    <t>UNIDAD DE PROTECCION 220 V AC</t>
  </si>
  <si>
    <t>Tablero de protección adosable de PVC, con puerta, 220 V ac, 6 polos,  IP 54, con riel DIN , accesorios de fijación y bornera de pat</t>
  </si>
  <si>
    <t>Interruptor termomagnético 220Vac, 6A, 6KA</t>
  </si>
  <si>
    <t>Interruptor automático y diferencial 220Vac, 25A, 30mA</t>
  </si>
  <si>
    <t>Conductor  THW, 6 mm2, Cu, color rojo y negro</t>
  </si>
  <si>
    <t>Tubo PVC de 1/2" diámetro x 3 m longitud, clase pesada (SAP)</t>
  </si>
  <si>
    <t>Curva de PVC  de 1/2" de diámetro, clase pesada (SAP)</t>
  </si>
  <si>
    <t>Conector de PVC, roscado con tuerca de ajuste  de 1/2" SAP</t>
  </si>
  <si>
    <t>Abrazadera de F°G° de dos orejas para tubo de PVC de 1/2" diámetro con accesorios de fijación</t>
  </si>
  <si>
    <t>UNIDAD DE CARGAS 220V AC</t>
  </si>
  <si>
    <t>Conductor para alumbrado THW, 2,5mm2, Cu, color rojo y negro</t>
  </si>
  <si>
    <t>Conductor para tomacorriente THW, 4mm2, Cu, color rojo y negro</t>
  </si>
  <si>
    <t>Conductor para tierra de protección THW 4mm2, Cu, color verde amarillo</t>
  </si>
  <si>
    <t>Caja de pase metálica octogonal pesada para salida de alumbrado</t>
  </si>
  <si>
    <t>Portalampara de material aislante con casquillo E27 con accesorios de fijación</t>
  </si>
  <si>
    <t>Lampara tipo LED 7W, 220Vac, color cálido</t>
  </si>
  <si>
    <t>Caja de pase rectangular de PVC de 2x4" para instalación  adosada de interruptor. Incluye accesorios de fijación</t>
  </si>
  <si>
    <t>Cable de Acero con Recubrimiento Metalúrgico de Cu de 4 AWG (21,15 mm²), para Puesta a Tierra</t>
  </si>
  <si>
    <t>Caja de pase rectangualr de PVC, minimo IP54, de 80 mm x 80 mm x 35 mm</t>
  </si>
  <si>
    <t>Bornera de PVC de 15 A,  para empalme de conductores (linea de 12 conectores)</t>
  </si>
  <si>
    <t>Caja de pase rectangular de PVC de 2x4" para instalación  adosada de tomacorriente. Incluye accesorios de fijación</t>
  </si>
  <si>
    <t>Tomacorriente doble, bipolar, tipo universal 2x15A+T, con toma a tierra, de 250V</t>
  </si>
  <si>
    <t>Conector hembra roscado de PVC  de 1/2" con tuerca de ajuste, para fijación de tubo SAP a cajas</t>
  </si>
  <si>
    <t>Abrazadera de F°G° de una oreja para tubo de PVC de 1/2" diámetro con accesorios de fijación</t>
  </si>
  <si>
    <t>Unión de  PVC de 1/2" SAP</t>
  </si>
  <si>
    <t>RED EQUIPOTENCIAL</t>
  </si>
  <si>
    <t>Conductor de conexión a tierra de equipo a barra de tierra, conductor 1x4mm2 THW, Cu</t>
  </si>
  <si>
    <t>Luminaria completa con equipo para Lámpara de Vapor de Sodio de 50 W</t>
  </si>
  <si>
    <t>PUESTA A TIERRA</t>
  </si>
  <si>
    <t>Electrodo de Acero Recubierto de Cobre de 16 mm Ø x 2,40 m</t>
  </si>
  <si>
    <t>Conductor desnudo de bajada a Puesta a Tierra, Cu recocido  1x10mm2</t>
  </si>
  <si>
    <t>Conector de Bronce para Electrodo de 16 mm ø y Conductor de Cobre de 10 mm2</t>
  </si>
  <si>
    <t>Arandela de Anclaje de A°G°, 102 x 102 x 6,35 mm, Agujero de 18 mmø</t>
  </si>
  <si>
    <t>Caja Registro de Concreto para Puesta a Tierra ø 0,40 m x 0,30 m</t>
  </si>
  <si>
    <t>Tubo PVC de 3/4" diámetro x 3 m longitud, clase pesada (SAP)</t>
  </si>
  <si>
    <t>Curva de PVC  de 3/4" de diámetro, clase pesada (SAP)</t>
  </si>
  <si>
    <t>Cemento conductivo en bolsa de 25 kg</t>
  </si>
  <si>
    <t>Bentonita sódica saco de 30 kg</t>
  </si>
  <si>
    <t>Perno de 1/4"∅ X 1" Longitud, de FoGo para aterramiento</t>
  </si>
  <si>
    <t>Perno Bronce de 13mm∅ roscado, con tuerca y arandela</t>
  </si>
  <si>
    <t>ACOMETIDA PARA SFV</t>
  </si>
  <si>
    <t>Conductor de Cobre Concéntrico,  2 x 6 mm2, con aislamiento y cubierta de PVC</t>
  </si>
  <si>
    <t>Curva y sección de tubo PVC  de 3/4" de diámetro, clase pesada (SAP)</t>
  </si>
  <si>
    <t>Armella Tirafondo de 10 mm Ø x 64 mm de longitud</t>
  </si>
  <si>
    <t>Tarugo de Cedro de 13 mm x 50 mm</t>
  </si>
  <si>
    <t xml:space="preserve">Templador de AºGº </t>
  </si>
  <si>
    <t>TOTAL SUMINISTRO DE MATERIALES</t>
  </si>
  <si>
    <t>B</t>
  </si>
  <si>
    <t>MONTAJE ELECTROMECÁNICO</t>
  </si>
  <si>
    <t>TRANSPORTE DE MATERIALES DE ALMACEN EN OBRA A PUNTO DE INSTALACIÒN</t>
  </si>
  <si>
    <t xml:space="preserve">Transporte de Modulo Soporte de F°G° para SFV 160 Wp, de Almacén a Punto de Instalación, en Terreno con acceso Carrozable </t>
  </si>
  <si>
    <t xml:space="preserve">Transporte de Modulo Soporte de F°G° para SFV 160 Wp, de Almacén a Punto de Instalación, en Terreno sin acceso Carrozable (&gt; 3000 m) </t>
  </si>
  <si>
    <t>Transporte de Módulo Fotovoltaico de 160 Wp, de Almacén a Punto de Instalación, en Terreno con acceso Carrozable</t>
  </si>
  <si>
    <t>Transporte de Módulo Fotovoltaico de 160 Wp, de Almacén a Punto de Instalación, en Terreno sin acceso Carrozable (&gt; 3000 m)</t>
  </si>
  <si>
    <t>Transporte de Unidad de Control para SFV 160 Wp, de Almacén a Punto de Instalación, en Terreno con acceso Carrozable</t>
  </si>
  <si>
    <t>Transporte de Unidad de Control para SFV 160 Wp, de Almacén a Punto de Instalación, en Terreno sin acceso Carrozable (&gt; 3000 m)</t>
  </si>
  <si>
    <t>Glob</t>
  </si>
  <si>
    <t>Transporte de Unidad de Almacenamiento para SFV 160 Wp, de Almacén a Punto de Instalación, en Terreno con acceso Carrozable</t>
  </si>
  <si>
    <t>Transporte de Unidad de Almacenamiento para SFV 160 Wp, de Almacén a Punto de Instalación, en Terreno sin acceso Carrozable (&gt; 3000 m)</t>
  </si>
  <si>
    <t>km</t>
  </si>
  <si>
    <t>Transporte de Unidad de Inversor para SFV 160 Wp, de Almacén a Punto de Instalación, en Terreno con acceso Carrozable</t>
  </si>
  <si>
    <t>Transporte de Unidad de Inversor para SFV 160 Wp, de Almacén a Punto de Instalación, en Terreno sin acceso Carrozable (&gt; 3000 m)</t>
  </si>
  <si>
    <t>Transporte de Unidades de Protección, Cargas y Acometidas, de Almacén a Punto de Instalación, en Terreno con acceso Carrozable</t>
  </si>
  <si>
    <t>Transporte de Unidades de Protección, Cargas y Acometidas, de Almacén a Punto de Instalación, en Terreno sin acceso Carrozable (&gt; 3000 m)</t>
  </si>
  <si>
    <t>Transporte de Red Equipotencial y Puesta a Tierra, de Almacén a Punto de Instalación, en Terreno con acceso Carrozable</t>
  </si>
  <si>
    <t>Transporte de Red Equipotencial y Puesta a Tierra, de Almacén a Punto de Instalación, en Terreno sin acceso Carrozable (&gt; 3000 m)</t>
  </si>
  <si>
    <t>MONTAJE DE LA UNIDAD DE GENERACIÓN y ACOMETIDA</t>
  </si>
  <si>
    <t>Excavación en Terreno Tipo I (Arcilloso y Conglomerado)</t>
  </si>
  <si>
    <t>Excavación en Terreno Tipo II (Rocoso)</t>
  </si>
  <si>
    <t>Montaje del Soporte Metálico, Izaje y Fijación del Poste Metálico para SFV de 160 Wp</t>
  </si>
  <si>
    <t>Cjto</t>
  </si>
  <si>
    <t>Relleno, compactación y cimentacion de postes de fierro galvanizado de 4 m x 2,5 pulgadas en terreno tipo I (Arcilloso y conglomerado)</t>
  </si>
  <si>
    <t>-</t>
  </si>
  <si>
    <t>Relleno, compactación y cimentacion de postes de fierro galvanizado de 4 m x 2,5 pulgadas en terreno Tipo II (Rocoso)</t>
  </si>
  <si>
    <t>Montaje y Conexionado de Módulo Fotovoltaico en Unidad de Generación para SFV de 160 Wp</t>
  </si>
  <si>
    <t>Conexionado de Acometida para SFV</t>
  </si>
  <si>
    <t>MONTAJE DE UNIDAD DE CONTROL Y UNIDAD DE ALMACENAMIENTO</t>
  </si>
  <si>
    <t>Montaje de Unidad de Control (incluye Gabinete, Controlador y Conexiones), para SFV de 160 Wp</t>
  </si>
  <si>
    <t>Montaje de Unidad de Almacenamiento (incluye Soporte Metálico, Baterías y Conexiones), para SFV de 160 Wp</t>
  </si>
  <si>
    <t>MONTAJE DE LA UNIDADES EN CORRIENTE ALTERNA 220 AC</t>
  </si>
  <si>
    <t>Montaje Unidad de Inversor (incluye Gabinete, Inversor y Conexiones), para SFV de 160 Wp</t>
  </si>
  <si>
    <t>Montaje Unidad de Protección (incluye Tablero, Interruptores y Conexiones) para SFV</t>
  </si>
  <si>
    <t>Montaje de Unidades de Carga  (incluye sistema de alumbrado, tomacorrientes y protecciones) para SFV</t>
  </si>
  <si>
    <t>Cjto.</t>
  </si>
  <si>
    <t>SISTEMA DE PUESTA A TIERRA</t>
  </si>
  <si>
    <t>Montaje de red equipotencial</t>
  </si>
  <si>
    <t>Instalación de Puesta a tierra con un electrodo vertical tipo PAT-1* con cemento Conductivo y un Electrodo Vertical (Incluye Caja de Registro).</t>
  </si>
  <si>
    <t>Relleno y Compactación de Puesta a Tierra con Material Adecuado.</t>
  </si>
  <si>
    <t>INSPECCIÓN Y PRUEBAS</t>
  </si>
  <si>
    <t>Inspeccion, Pruebas y Puesta en servicio del Sistema Fotovoltaico Individual</t>
  </si>
  <si>
    <t>Expediente Técnico Final Conforme a Obra y de Concesión Rural de Sistema Fotovoltaico (1 Original + 3 Copias), incluye la presentacion digitalizada de textos y planos en CD.</t>
  </si>
  <si>
    <t>Loc</t>
  </si>
  <si>
    <t>TOTAL MONTAJE ELECTROMECANICO</t>
  </si>
  <si>
    <t>C</t>
  </si>
  <si>
    <t>TRANSPORTE DE MATERIALES</t>
  </si>
  <si>
    <t>METRADO BASE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</si>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</sst>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164" formatCode="#,##0.00;\-#,##0.00;\-;@"/>
    <numFmt numFmtId="165" formatCode="#,##0.00_ ;\-#,##0.00\ "/>
  </numFmts>
  <fonts count="21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C00000"/>
      <name val="Arial"/>
      <family val="2"/>
    </font>
    <font>
      <b/>
      <u/>
      <sz val="22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rgb="FF0000CC"/>
      <name val="Arial"/>
      <family val="2"/>
    </font>
    <font>
      <b/>
      <sz val="11"/>
      <color rgb="FF0000FF"/>
      <name val="Arial"/>
      <family val="2"/>
    </font>
    <font>
      <b/>
      <sz val="12"/>
      <color rgb="FF0000CC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sz val="11"/>
      <name val="Arial Narrow"/>
      <family val="2"/>
    </font>
    <font>
      <sz val="11"/>
      <color rgb="FFFF0000"/>
      <name val="Arial"/>
      <family val="2"/>
    </font>
    <font>
      <sz val="11"/>
      <color rgb="FFE30025"/>
      <name val="Arial"/>
      <family val="2"/>
    </font>
    <font>
      <sz val="11"/>
      <color rgb="FF0039A6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sz val="14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5F5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</cellStyleXfs>
  <cellXfs count="2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3" fillId="0" borderId="0" xfId="0" applyFont="1"/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vertical="center" wrapText="1"/>
    </xf>
    <xf numFmtId="0" fontId="6" fillId="0" borderId="0" xfId="2" quotePrefix="1" applyFont="1" applyAlignment="1">
      <alignment horizontal="center" vertical="center"/>
    </xf>
    <xf numFmtId="0" fontId="6" fillId="0" borderId="0" xfId="2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2" applyFont="1" applyAlignment="1">
      <alignment horizontal="centerContinuous" vertical="center"/>
    </xf>
    <xf numFmtId="49" fontId="6" fillId="0" borderId="0" xfId="2" applyNumberFormat="1" applyFont="1" applyAlignment="1">
      <alignment horizontal="left"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3" quotePrefix="1" applyFont="1" applyAlignment="1">
      <alignment horizontal="right" vertical="center"/>
    </xf>
    <xf numFmtId="164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/>
    <xf numFmtId="164" fontId="8" fillId="2" borderId="1" xfId="3" applyNumberFormat="1" applyFont="1" applyFill="1" applyBorder="1" applyAlignment="1">
      <alignment horizontal="center" vertical="center"/>
    </xf>
    <xf numFmtId="164" fontId="8" fillId="2" borderId="5" xfId="4" applyNumberFormat="1" applyFont="1" applyFill="1" applyBorder="1" applyAlignment="1">
      <alignment horizontal="center" vertical="center"/>
    </xf>
    <xf numFmtId="164" fontId="8" fillId="2" borderId="5" xfId="3" applyNumberFormat="1" applyFont="1" applyFill="1" applyBorder="1" applyAlignment="1">
      <alignment horizontal="center" vertical="center"/>
    </xf>
    <xf numFmtId="0" fontId="9" fillId="3" borderId="5" xfId="5" applyFont="1" applyFill="1" applyBorder="1" applyAlignment="1">
      <alignment horizontal="center" vertical="center"/>
    </xf>
    <xf numFmtId="0" fontId="9" fillId="3" borderId="6" xfId="5" applyFont="1" applyFill="1" applyBorder="1" applyAlignment="1">
      <alignment horizontal="center" vertical="center"/>
    </xf>
    <xf numFmtId="0" fontId="9" fillId="3" borderId="7" xfId="5" applyFont="1" applyFill="1" applyBorder="1" applyAlignment="1">
      <alignment vertical="center"/>
    </xf>
    <xf numFmtId="0" fontId="10" fillId="0" borderId="8" xfId="2" applyFont="1" applyBorder="1" applyAlignment="1">
      <alignment vertical="center" wrapText="1"/>
    </xf>
    <xf numFmtId="0" fontId="10" fillId="0" borderId="9" xfId="2" applyFont="1" applyBorder="1" applyAlignment="1">
      <alignment vertical="center" wrapText="1"/>
    </xf>
    <xf numFmtId="0" fontId="11" fillId="3" borderId="10" xfId="5" applyFont="1" applyFill="1" applyBorder="1" applyAlignment="1">
      <alignment horizontal="center" vertical="center"/>
    </xf>
    <xf numFmtId="164" fontId="2" fillId="0" borderId="10" xfId="2" applyNumberFormat="1" applyFont="1" applyBorder="1" applyAlignment="1">
      <alignment vertical="center"/>
    </xf>
    <xf numFmtId="2" fontId="8" fillId="0" borderId="11" xfId="5" applyNumberFormat="1" applyFont="1" applyBorder="1" applyAlignment="1">
      <alignment horizontal="center" vertical="center"/>
    </xf>
    <xf numFmtId="0" fontId="2" fillId="0" borderId="12" xfId="5" applyFont="1" applyBorder="1" applyAlignment="1">
      <alignment horizontal="center" vertical="center"/>
    </xf>
    <xf numFmtId="0" fontId="12" fillId="0" borderId="13" xfId="5" applyFont="1" applyBorder="1" applyAlignment="1">
      <alignment vertical="center"/>
    </xf>
    <xf numFmtId="4" fontId="12" fillId="0" borderId="14" xfId="2" applyNumberFormat="1" applyFont="1" applyBorder="1" applyAlignment="1">
      <alignment vertical="center"/>
    </xf>
    <xf numFmtId="4" fontId="12" fillId="0" borderId="15" xfId="2" applyNumberFormat="1" applyFont="1" applyBorder="1" applyAlignment="1">
      <alignment vertical="center"/>
    </xf>
    <xf numFmtId="0" fontId="2" fillId="0" borderId="11" xfId="5" applyFont="1" applyBorder="1" applyAlignment="1">
      <alignment horizontal="center" vertical="center"/>
    </xf>
    <xf numFmtId="164" fontId="2" fillId="0" borderId="11" xfId="2" applyNumberFormat="1" applyFont="1" applyBorder="1" applyAlignment="1">
      <alignment vertical="center"/>
    </xf>
    <xf numFmtId="4" fontId="13" fillId="0" borderId="16" xfId="6" applyNumberFormat="1" applyFont="1" applyBorder="1" applyAlignment="1" applyProtection="1">
      <alignment vertical="center"/>
      <protection locked="0"/>
    </xf>
    <xf numFmtId="2" fontId="2" fillId="0" borderId="11" xfId="5" applyNumberFormat="1" applyFont="1" applyBorder="1" applyAlignment="1">
      <alignment horizontal="center" vertical="center"/>
    </xf>
    <xf numFmtId="0" fontId="2" fillId="0" borderId="13" xfId="5" applyFont="1" applyBorder="1" applyAlignment="1">
      <alignment vertical="center"/>
    </xf>
    <xf numFmtId="0" fontId="2" fillId="0" borderId="14" xfId="2" applyFont="1" applyBorder="1" applyAlignment="1">
      <alignment vertical="center" wrapText="1"/>
    </xf>
    <xf numFmtId="0" fontId="2" fillId="0" borderId="15" xfId="2" applyFont="1" applyBorder="1" applyAlignment="1">
      <alignment vertical="center" wrapText="1"/>
    </xf>
    <xf numFmtId="4" fontId="1" fillId="0" borderId="11" xfId="7" applyNumberFormat="1" applyFont="1" applyBorder="1" applyAlignment="1">
      <alignment horizontal="center" vertical="center" wrapText="1"/>
    </xf>
    <xf numFmtId="0" fontId="2" fillId="0" borderId="17" xfId="5" applyFont="1" applyBorder="1" applyAlignment="1">
      <alignment horizontal="center" vertical="center"/>
    </xf>
    <xf numFmtId="4" fontId="1" fillId="0" borderId="18" xfId="7" applyNumberFormat="1" applyFont="1" applyBorder="1" applyAlignment="1">
      <alignment horizontal="center" vertical="center" wrapText="1"/>
    </xf>
    <xf numFmtId="164" fontId="2" fillId="0" borderId="17" xfId="2" applyNumberFormat="1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0" fontId="2" fillId="0" borderId="19" xfId="5" applyFont="1" applyBorder="1" applyAlignment="1">
      <alignment vertical="center"/>
    </xf>
    <xf numFmtId="4" fontId="2" fillId="0" borderId="20" xfId="2" applyNumberFormat="1" applyFont="1" applyBorder="1" applyAlignment="1">
      <alignment horizontal="center" vertical="center"/>
    </xf>
    <xf numFmtId="0" fontId="14" fillId="0" borderId="21" xfId="5" applyFont="1" applyBorder="1" applyAlignment="1">
      <alignment horizontal="right" vertical="center"/>
    </xf>
    <xf numFmtId="0" fontId="2" fillId="0" borderId="5" xfId="5" applyFont="1" applyBorder="1" applyAlignment="1">
      <alignment horizontal="center" vertical="center"/>
    </xf>
    <xf numFmtId="164" fontId="2" fillId="0" borderId="5" xfId="2" applyNumberFormat="1" applyFont="1" applyBorder="1" applyAlignment="1">
      <alignment vertical="center"/>
    </xf>
    <xf numFmtId="164" fontId="8" fillId="3" borderId="5" xfId="2" applyNumberFormat="1" applyFont="1" applyFill="1" applyBorder="1" applyAlignment="1">
      <alignment vertical="center"/>
    </xf>
    <xf numFmtId="164" fontId="8" fillId="0" borderId="5" xfId="2" applyNumberFormat="1" applyFont="1" applyBorder="1" applyAlignment="1">
      <alignment vertical="center"/>
    </xf>
    <xf numFmtId="165" fontId="2" fillId="0" borderId="0" xfId="0" applyNumberFormat="1" applyFont="1"/>
    <xf numFmtId="2" fontId="8" fillId="3" borderId="18" xfId="5" applyNumberFormat="1" applyFont="1" applyFill="1" applyBorder="1" applyAlignment="1">
      <alignment horizontal="center" vertical="center"/>
    </xf>
    <xf numFmtId="0" fontId="8" fillId="3" borderId="12" xfId="5" applyFont="1" applyFill="1" applyBorder="1" applyAlignment="1">
      <alignment horizontal="center" vertical="center"/>
    </xf>
    <xf numFmtId="0" fontId="12" fillId="3" borderId="12" xfId="5" applyFont="1" applyFill="1" applyBorder="1" applyAlignment="1">
      <alignment vertical="center"/>
    </xf>
    <xf numFmtId="4" fontId="12" fillId="0" borderId="0" xfId="2" applyNumberFormat="1" applyFont="1" applyAlignment="1">
      <alignment horizontal="center" vertical="center"/>
    </xf>
    <xf numFmtId="4" fontId="12" fillId="0" borderId="22" xfId="2" applyNumberFormat="1" applyFont="1" applyBorder="1" applyAlignment="1">
      <alignment vertical="center"/>
    </xf>
    <xf numFmtId="0" fontId="2" fillId="0" borderId="18" xfId="5" applyFont="1" applyBorder="1" applyAlignment="1">
      <alignment horizontal="center" vertical="center"/>
    </xf>
    <xf numFmtId="164" fontId="2" fillId="0" borderId="18" xfId="2" applyNumberFormat="1" applyFont="1" applyBorder="1" applyAlignment="1">
      <alignment vertical="center"/>
    </xf>
    <xf numFmtId="164" fontId="2" fillId="3" borderId="18" xfId="2" applyNumberFormat="1" applyFont="1" applyFill="1" applyBorder="1" applyAlignment="1">
      <alignment vertical="center"/>
    </xf>
    <xf numFmtId="0" fontId="2" fillId="0" borderId="13" xfId="5" applyFont="1" applyBorder="1" applyAlignment="1">
      <alignment horizontal="center" vertical="center"/>
    </xf>
    <xf numFmtId="164" fontId="2" fillId="3" borderId="11" xfId="2" applyNumberFormat="1" applyFont="1" applyFill="1" applyBorder="1" applyAlignment="1">
      <alignment vertical="center"/>
    </xf>
    <xf numFmtId="0" fontId="2" fillId="0" borderId="16" xfId="5" applyFont="1" applyBorder="1" applyAlignment="1">
      <alignment horizontal="center" vertical="center"/>
    </xf>
    <xf numFmtId="2" fontId="3" fillId="0" borderId="11" xfId="5" applyNumberFormat="1" applyFont="1" applyBorder="1" applyAlignment="1">
      <alignment horizontal="center" vertical="center"/>
    </xf>
    <xf numFmtId="0" fontId="3" fillId="0" borderId="13" xfId="5" applyFont="1" applyBorder="1" applyAlignment="1">
      <alignment horizontal="center" vertical="center"/>
    </xf>
    <xf numFmtId="0" fontId="3" fillId="0" borderId="13" xfId="5" applyFont="1" applyBorder="1" applyAlignment="1">
      <alignment vertical="center"/>
    </xf>
    <xf numFmtId="0" fontId="3" fillId="0" borderId="14" xfId="2" applyFont="1" applyBorder="1" applyAlignment="1">
      <alignment vertical="center" wrapText="1"/>
    </xf>
    <xf numFmtId="0" fontId="3" fillId="0" borderId="15" xfId="2" applyFont="1" applyBorder="1" applyAlignment="1">
      <alignment vertical="center" wrapText="1"/>
    </xf>
    <xf numFmtId="0" fontId="3" fillId="0" borderId="17" xfId="5" applyFont="1" applyBorder="1" applyAlignment="1">
      <alignment horizontal="center" vertical="center"/>
    </xf>
    <xf numFmtId="164" fontId="3" fillId="0" borderId="11" xfId="2" applyNumberFormat="1" applyFont="1" applyBorder="1" applyAlignment="1">
      <alignment vertical="center"/>
    </xf>
    <xf numFmtId="164" fontId="3" fillId="3" borderId="11" xfId="2" applyNumberFormat="1" applyFont="1" applyFill="1" applyBorder="1" applyAlignment="1">
      <alignment vertical="center"/>
    </xf>
    <xf numFmtId="2" fontId="2" fillId="0" borderId="18" xfId="5" applyNumberFormat="1" applyFont="1" applyBorder="1" applyAlignment="1">
      <alignment horizontal="center" vertical="center"/>
    </xf>
    <xf numFmtId="164" fontId="2" fillId="0" borderId="16" xfId="2" applyNumberFormat="1" applyFont="1" applyBorder="1" applyAlignment="1">
      <alignment vertical="center"/>
    </xf>
    <xf numFmtId="164" fontId="2" fillId="3" borderId="16" xfId="2" applyNumberFormat="1" applyFont="1" applyFill="1" applyBorder="1" applyAlignment="1">
      <alignment vertical="center"/>
    </xf>
    <xf numFmtId="0" fontId="3" fillId="0" borderId="11" xfId="5" applyFont="1" applyBorder="1" applyAlignment="1">
      <alignment horizontal="center" vertical="center"/>
    </xf>
    <xf numFmtId="164" fontId="3" fillId="0" borderId="17" xfId="2" applyNumberFormat="1" applyFont="1" applyBorder="1" applyAlignment="1">
      <alignment vertical="center"/>
    </xf>
    <xf numFmtId="164" fontId="3" fillId="3" borderId="17" xfId="2" applyNumberFormat="1" applyFont="1" applyFill="1" applyBorder="1" applyAlignment="1">
      <alignment vertical="center"/>
    </xf>
    <xf numFmtId="0" fontId="2" fillId="3" borderId="18" xfId="5" applyFont="1" applyFill="1" applyBorder="1" applyAlignment="1">
      <alignment vertical="center"/>
    </xf>
    <xf numFmtId="0" fontId="2" fillId="3" borderId="12" xfId="5" applyFont="1" applyFill="1" applyBorder="1" applyAlignment="1">
      <alignment horizontal="center" vertical="center"/>
    </xf>
    <xf numFmtId="0" fontId="2" fillId="3" borderId="19" xfId="5" applyFont="1" applyFill="1" applyBorder="1" applyAlignment="1">
      <alignment vertical="center"/>
    </xf>
    <xf numFmtId="0" fontId="2" fillId="0" borderId="20" xfId="2" applyFont="1" applyBorder="1" applyAlignment="1">
      <alignment vertical="center" wrapText="1"/>
    </xf>
    <xf numFmtId="0" fontId="14" fillId="0" borderId="22" xfId="5" applyFont="1" applyBorder="1" applyAlignment="1">
      <alignment horizontal="right" vertical="center"/>
    </xf>
    <xf numFmtId="164" fontId="8" fillId="3" borderId="18" xfId="2" applyNumberFormat="1" applyFont="1" applyFill="1" applyBorder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22" xfId="2" applyFont="1" applyBorder="1" applyAlignment="1">
      <alignment vertical="center" wrapText="1"/>
    </xf>
    <xf numFmtId="0" fontId="8" fillId="0" borderId="18" xfId="5" applyFont="1" applyBorder="1" applyAlignment="1">
      <alignment horizontal="center" vertical="center"/>
    </xf>
    <xf numFmtId="2" fontId="2" fillId="3" borderId="11" xfId="5" applyNumberFormat="1" applyFont="1" applyFill="1" applyBorder="1" applyAlignment="1">
      <alignment horizontal="center" vertical="center"/>
    </xf>
    <xf numFmtId="0" fontId="2" fillId="3" borderId="13" xfId="5" applyFont="1" applyFill="1" applyBorder="1" applyAlignment="1">
      <alignment horizontal="center" vertical="center"/>
    </xf>
    <xf numFmtId="0" fontId="2" fillId="3" borderId="13" xfId="5" applyFont="1" applyFill="1" applyBorder="1" applyAlignment="1">
      <alignment vertical="center"/>
    </xf>
    <xf numFmtId="4" fontId="2" fillId="0" borderId="14" xfId="2" applyNumberFormat="1" applyFont="1" applyBorder="1" applyAlignment="1">
      <alignment horizontal="center" vertical="center"/>
    </xf>
    <xf numFmtId="0" fontId="8" fillId="0" borderId="15" xfId="2" applyFont="1" applyBorder="1" applyAlignment="1">
      <alignment horizontal="right" vertical="center"/>
    </xf>
    <xf numFmtId="164" fontId="8" fillId="3" borderId="11" xfId="2" applyNumberFormat="1" applyFont="1" applyFill="1" applyBorder="1" applyAlignment="1">
      <alignment vertical="center"/>
    </xf>
    <xf numFmtId="164" fontId="8" fillId="0" borderId="11" xfId="2" applyNumberFormat="1" applyFont="1" applyBorder="1" applyAlignment="1">
      <alignment vertical="center"/>
    </xf>
    <xf numFmtId="4" fontId="12" fillId="0" borderId="14" xfId="2" applyNumberFormat="1" applyFont="1" applyBorder="1" applyAlignment="1">
      <alignment horizontal="center" vertical="center"/>
    </xf>
    <xf numFmtId="2" fontId="3" fillId="3" borderId="11" xfId="5" applyNumberFormat="1" applyFont="1" applyFill="1" applyBorder="1" applyAlignment="1">
      <alignment horizontal="center" vertical="center"/>
    </xf>
    <xf numFmtId="0" fontId="3" fillId="3" borderId="13" xfId="5" applyFont="1" applyFill="1" applyBorder="1" applyAlignment="1">
      <alignment horizontal="center" vertical="center"/>
    </xf>
    <xf numFmtId="0" fontId="3" fillId="3" borderId="13" xfId="5" applyFont="1" applyFill="1" applyBorder="1" applyAlignment="1">
      <alignment vertical="center"/>
    </xf>
    <xf numFmtId="0" fontId="15" fillId="3" borderId="12" xfId="5" applyFont="1" applyFill="1" applyBorder="1" applyAlignment="1">
      <alignment horizontal="center" vertical="center"/>
    </xf>
    <xf numFmtId="4" fontId="12" fillId="0" borderId="20" xfId="2" applyNumberFormat="1" applyFont="1" applyBorder="1" applyAlignment="1">
      <alignment horizontal="center" vertical="center"/>
    </xf>
    <xf numFmtId="0" fontId="15" fillId="3" borderId="13" xfId="5" applyFont="1" applyFill="1" applyBorder="1" applyAlignment="1">
      <alignment horizontal="center" vertical="center"/>
    </xf>
    <xf numFmtId="0" fontId="2" fillId="3" borderId="12" xfId="5" applyFont="1" applyFill="1" applyBorder="1" applyAlignment="1">
      <alignment vertical="center"/>
    </xf>
    <xf numFmtId="164" fontId="8" fillId="0" borderId="18" xfId="2" applyNumberFormat="1" applyFont="1" applyBorder="1" applyAlignment="1">
      <alignment vertical="center"/>
    </xf>
    <xf numFmtId="4" fontId="2" fillId="0" borderId="0" xfId="2" applyNumberFormat="1" applyFont="1" applyAlignment="1">
      <alignment horizontal="center" vertical="center"/>
    </xf>
    <xf numFmtId="0" fontId="8" fillId="0" borderId="22" xfId="2" applyFont="1" applyBorder="1" applyAlignment="1">
      <alignment horizontal="right" vertical="center"/>
    </xf>
    <xf numFmtId="0" fontId="3" fillId="4" borderId="0" xfId="0" applyFont="1" applyFill="1" applyAlignment="1">
      <alignment horizontal="right" vertical="center" wrapText="1"/>
    </xf>
    <xf numFmtId="8" fontId="16" fillId="4" borderId="0" xfId="0" applyNumberFormat="1" applyFont="1" applyFill="1" applyAlignment="1">
      <alignment horizontal="center" vertical="center" wrapText="1"/>
    </xf>
    <xf numFmtId="0" fontId="0" fillId="4" borderId="0" xfId="0" applyFill="1"/>
    <xf numFmtId="0" fontId="17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8" fontId="16" fillId="5" borderId="0" xfId="0" applyNumberFormat="1" applyFont="1" applyFill="1" applyAlignment="1">
      <alignment horizontal="center" vertical="center" wrapText="1"/>
    </xf>
    <xf numFmtId="0" fontId="16" fillId="5" borderId="0" xfId="0" applyFont="1" applyFill="1" applyAlignment="1">
      <alignment horizontal="right" vertical="center" wrapText="1"/>
    </xf>
    <xf numFmtId="0" fontId="17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right" vertical="center" wrapText="1"/>
    </xf>
    <xf numFmtId="8" fontId="3" fillId="0" borderId="0" xfId="0" applyNumberFormat="1" applyFont="1"/>
    <xf numFmtId="0" fontId="3" fillId="3" borderId="12" xfId="5" applyFont="1" applyFill="1" applyBorder="1" applyAlignment="1">
      <alignment horizontal="center" vertical="center"/>
    </xf>
    <xf numFmtId="164" fontId="18" fillId="0" borderId="18" xfId="2" applyNumberFormat="1" applyFont="1" applyBorder="1" applyAlignment="1">
      <alignment vertical="center"/>
    </xf>
    <xf numFmtId="0" fontId="18" fillId="0" borderId="14" xfId="2" applyFont="1" applyBorder="1" applyAlignment="1">
      <alignment vertical="center" wrapText="1"/>
    </xf>
    <xf numFmtId="0" fontId="18" fillId="0" borderId="15" xfId="2" applyFont="1" applyBorder="1" applyAlignment="1">
      <alignment vertical="center" wrapText="1"/>
    </xf>
    <xf numFmtId="164" fontId="18" fillId="0" borderId="11" xfId="2" applyNumberFormat="1" applyFont="1" applyBorder="1" applyAlignment="1">
      <alignment vertical="center"/>
    </xf>
    <xf numFmtId="0" fontId="15" fillId="0" borderId="0" xfId="0" applyFont="1"/>
    <xf numFmtId="0" fontId="12" fillId="0" borderId="20" xfId="2" applyFont="1" applyBorder="1" applyAlignment="1">
      <alignment vertical="center"/>
    </xf>
    <xf numFmtId="0" fontId="19" fillId="0" borderId="0" xfId="0" applyFont="1"/>
    <xf numFmtId="0" fontId="19" fillId="6" borderId="1" xfId="5" applyFont="1" applyFill="1" applyBorder="1" applyAlignment="1">
      <alignment vertical="center"/>
    </xf>
    <xf numFmtId="0" fontId="19" fillId="6" borderId="2" xfId="5" applyFont="1" applyFill="1" applyBorder="1" applyAlignment="1">
      <alignment horizontal="center" vertical="center"/>
    </xf>
    <xf numFmtId="0" fontId="19" fillId="6" borderId="2" xfId="5" applyFont="1" applyFill="1" applyBorder="1" applyAlignment="1">
      <alignment vertical="center"/>
    </xf>
    <xf numFmtId="0" fontId="19" fillId="6" borderId="4" xfId="2" applyFont="1" applyFill="1" applyBorder="1" applyAlignment="1">
      <alignment vertical="center" wrapText="1"/>
    </xf>
    <xf numFmtId="0" fontId="19" fillId="6" borderId="3" xfId="2" applyFont="1" applyFill="1" applyBorder="1" applyAlignment="1">
      <alignment vertical="center" wrapText="1"/>
    </xf>
    <xf numFmtId="0" fontId="19" fillId="6" borderId="1" xfId="5" applyFont="1" applyFill="1" applyBorder="1" applyAlignment="1">
      <alignment horizontal="center" vertical="center"/>
    </xf>
    <xf numFmtId="164" fontId="19" fillId="6" borderId="1" xfId="2" applyNumberFormat="1" applyFont="1" applyFill="1" applyBorder="1" applyAlignment="1">
      <alignment vertical="center"/>
    </xf>
    <xf numFmtId="0" fontId="20" fillId="0" borderId="0" xfId="0" applyFont="1"/>
    <xf numFmtId="0" fontId="9" fillId="3" borderId="18" xfId="5" applyFont="1" applyFill="1" applyBorder="1" applyAlignment="1">
      <alignment horizontal="center" vertical="center"/>
    </xf>
    <xf numFmtId="0" fontId="9" fillId="3" borderId="12" xfId="5" applyFont="1" applyFill="1" applyBorder="1" applyAlignment="1">
      <alignment horizontal="center" vertical="center"/>
    </xf>
    <xf numFmtId="0" fontId="9" fillId="3" borderId="12" xfId="5" applyFont="1" applyFill="1" applyBorder="1" applyAlignment="1">
      <alignment vertical="center"/>
    </xf>
    <xf numFmtId="0" fontId="11" fillId="3" borderId="18" xfId="5" applyFont="1" applyFill="1" applyBorder="1" applyAlignment="1">
      <alignment horizontal="center" vertical="center"/>
    </xf>
    <xf numFmtId="2" fontId="8" fillId="0" borderId="18" xfId="5" applyNumberFormat="1" applyFont="1" applyBorder="1" applyAlignment="1">
      <alignment horizontal="center" vertical="center"/>
    </xf>
    <xf numFmtId="0" fontId="12" fillId="0" borderId="12" xfId="5" applyFont="1" applyBorder="1" applyAlignment="1">
      <alignment vertical="center"/>
    </xf>
    <xf numFmtId="0" fontId="2" fillId="0" borderId="0" xfId="2" applyFont="1" applyAlignment="1">
      <alignment horizontal="right" vertical="center"/>
    </xf>
    <xf numFmtId="164" fontId="8" fillId="0" borderId="23" xfId="2" applyNumberFormat="1" applyFont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0" borderId="15" xfId="2" applyFont="1" applyBorder="1" applyAlignment="1">
      <alignment vertical="center"/>
    </xf>
    <xf numFmtId="0" fontId="2" fillId="0" borderId="14" xfId="2" applyFont="1" applyBorder="1" applyAlignment="1">
      <alignment horizontal="right" vertical="center"/>
    </xf>
    <xf numFmtId="0" fontId="2" fillId="0" borderId="16" xfId="5" applyFont="1" applyBorder="1" applyAlignment="1">
      <alignment vertical="center"/>
    </xf>
    <xf numFmtId="0" fontId="3" fillId="3" borderId="19" xfId="5" applyFont="1" applyFill="1" applyBorder="1" applyAlignment="1">
      <alignment horizontal="center" vertical="center"/>
    </xf>
    <xf numFmtId="0" fontId="2" fillId="0" borderId="20" xfId="2" applyFont="1" applyBorder="1" applyAlignment="1">
      <alignment vertical="center"/>
    </xf>
    <xf numFmtId="164" fontId="8" fillId="0" borderId="24" xfId="2" applyNumberFormat="1" applyFont="1" applyBorder="1" applyAlignment="1">
      <alignment vertical="center"/>
    </xf>
    <xf numFmtId="0" fontId="8" fillId="0" borderId="0" xfId="2" applyFont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164" fontId="10" fillId="0" borderId="18" xfId="2" applyNumberFormat="1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4" fontId="8" fillId="0" borderId="14" xfId="1" quotePrefix="1" applyNumberFormat="1" applyFont="1" applyBorder="1" applyAlignment="1">
      <alignment horizontal="left" vertical="center"/>
    </xf>
    <xf numFmtId="4" fontId="8" fillId="0" borderId="15" xfId="1" quotePrefix="1" applyNumberFormat="1" applyFont="1" applyBorder="1" applyAlignment="1">
      <alignment horizontal="left" vertical="center"/>
    </xf>
    <xf numFmtId="165" fontId="2" fillId="0" borderId="0" xfId="0" applyNumberFormat="1" applyFont="1" applyAlignment="1">
      <alignment vertical="center"/>
    </xf>
    <xf numFmtId="4" fontId="2" fillId="0" borderId="14" xfId="2" applyNumberFormat="1" applyFont="1" applyBorder="1" applyAlignment="1">
      <alignment vertical="center" wrapText="1"/>
    </xf>
    <xf numFmtId="4" fontId="2" fillId="0" borderId="15" xfId="2" applyNumberFormat="1" applyFont="1" applyBorder="1" applyAlignment="1">
      <alignment vertical="center" wrapText="1"/>
    </xf>
    <xf numFmtId="0" fontId="2" fillId="0" borderId="19" xfId="5" applyFont="1" applyBorder="1" applyAlignment="1">
      <alignment horizontal="center" vertical="center"/>
    </xf>
    <xf numFmtId="4" fontId="2" fillId="0" borderId="20" xfId="2" applyNumberFormat="1" applyFont="1" applyBorder="1" applyAlignment="1">
      <alignment horizontal="right" vertical="center"/>
    </xf>
    <xf numFmtId="4" fontId="12" fillId="0" borderId="0" xfId="2" applyNumberFormat="1" applyFont="1" applyAlignment="1">
      <alignment vertical="center"/>
    </xf>
    <xf numFmtId="164" fontId="2" fillId="0" borderId="22" xfId="2" applyNumberFormat="1" applyFont="1" applyBorder="1" applyAlignment="1">
      <alignment vertical="center"/>
    </xf>
    <xf numFmtId="164" fontId="2" fillId="3" borderId="22" xfId="2" applyNumberFormat="1" applyFont="1" applyFill="1" applyBorder="1" applyAlignment="1">
      <alignment vertical="center"/>
    </xf>
    <xf numFmtId="164" fontId="2" fillId="0" borderId="15" xfId="2" applyNumberFormat="1" applyFont="1" applyBorder="1" applyAlignment="1">
      <alignment vertical="center"/>
    </xf>
    <xf numFmtId="164" fontId="2" fillId="3" borderId="15" xfId="2" applyNumberFormat="1" applyFont="1" applyFill="1" applyBorder="1" applyAlignment="1">
      <alignment vertical="center"/>
    </xf>
    <xf numFmtId="0" fontId="2" fillId="0" borderId="12" xfId="5" applyFont="1" applyBorder="1" applyAlignment="1">
      <alignment vertical="center"/>
    </xf>
    <xf numFmtId="4" fontId="2" fillId="0" borderId="0" xfId="2" applyNumberFormat="1" applyFont="1" applyAlignment="1">
      <alignment vertical="center" wrapText="1"/>
    </xf>
    <xf numFmtId="164" fontId="2" fillId="0" borderId="24" xfId="2" applyNumberFormat="1" applyFont="1" applyBorder="1" applyAlignment="1">
      <alignment vertical="center"/>
    </xf>
    <xf numFmtId="164" fontId="2" fillId="3" borderId="24" xfId="2" applyNumberFormat="1" applyFont="1" applyFill="1" applyBorder="1" applyAlignment="1">
      <alignment vertical="center"/>
    </xf>
    <xf numFmtId="4" fontId="2" fillId="0" borderId="0" xfId="2" applyNumberFormat="1" applyFont="1" applyAlignment="1">
      <alignment horizontal="right" vertical="center"/>
    </xf>
    <xf numFmtId="164" fontId="8" fillId="3" borderId="22" xfId="2" applyNumberFormat="1" applyFont="1" applyFill="1" applyBorder="1" applyAlignment="1">
      <alignment vertical="center"/>
    </xf>
    <xf numFmtId="164" fontId="8" fillId="0" borderId="22" xfId="2" applyNumberFormat="1" applyFont="1" applyBorder="1" applyAlignment="1">
      <alignment vertical="center"/>
    </xf>
    <xf numFmtId="0" fontId="2" fillId="3" borderId="19" xfId="5" applyFont="1" applyFill="1" applyBorder="1" applyAlignment="1">
      <alignment horizontal="center" vertical="center"/>
    </xf>
    <xf numFmtId="4" fontId="2" fillId="0" borderId="20" xfId="2" applyNumberFormat="1" applyFont="1" applyBorder="1" applyAlignment="1">
      <alignment vertical="center" wrapText="1"/>
    </xf>
    <xf numFmtId="164" fontId="8" fillId="3" borderId="24" xfId="2" applyNumberFormat="1" applyFont="1" applyFill="1" applyBorder="1" applyAlignment="1">
      <alignment vertical="center"/>
    </xf>
    <xf numFmtId="4" fontId="18" fillId="0" borderId="0" xfId="2" applyNumberFormat="1" applyFont="1" applyAlignment="1">
      <alignment vertical="center" wrapText="1"/>
    </xf>
    <xf numFmtId="4" fontId="18" fillId="0" borderId="22" xfId="2" applyNumberFormat="1" applyFont="1" applyBorder="1" applyAlignment="1">
      <alignment vertical="center" wrapText="1"/>
    </xf>
    <xf numFmtId="164" fontId="18" fillId="0" borderId="22" xfId="2" applyNumberFormat="1" applyFont="1" applyBorder="1" applyAlignment="1">
      <alignment vertical="center"/>
    </xf>
    <xf numFmtId="0" fontId="2" fillId="0" borderId="11" xfId="5" applyFont="1" applyBorder="1" applyAlignment="1">
      <alignment vertical="center"/>
    </xf>
    <xf numFmtId="4" fontId="18" fillId="0" borderId="11" xfId="2" applyNumberFormat="1" applyFont="1" applyBorder="1" applyAlignment="1">
      <alignment vertical="center" wrapText="1"/>
    </xf>
    <xf numFmtId="164" fontId="18" fillId="3" borderId="11" xfId="2" applyNumberFormat="1" applyFont="1" applyFill="1" applyBorder="1" applyAlignment="1">
      <alignment vertical="center"/>
    </xf>
    <xf numFmtId="4" fontId="2" fillId="0" borderId="11" xfId="2" applyNumberFormat="1" applyFont="1" applyBorder="1" applyAlignment="1">
      <alignment vertical="center" wrapText="1"/>
    </xf>
    <xf numFmtId="0" fontId="2" fillId="0" borderId="21" xfId="2" applyFont="1" applyBorder="1" applyAlignment="1">
      <alignment vertical="center" wrapText="1"/>
    </xf>
    <xf numFmtId="4" fontId="2" fillId="0" borderId="22" xfId="2" applyNumberFormat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6" fillId="0" borderId="0" xfId="2" applyFont="1" applyAlignment="1">
      <alignment horizontal="left" vertical="center" wrapText="1"/>
    </xf>
    <xf numFmtId="4" fontId="8" fillId="2" borderId="1" xfId="3" applyNumberFormat="1" applyFont="1" applyFill="1" applyBorder="1" applyAlignment="1">
      <alignment horizontal="center" vertical="center"/>
    </xf>
    <xf numFmtId="4" fontId="8" fillId="2" borderId="1" xfId="1" applyNumberFormat="1" applyFont="1" applyFill="1" applyBorder="1" applyAlignment="1">
      <alignment horizontal="center" vertical="center"/>
    </xf>
    <xf numFmtId="164" fontId="8" fillId="2" borderId="1" xfId="4" applyNumberFormat="1" applyFont="1" applyFill="1" applyBorder="1" applyAlignment="1">
      <alignment horizontal="center" vertical="center" wrapText="1"/>
    </xf>
    <xf numFmtId="164" fontId="8" fillId="2" borderId="2" xfId="2" applyNumberFormat="1" applyFont="1" applyFill="1" applyBorder="1" applyAlignment="1">
      <alignment horizontal="center" vertical="center"/>
    </xf>
    <xf numFmtId="164" fontId="8" fillId="2" borderId="3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1" xfId="4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wrapText="1"/>
    </xf>
    <xf numFmtId="164" fontId="8" fillId="2" borderId="3" xfId="2" applyNumberFormat="1" applyFont="1" applyFill="1" applyBorder="1" applyAlignment="1">
      <alignment horizontal="center" vertical="center" wrapText="1"/>
    </xf>
    <xf numFmtId="164" fontId="8" fillId="2" borderId="2" xfId="4" applyNumberFormat="1" applyFont="1" applyFill="1" applyBorder="1" applyAlignment="1">
      <alignment horizontal="center" vertical="center"/>
    </xf>
    <xf numFmtId="164" fontId="8" fillId="2" borderId="3" xfId="4" applyNumberFormat="1" applyFont="1" applyFill="1" applyBorder="1" applyAlignment="1">
      <alignment horizontal="center" vertical="center"/>
    </xf>
    <xf numFmtId="164" fontId="8" fillId="2" borderId="5" xfId="3" applyNumberFormat="1" applyFont="1" applyFill="1" applyBorder="1" applyAlignment="1">
      <alignment horizontal="center" vertical="center"/>
    </xf>
    <xf numFmtId="164" fontId="8" fillId="2" borderId="18" xfId="3" applyNumberFormat="1" applyFont="1" applyFill="1" applyBorder="1" applyAlignment="1">
      <alignment horizontal="center" vertical="center"/>
    </xf>
    <xf numFmtId="164" fontId="8" fillId="2" borderId="25" xfId="3" applyNumberFormat="1" applyFont="1" applyFill="1" applyBorder="1" applyAlignment="1">
      <alignment horizontal="center" vertical="center"/>
    </xf>
    <xf numFmtId="164" fontId="8" fillId="2" borderId="5" xfId="4" applyNumberFormat="1" applyFont="1" applyFill="1" applyBorder="1" applyAlignment="1">
      <alignment horizontal="center" vertical="center" wrapText="1"/>
    </xf>
    <xf numFmtId="164" fontId="8" fillId="2" borderId="18" xfId="4" applyNumberFormat="1" applyFont="1" applyFill="1" applyBorder="1" applyAlignment="1">
      <alignment horizontal="center" vertical="center" wrapText="1"/>
    </xf>
    <xf numFmtId="164" fontId="8" fillId="2" borderId="25" xfId="4" applyNumberFormat="1" applyFont="1" applyFill="1" applyBorder="1" applyAlignment="1">
      <alignment horizontal="center" vertical="center" wrapText="1"/>
    </xf>
    <xf numFmtId="164" fontId="8" fillId="2" borderId="5" xfId="4" applyNumberFormat="1" applyFont="1" applyFill="1" applyBorder="1" applyAlignment="1">
      <alignment horizontal="center" vertical="center"/>
    </xf>
    <xf numFmtId="164" fontId="8" fillId="2" borderId="18" xfId="4" applyNumberFormat="1" applyFont="1" applyFill="1" applyBorder="1" applyAlignment="1">
      <alignment horizontal="center" vertical="center"/>
    </xf>
    <xf numFmtId="164" fontId="8" fillId="2" borderId="25" xfId="4" applyNumberFormat="1" applyFont="1" applyFill="1" applyBorder="1" applyAlignment="1">
      <alignment horizontal="center" vertical="center"/>
    </xf>
    <xf numFmtId="164" fontId="3" fillId="0" borderId="16" xfId="2" applyNumberFormat="1" applyFont="1" applyBorder="1" applyAlignment="1">
      <alignment vertical="center"/>
    </xf>
  </cellXfs>
  <cellStyles count="8">
    <cellStyle name="Cancel" xfId="2" xr:uid="{27522977-D2D8-46F1-9476-9A6CD7B47D99}"/>
    <cellStyle name="Cancel 2 2" xfId="7" xr:uid="{7FA75035-EA80-424C-9192-96BA33221638}"/>
    <cellStyle name="Normal" xfId="0" builtinId="0"/>
    <cellStyle name="Normal 2 2" xfId="5" xr:uid="{2683CD31-392A-4927-B9B2-384E149BFECC}"/>
    <cellStyle name="Normal_ELECTRIFICAION PUNO SECTOR II REV-02" xfId="6" xr:uid="{683EC447-0F8D-4DB1-B00E-7C3D54CD6D3D}"/>
    <cellStyle name="Normal_FORMATO" xfId="3" xr:uid="{2732CD27-D850-4BA2-83D7-7BAFC128E1FC}"/>
    <cellStyle name="Normal_M y P Suministro S.E." xfId="4" xr:uid="{07AE540F-8005-48DE-A50F-2B36E1D81B47}"/>
    <cellStyle name="Normal_-Presupuesto RP  Proy  1" xfId="1" xr:uid="{CA95BEB8-4B0B-4CB0-BBAC-06317E3E0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45" Type="http://schemas.openxmlformats.org/officeDocument/2006/relationships/externalLink" Target="externalLinks/externalLink144.xml"/><Relationship Id="rId16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eva-2000\Presu2000\EEFF-2000\Loreto\BG02%202000IQ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uditoria\PPO2004\Inversiones_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DEP\27pse-OECF-II\SPres-resumen\Pr-21\RpCH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DEP\27pse-OECF-II\SPres-resumen\Pr-21\RpCH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P\27pse-OECF-II\SPres-resumen\Pr-21\RpCH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DEP\27pse-OECF-II\SPres-resumen\Pr-21\RpCH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DEP\27pse-OECF-II\SPres-resumen\Pr-21\RpCH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P\27pse-OECF-II\SPres-resumen\Pr-21\RpC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ce\DEP\27pse-OECF-II\SPres-resumen\Pr-21\RpC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ILLA%20DE%20ARMADOS%20RS%20COLCA%20II%20ETAPA%20FINAL%20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03\c\PRESU_98\Presu98-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e\DEP\27pse-OECF-II\SPres-resumen\Pr-21\RpCH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3006E2\RpCH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d\DEP\27pse-OECF-II\SPres-resumen\Pr-21\RpCH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IMMY\CONFIG~1\Temp\Rar$DI00.812\Previo%20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4%20-%20GRUPO%202%20-%20MEM-DGER%20-%20LP%20N&#186;%20.1-2009\PSE'S\CALCULO%20DEL%20ADELANTO%20MATERIALES%20VALOR%20REFER.%20ELET_RURAL%20GRUPO%2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PERFILES_TOMA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endiola\c\DEP\27pse-OECF-II\SPres-resumen\Pr-21\RpCHI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ME.TP%20V7\ME%20FACTIBILIDAD\LOCALIDADDELSI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trado%20y%20Presupuesto%20DMS%20CUSCO%20200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EP\27pse-OECF-II\SPres-resumen\Pr-21\RpCH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d\DEP\27pse-OECF-II\SPres-resumen\Pr-21\RpCH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elo\c\DEP\27pse-OECF-II\SPres-resumen\Pr-21\RpCH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_CAPILLA\C\GAGO\PARAMETROS_JIMBE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rt\CTGAR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CTO\ENPROCES\VARIOS\AYAC-SFR\COYM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ltimo%20-%20revidar\tasas%20de%20Crecimiento%207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7CF4B5\Jimbe-Pamparo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ul%20Rios\Downloads\Desktop\Libro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ERVER\proyecto\gart\CTGART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01\eeff%20-%202000\Consolidado\BG11%20200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0698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Startup" Target="_Yauyos/2%20%20INVENTARIO/CONFORME%20A%20OBRA/REDES%20SECUNDARIAS/INVENTARIO%20%20%20RS%20EST%20x%20EST%20%20parte%20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RS METRAD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TRANSPORTE"/>
      <sheetName val="SICODI - SECTOR 5"/>
      <sheetName val="APU-RS-1"/>
      <sheetName val="APU-TRANSPORTE"/>
      <sheetName val="PU-RS-2"/>
      <sheetName val="BD-MONTAJE"/>
      <sheetName val="BD-SUMINISTRO"/>
      <sheetName val="Sheet1"/>
      <sheetName val="Definitions"/>
      <sheetName val="Parametros"/>
      <sheetName val="ListEq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Claves"/>
      <sheetName val="FORMA- RE1"/>
      <sheetName val="TUNEL"/>
      <sheetName val="Tablas"/>
      <sheetName val="MAQUINARIA"/>
      <sheetName val="EyF"/>
      <sheetName val="JE"/>
      <sheetName val="MANTT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BASE DATOS"/>
      <sheetName val="A.P.U"/>
      <sheetName val="Insumos"/>
      <sheetName val="Costo HH"/>
      <sheetName val="GG"/>
      <sheetName val="Visita a obra"/>
      <sheetName val="puni"/>
      <sheetName val="IN_Services"/>
      <sheetName val="Call Load Data"/>
      <sheetName val="Signalling"/>
      <sheetName val="Results"/>
      <sheetName val="SUS_Services"/>
      <sheetName val="RESUMEN DE COTIZACION"/>
      <sheetName val="OBRA CIVIL"/>
      <sheetName val="ESTRUCTURA DE HORMIGON"/>
      <sheetName val="INSTALACION ELECTRICA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#REF"/>
      <sheetName val="Sumin-OE"/>
      <sheetName val="Sumin_Autom"/>
      <sheetName val="Monta-OE"/>
      <sheetName val="Monta-Autom"/>
      <sheetName val="Hoja10"/>
      <sheetName val="BT_DATOS"/>
      <sheetName val="设备分类清单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>
        <row r="9">
          <cell r="D9">
            <v>0</v>
          </cell>
        </row>
      </sheetData>
      <sheetData sheetId="2">
        <row r="12">
          <cell r="D12" t="str">
            <v>UND</v>
          </cell>
        </row>
      </sheetData>
      <sheetData sheetId="3">
        <row r="12">
          <cell r="D12" t="str">
            <v>UND</v>
          </cell>
        </row>
      </sheetData>
      <sheetData sheetId="4">
        <row r="9">
          <cell r="D9">
            <v>0</v>
          </cell>
        </row>
      </sheetData>
      <sheetData sheetId="5">
        <row r="12">
          <cell r="D12" t="str">
            <v>UND</v>
          </cell>
        </row>
      </sheetData>
      <sheetData sheetId="6"/>
      <sheetData sheetId="7">
        <row r="12">
          <cell r="D12" t="str">
            <v>UND</v>
          </cell>
        </row>
      </sheetData>
      <sheetData sheetId="8"/>
      <sheetData sheetId="9"/>
      <sheetData sheetId="10">
        <row r="12">
          <cell r="D12" t="str">
            <v>UND</v>
          </cell>
        </row>
      </sheetData>
      <sheetData sheetId="11"/>
      <sheetData sheetId="12"/>
      <sheetData sheetId="13" refreshError="1"/>
      <sheetData sheetId="14">
        <row r="12">
          <cell r="D12" t="str">
            <v>UND</v>
          </cell>
        </row>
      </sheetData>
      <sheetData sheetId="15"/>
      <sheetData sheetId="16"/>
      <sheetData sheetId="17" refreshError="1"/>
      <sheetData sheetId="18"/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9">
          <cell r="D9" t="str">
            <v>TORRES</v>
          </cell>
        </row>
      </sheetData>
      <sheetData sheetId="36">
        <row r="9">
          <cell r="D9" t="str">
            <v>TORRES</v>
          </cell>
        </row>
      </sheetData>
      <sheetData sheetId="37">
        <row r="9">
          <cell r="D9" t="str">
            <v>TORRES</v>
          </cell>
        </row>
      </sheetData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 refreshError="1"/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 refreshError="1"/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D9" t="str">
            <v>TORRES</v>
          </cell>
        </row>
      </sheetData>
      <sheetData sheetId="129">
        <row r="9">
          <cell r="D9" t="str">
            <v>TORRES</v>
          </cell>
        </row>
      </sheetData>
      <sheetData sheetId="130">
        <row r="9">
          <cell r="D9" t="str">
            <v>TORRES</v>
          </cell>
        </row>
      </sheetData>
      <sheetData sheetId="131" refreshError="1"/>
      <sheetData sheetId="132">
        <row r="9">
          <cell r="D9" t="str">
            <v>TORRES</v>
          </cell>
        </row>
      </sheetData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>
        <row r="9">
          <cell r="D9" t="str">
            <v>TORRES</v>
          </cell>
        </row>
      </sheetData>
      <sheetData sheetId="206">
        <row r="9">
          <cell r="D9" t="str">
            <v>TORRES</v>
          </cell>
        </row>
      </sheetData>
      <sheetData sheetId="207">
        <row r="9">
          <cell r="D9" t="str">
            <v>TORRES</v>
          </cell>
        </row>
      </sheetData>
      <sheetData sheetId="208">
        <row r="9">
          <cell r="D9" t="str">
            <v>TORRES</v>
          </cell>
        </row>
      </sheetData>
      <sheetData sheetId="209">
        <row r="9">
          <cell r="D9" t="str">
            <v>TORRES</v>
          </cell>
        </row>
      </sheetData>
      <sheetData sheetId="210">
        <row r="9">
          <cell r="D9" t="str">
            <v>TORRES</v>
          </cell>
        </row>
      </sheetData>
      <sheetData sheetId="211">
        <row r="9">
          <cell r="D9" t="str">
            <v>TORRES</v>
          </cell>
        </row>
      </sheetData>
      <sheetData sheetId="212">
        <row r="9">
          <cell r="D9" t="str">
            <v>TORRES</v>
          </cell>
        </row>
      </sheetData>
      <sheetData sheetId="213">
        <row r="9">
          <cell r="D9" t="str">
            <v>TORRES</v>
          </cell>
        </row>
      </sheetData>
      <sheetData sheetId="214">
        <row r="9">
          <cell r="D9" t="str">
            <v>TORRES</v>
          </cell>
        </row>
      </sheetData>
      <sheetData sheetId="215">
        <row r="9">
          <cell r="D9" t="str">
            <v>TORRES</v>
          </cell>
        </row>
      </sheetData>
      <sheetData sheetId="216">
        <row r="9">
          <cell r="D9" t="str">
            <v>TORRES</v>
          </cell>
        </row>
      </sheetData>
      <sheetData sheetId="217">
        <row r="9">
          <cell r="D9" t="str">
            <v>TORRES</v>
          </cell>
        </row>
      </sheetData>
      <sheetData sheetId="218">
        <row r="9">
          <cell r="D9" t="str">
            <v>TORRES</v>
          </cell>
        </row>
      </sheetData>
      <sheetData sheetId="219">
        <row r="9">
          <cell r="D9" t="str">
            <v>TORRES</v>
          </cell>
        </row>
      </sheetData>
      <sheetData sheetId="220">
        <row r="9">
          <cell r="D9" t="str">
            <v>TORRES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9">
          <cell r="D9" t="str">
            <v>TORRES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12">
          <cell r="D12" t="str">
            <v>UND</v>
          </cell>
        </row>
      </sheetData>
      <sheetData sheetId="291" refreshError="1"/>
      <sheetData sheetId="292">
        <row r="9">
          <cell r="D9" t="str">
            <v>TORRES</v>
          </cell>
        </row>
      </sheetData>
      <sheetData sheetId="293" refreshError="1"/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9">
          <cell r="D9" t="str">
            <v>TORRES</v>
          </cell>
        </row>
      </sheetData>
      <sheetData sheetId="303" refreshError="1"/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2">
          <cell r="D12" t="str">
            <v>UND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9">
          <cell r="D9" t="str">
            <v>Und</v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9">
          <cell r="D9" t="str">
            <v>Und</v>
          </cell>
        </row>
      </sheetData>
      <sheetData sheetId="343">
        <row r="9">
          <cell r="D9" t="str">
            <v>Und</v>
          </cell>
        </row>
      </sheetData>
      <sheetData sheetId="344">
        <row r="9">
          <cell r="D9" t="str">
            <v>TORRES</v>
          </cell>
        </row>
      </sheetData>
      <sheetData sheetId="345">
        <row r="9">
          <cell r="D9" t="str">
            <v>TORRES</v>
          </cell>
        </row>
      </sheetData>
      <sheetData sheetId="346">
        <row r="9">
          <cell r="D9" t="str">
            <v>TORRES</v>
          </cell>
        </row>
      </sheetData>
      <sheetData sheetId="347">
        <row r="9">
          <cell r="D9" t="str">
            <v>TORRES</v>
          </cell>
        </row>
      </sheetData>
      <sheetData sheetId="348">
        <row r="9">
          <cell r="D9" t="str">
            <v>TORRES</v>
          </cell>
        </row>
      </sheetData>
      <sheetData sheetId="349">
        <row r="9">
          <cell r="D9" t="str">
            <v>TORRES</v>
          </cell>
        </row>
      </sheetData>
      <sheetData sheetId="350">
        <row r="9">
          <cell r="D9" t="str">
            <v>TORRES</v>
          </cell>
        </row>
      </sheetData>
      <sheetData sheetId="351">
        <row r="9">
          <cell r="D9" t="str">
            <v>TORRES</v>
          </cell>
        </row>
      </sheetData>
      <sheetData sheetId="352">
        <row r="9">
          <cell r="D9" t="str">
            <v>TORRES</v>
          </cell>
        </row>
      </sheetData>
      <sheetData sheetId="353">
        <row r="9">
          <cell r="D9" t="str">
            <v>TORRES</v>
          </cell>
        </row>
      </sheetData>
      <sheetData sheetId="354">
        <row r="9">
          <cell r="D9" t="str">
            <v>TORRES</v>
          </cell>
        </row>
      </sheetData>
      <sheetData sheetId="355">
        <row r="9">
          <cell r="D9" t="str">
            <v>TORRES</v>
          </cell>
        </row>
      </sheetData>
      <sheetData sheetId="356">
        <row r="9">
          <cell r="D9" t="str">
            <v>TORRES</v>
          </cell>
        </row>
      </sheetData>
      <sheetData sheetId="357">
        <row r="9">
          <cell r="D9" t="str">
            <v>TORRES</v>
          </cell>
        </row>
      </sheetData>
      <sheetData sheetId="358">
        <row r="9">
          <cell r="D9" t="str">
            <v>TORRES</v>
          </cell>
        </row>
      </sheetData>
      <sheetData sheetId="359">
        <row r="9">
          <cell r="D9" t="str">
            <v>TORRES</v>
          </cell>
        </row>
      </sheetData>
      <sheetData sheetId="360">
        <row r="9">
          <cell r="D9" t="str">
            <v>TORRES</v>
          </cell>
        </row>
      </sheetData>
      <sheetData sheetId="361">
        <row r="9">
          <cell r="D9" t="str">
            <v>TORRES</v>
          </cell>
        </row>
      </sheetData>
      <sheetData sheetId="362">
        <row r="9">
          <cell r="D9" t="str">
            <v>TORRES</v>
          </cell>
        </row>
      </sheetData>
      <sheetData sheetId="363">
        <row r="9">
          <cell r="D9" t="str">
            <v>TORRES</v>
          </cell>
        </row>
      </sheetData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 refreshError="1"/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>
        <row r="9">
          <cell r="D9" t="str">
            <v>TORRES</v>
          </cell>
        </row>
      </sheetData>
      <sheetData sheetId="371">
        <row r="9">
          <cell r="D9" t="str">
            <v>TORRES</v>
          </cell>
        </row>
      </sheetData>
      <sheetData sheetId="372">
        <row r="9">
          <cell r="D9" t="str">
            <v>TORRES</v>
          </cell>
        </row>
      </sheetData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>
        <row r="12">
          <cell r="D12" t="str">
            <v>UND</v>
          </cell>
        </row>
      </sheetData>
      <sheetData sheetId="469">
        <row r="12">
          <cell r="D12" t="str">
            <v>UND</v>
          </cell>
        </row>
      </sheetData>
      <sheetData sheetId="470"/>
      <sheetData sheetId="471">
        <row r="12">
          <cell r="D12" t="str">
            <v>UND</v>
          </cell>
        </row>
      </sheetData>
      <sheetData sheetId="472">
        <row r="12">
          <cell r="D12" t="str">
            <v>UND</v>
          </cell>
        </row>
      </sheetData>
      <sheetData sheetId="473">
        <row r="12">
          <cell r="D12" t="str">
            <v>UND</v>
          </cell>
        </row>
      </sheetData>
      <sheetData sheetId="474">
        <row r="12">
          <cell r="D12" t="str">
            <v>UND</v>
          </cell>
        </row>
      </sheetData>
      <sheetData sheetId="475">
        <row r="12">
          <cell r="D12" t="str">
            <v>UND</v>
          </cell>
        </row>
      </sheetData>
      <sheetData sheetId="476">
        <row r="12">
          <cell r="D12" t="str">
            <v>UND</v>
          </cell>
        </row>
      </sheetData>
      <sheetData sheetId="477">
        <row r="12">
          <cell r="D12" t="str">
            <v>UND</v>
          </cell>
        </row>
      </sheetData>
      <sheetData sheetId="478">
        <row r="12">
          <cell r="D12" t="str">
            <v>UND</v>
          </cell>
        </row>
      </sheetData>
      <sheetData sheetId="479">
        <row r="12">
          <cell r="D12" t="str">
            <v>UND</v>
          </cell>
        </row>
      </sheetData>
      <sheetData sheetId="480">
        <row r="12">
          <cell r="D12" t="str">
            <v>UND</v>
          </cell>
        </row>
      </sheetData>
      <sheetData sheetId="481">
        <row r="9">
          <cell r="D9" t="str">
            <v>PIURA</v>
          </cell>
        </row>
      </sheetData>
      <sheetData sheetId="482">
        <row r="12">
          <cell r="D12" t="str">
            <v>UND</v>
          </cell>
        </row>
      </sheetData>
      <sheetData sheetId="483">
        <row r="12">
          <cell r="D12" t="str">
            <v>UND</v>
          </cell>
        </row>
      </sheetData>
      <sheetData sheetId="484">
        <row r="12">
          <cell r="D12" t="str">
            <v>UND</v>
          </cell>
        </row>
      </sheetData>
      <sheetData sheetId="485"/>
      <sheetData sheetId="486"/>
      <sheetData sheetId="487">
        <row r="9">
          <cell r="D9" t="str">
            <v>PIURA</v>
          </cell>
        </row>
      </sheetData>
      <sheetData sheetId="488"/>
      <sheetData sheetId="489" refreshError="1"/>
      <sheetData sheetId="490" refreshError="1"/>
      <sheetData sheetId="491"/>
      <sheetData sheetId="492"/>
      <sheetData sheetId="493"/>
      <sheetData sheetId="494"/>
      <sheetData sheetId="495">
        <row r="9">
          <cell r="D9" t="str">
            <v>TORRES</v>
          </cell>
        </row>
      </sheetData>
      <sheetData sheetId="496">
        <row r="9">
          <cell r="D9" t="str">
            <v>TORRES</v>
          </cell>
        </row>
      </sheetData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Base Datos"/>
      <sheetName val="PLAN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Resumen P03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>RESUMEN GENERAL ( REDES SECUNDARIAS Y CONEXIONES DOMICILIARIAS)</v>
          </cell>
        </row>
        <row r="6">
          <cell r="E6" t="str">
            <v>Presup. Base : S/.</v>
          </cell>
        </row>
        <row r="8">
          <cell r="G8" t="str">
            <v>CON LEVANTAMIENTO TOPOGRAFICO</v>
          </cell>
        </row>
        <row r="12">
          <cell r="G12" t="str">
            <v>SIN LEVANTAMIENTO TOPOGRAFICO</v>
          </cell>
        </row>
        <row r="17">
          <cell r="G17" t="str">
            <v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>PARA OSCILACION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>: PSE TARAPOTO  I ETAPA y RS</v>
          </cell>
        </row>
        <row r="26">
          <cell r="D26" t="str">
            <v>LINEA PRIMARIA EN 22,9 KV</v>
          </cell>
        </row>
        <row r="27">
          <cell r="D27" t="str">
            <v>RED PRIMARIA EN 22,9/13,2 KV</v>
          </cell>
        </row>
        <row r="28">
          <cell r="D28" t="str">
            <v>REDES SECUNDARIAS</v>
          </cell>
        </row>
        <row r="29">
          <cell r="D29" t="str">
            <v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</sheetNames>
    <sheetDataSet>
      <sheetData sheetId="0" refreshError="1">
        <row r="2">
          <cell r="D2" t="str">
            <v>: PSE TARAPOTO  I ETAPA y RS</v>
          </cell>
        </row>
        <row r="28">
          <cell r="D28" t="str">
            <v>REDES SECUNDARIAS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HH"/>
      <sheetName val="FlujoTJ"/>
      <sheetName val="RP-RE UMEN"/>
      <sheetName val="HIDRANDINA"/>
      <sheetName val="PT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1">
          <cell r="A1" t="str">
            <v>CTE PEAJES POR CONEXIÓN AL SPT</v>
          </cell>
        </row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">
          <cell r="A1" t="str">
            <v>CTE PEAJES POR CONEXIÓN AL SPT</v>
          </cell>
        </row>
        <row r="18">
          <cell r="A18" t="str">
            <v>ITEM</v>
          </cell>
          <cell r="B18" t="str">
            <v>VNR (US$)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NIVEL DE TENSION (Kv.)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  <cell r="O15" t="str">
            <v xml:space="preserve">Fecha de Referencia : 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O17" t="str">
            <v>Hoja: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TOTAL</v>
          </cell>
          <cell r="L19" t="str">
            <v>O B R A S</v>
          </cell>
          <cell r="M19" t="str">
            <v>SUB TOTAL</v>
          </cell>
          <cell r="N19" t="str">
            <v>M O N T A J E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I V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>CTE PEAJES POR CONEXIÓN AL SPT</v>
          </cell>
        </row>
        <row r="2">
          <cell r="A2" t="str">
            <v>VALORIZACION DETALLLADA DE LAS INVERSIONES POR CADA LINEA</v>
          </cell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>DENOMINACION DE LA LINEA</v>
          </cell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>TIPO DE ESTRUCTURAS : METALICAS DE CELOSIA</v>
          </cell>
          <cell r="B17" t="str">
            <v>LONGITUD (Km.)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>SUB - TOTAL OBRAS CIVILES</v>
          </cell>
          <cell r="M24" t="str">
            <v>% (1)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  <cell r="F47" t="str">
            <v>VNR 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</sheetData>
      <sheetData sheetId="7" refreshError="1">
        <row r="1">
          <cell r="A1" t="str">
            <v>CTE PEAJES POR CONEXIÓN AL SPT</v>
          </cell>
        </row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  <cell r="H16" t="str">
            <v>Hoja:</v>
          </cell>
        </row>
        <row r="17">
          <cell r="B17" t="str">
            <v>LONGITUD (Km.)</v>
          </cell>
          <cell r="C17" t="str">
            <v>: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  <cell r="J20" t="str">
            <v>T E R R E S T R E</v>
          </cell>
          <cell r="L20" t="str">
            <v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  <cell r="I21" t="str">
            <v>SUB TOTAL</v>
          </cell>
        </row>
        <row r="22"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  <cell r="C25" t="str">
            <v>Global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>CTE PEAJES POR CONEXIÓN AL SPT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C8" t="str">
            <v>:</v>
          </cell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RELLENO ( m3 )</v>
          </cell>
          <cell r="H13" t="str">
            <v>ENCOFRADO ( m²)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</row>
        <row r="15">
          <cell r="B15" t="str">
            <v>NUMERO DE TERNAS</v>
          </cell>
          <cell r="C15" t="str">
            <v>:</v>
          </cell>
          <cell r="E15" t="str">
            <v>:</v>
          </cell>
        </row>
        <row r="16">
          <cell r="B16" t="str">
            <v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C17" t="str">
            <v>:</v>
          </cell>
          <cell r="E17" t="str">
            <v>:</v>
          </cell>
        </row>
        <row r="18">
          <cell r="A18" t="str">
            <v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</row>
        <row r="23">
          <cell r="A23">
            <v>2</v>
          </cell>
          <cell r="B23" t="str">
            <v>VALORIZACION Miles U. S. DÓLAR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  <cell r="B25" t="str">
            <v>I I I</v>
          </cell>
          <cell r="C25" t="str">
            <v>Global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>n troncales, una conexión a la Red Pública en armario</v>
          </cell>
          <cell r="C29" t="str">
            <v>U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A31" t="str">
            <v>SUBESTACIONES
VALORIZACIÓN ( en miles de US $ )</v>
          </cell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C43" t="str">
            <v>m3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>VNR 
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>
        <row r="4">
          <cell r="A4" t="str">
            <v>FORMULARIO DE RESUMEN DEL VNR A 
NIVEL DE EMPRESA</v>
          </cell>
        </row>
      </sheetData>
      <sheetData sheetId="80">
        <row r="4">
          <cell r="A4" t="str">
            <v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MFT TOC"/>
      <sheetName val="Quantity"/>
      <sheetName val="CICLO DE EXCAVACION"/>
      <sheetName val="LIMA-CANTA"/>
      <sheetName val="Equipos-trabajos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LINEAS PRIMARIAS FINAL"/>
      <sheetName val="REDES PRIMARIAS FINAL"/>
      <sheetName val="BASE DE  DATOS "/>
      <sheetName val="MATERIALES ENTREGADOS A HORNA"/>
      <sheetName val="MONLRP"/>
      <sheetName val="MONRS"/>
      <sheetName val="SUM"/>
      <sheetName val="Tipo de Cambio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>: PSE TARAPOTO  I ETAPA y RS</v>
          </cell>
        </row>
        <row r="27">
          <cell r="D27" t="str">
            <v>RED PRIMARIA EN 22,9/13,2 KV</v>
          </cell>
        </row>
        <row r="29">
          <cell r="D29" t="str">
            <v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Recursos"/>
      <sheetName val="J"/>
      <sheetName val=""/>
      <sheetName val="AIJA-II"/>
      <sheetName val="LISTA DE DATOS"/>
      <sheetName val="Materiales Electricidad"/>
      <sheetName val="Preciario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Limit_ACC_A"/>
      <sheetName val="Tipo de Cambio"/>
      <sheetName val="Quantity"/>
      <sheetName val="Attach 4-18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Hoja2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BASE_LP_RP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Materiales_Electricidad"/>
      <sheetName val="Gráfico de Producción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Tipo_de_Cambio"/>
      <sheetName val="Attach_4-18"/>
      <sheetName val="Resumen_por_Colaborador3"/>
      <sheetName val="MFT_TOC"/>
      <sheetName val="Fig_4-14"/>
      <sheetName val="Fig_5-17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Menu_Desplegable1"/>
      <sheetName val="LISTA_DE_DATOS1"/>
      <sheetName val="BDZap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A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#�REF"/>
      <sheetName val="08"/>
      <sheetName val="01"/>
      <sheetName val="PF"/>
      <sheetName val="MFT_TOC"/>
      <sheetName val="CICLO_DE_EXCAVACION"/>
      <sheetName val="Fig_4-14"/>
      <sheetName val="Fig_5-17"/>
      <sheetName val="Polinomica"/>
      <sheetName val="ResValTotal"/>
      <sheetName val="ResVal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Identificación Cargas _Anexo 4_"/>
      <sheetName val="A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RESUMEN OOCC"/>
      <sheetName val="HIDRANDINA"/>
      <sheetName val="FlujoTJ"/>
      <sheetName val="RESUMEN_OOC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DATOS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>ELECTRIFICACIÓN DE 19 LOCALIDADES DEL VALLE DEL ALTO MAYO -JURISDICCIÓN DE LOS DISTRITOS DE JEPELACIO Y MOYOBAMBA, PROVINCIA DE MOYOBAMBA, DEPARTAMENTO DE SAN MARTÍN</v>
          </cell>
          <cell r="D85" t="str">
            <v>SAN MARTIN</v>
          </cell>
          <cell r="E85" t="str">
            <v>SERPLUS</v>
          </cell>
        </row>
        <row r="86">
          <cell r="B86">
            <v>4</v>
          </cell>
          <cell r="C86" t="str">
            <v>ELECTRIFICACIÓN DEL VALLE DEL ALTO MAYO - LOCALIDADES DE RIOJA Y MOYOBAMBA, JURISDICCIÓN DE LA PROVINCIA DE RIOJA Y MOYOBAMBA, DEPARTAMENTO DE SAN MARTÍN</v>
          </cell>
          <cell r="D86" t="str">
            <v>SAN MARTIN</v>
          </cell>
          <cell r="E86" t="str">
            <v>SERPLUS</v>
          </cell>
        </row>
        <row r="87">
          <cell r="B87">
            <v>5</v>
          </cell>
          <cell r="C87" t="str">
            <v>ELECTRIFICACIÓN RURAL DEL VALLE DEL ALTO MAYO, SECTORES SORITOR Y YORONGOS, JURISDICCIÓN DE LAS PROVINCIAS DE MOYOBAMBA Y RIOJA, DEPARTAMENTO DE SAN MARTÍN</v>
          </cell>
          <cell r="D87" t="str">
            <v>SAN MARTIN</v>
          </cell>
          <cell r="E87" t="str">
            <v>SERPLUS</v>
          </cell>
        </row>
        <row r="88">
          <cell r="B88">
            <v>6</v>
          </cell>
          <cell r="C88" t="str">
            <v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>SISTEMA ELECTRICO RURAL OTUZCO V ETAPA</v>
          </cell>
          <cell r="D92" t="str">
            <v>LA LIBERTAD</v>
          </cell>
          <cell r="E92" t="str">
            <v>RANDA</v>
          </cell>
        </row>
        <row r="93">
          <cell r="B93">
            <v>11</v>
          </cell>
          <cell r="C93" t="str">
            <v>SISTEMA ELECTRICO RURAL OTUZCO IV ETAPA</v>
          </cell>
          <cell r="D93" t="str">
            <v>LA LIBERTAD</v>
          </cell>
          <cell r="E93" t="str">
            <v>RANDA</v>
          </cell>
        </row>
        <row r="94">
          <cell r="B94">
            <v>12</v>
          </cell>
          <cell r="C94" t="str">
            <v>SISTEMA ELECTRICO RURAL HUAMACHUCO III ETAPA</v>
          </cell>
          <cell r="D94" t="str">
            <v>LA LIBERTAD</v>
          </cell>
          <cell r="E94" t="str">
            <v>RANDA</v>
          </cell>
        </row>
        <row r="95">
          <cell r="B95">
            <v>13</v>
          </cell>
          <cell r="C95" t="str">
            <v>SISTEMA ELECTRICO RURAL TAYABAMBA-HUANCASPATA V ETAPA</v>
          </cell>
          <cell r="D95" t="str">
            <v>LA LIBERTAD</v>
          </cell>
          <cell r="E95" t="str">
            <v>RANDA</v>
          </cell>
        </row>
        <row r="96">
          <cell r="B96">
            <v>14</v>
          </cell>
          <cell r="C96" t="str">
            <v>SISTEMA ELÉCTRICO RURAL HUACRACHUCO III ETAPA</v>
          </cell>
          <cell r="D96" t="str">
            <v>LA LIBERTAD Y  HUÁNUCO</v>
          </cell>
          <cell r="E96" t="str">
            <v>RANDA</v>
          </cell>
        </row>
        <row r="97">
          <cell r="B97">
            <v>15</v>
          </cell>
          <cell r="C97" t="str">
            <v>SISTEMA ELÉCTRICO RURAL TOCACHE III ETAPA</v>
          </cell>
          <cell r="D97" t="str">
            <v>SAN MARTIN</v>
          </cell>
          <cell r="E97" t="str">
            <v>SERPLUS</v>
          </cell>
        </row>
        <row r="98">
          <cell r="B98">
            <v>16</v>
          </cell>
          <cell r="C98" t="str">
            <v>SISTEMA ELÉCTRICO RURAL TOCACHE II ETAPA</v>
          </cell>
          <cell r="D98" t="str">
            <v>SAN MARTIN</v>
          </cell>
          <cell r="E98" t="str">
            <v>SERPLUS</v>
          </cell>
        </row>
        <row r="99">
          <cell r="B99">
            <v>17</v>
          </cell>
          <cell r="C99" t="str">
            <v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>13/300 SECC    (u)</v>
          </cell>
          <cell r="AX3" t="str">
            <v>13/400 SECC    (u)</v>
          </cell>
          <cell r="AY3" t="str">
            <v>RS
SI VA   
NO VA</v>
          </cell>
          <cell r="AZ3" t="str">
            <v>Poste de Madera de B.T.
(u)</v>
          </cell>
          <cell r="BA3" t="str">
            <v>Conductor Red Secundaria
(km)</v>
          </cell>
          <cell r="BB3" t="str">
            <v>Conexión Domiciliaria
(u)</v>
          </cell>
          <cell r="BC3" t="str">
            <v>Poste de Concreto de B.T.
(u)</v>
          </cell>
          <cell r="BD3" t="str">
            <v>Armado
(u)</v>
          </cell>
          <cell r="BE3" t="str">
            <v>Pastoral
(u)</v>
          </cell>
          <cell r="BF3" t="str">
            <v>Retenidas
(u)</v>
          </cell>
          <cell r="BG3" t="str">
            <v>CIMENTACIÓN DE POSTES DE CAC</v>
          </cell>
          <cell r="BH3" t="str">
            <v>Postes de CAC 
(SI/NO)</v>
          </cell>
          <cell r="BI3" t="str">
            <v>Postes de MAD         &lt;4 km           (SI/NO)</v>
          </cell>
          <cell r="BJ3" t="str">
            <v>Postes de MAD         &lt;8 km           (SI/NO)</v>
          </cell>
          <cell r="BK3" t="str">
            <v>Postes de MAD         &lt;12 km           (SI/NO)</v>
          </cell>
          <cell r="BL3" t="str">
            <v>Postes de MAD         &lt;16 km           (SI/NO)</v>
          </cell>
          <cell r="BM3" t="str">
            <v>Postes de MAD         &lt;20 km           (SI/NO)</v>
          </cell>
          <cell r="BN3" t="str">
            <v>Postes de MAD         &lt;24 km           (SI/NO)</v>
          </cell>
          <cell r="BO3" t="str">
            <v>Postes de MAD         &lt;28 km           (SI/NO)</v>
          </cell>
          <cell r="BP3" t="str">
            <v>Postes de MAD         &lt;32 km           (SI/NO)</v>
          </cell>
          <cell r="BQ3" t="str">
            <v>Postes de MAD         &lt;36 km           (SI/NO)</v>
          </cell>
          <cell r="BR3" t="str">
            <v>Retenidas (Bloque de concreto)        (SI/NO)</v>
          </cell>
          <cell r="BS3" t="str">
            <v>Ferreterias de Retenidas             (SI/NO)</v>
          </cell>
          <cell r="BT3" t="str">
            <v>Ferreterias para Armados        (SI/NO)</v>
          </cell>
          <cell r="BU3" t="str">
            <v>Conduct. Autosoportado                    (SI/NO)</v>
          </cell>
          <cell r="BV3" t="str">
            <v>Ferreterias para PAT            (SI/NO)</v>
          </cell>
          <cell r="BW3" t="str">
            <v>Ferreterias para Pastorales            (SI/NO)</v>
          </cell>
          <cell r="BX3" t="str">
            <v>Medidor y Portamedidor                (SI/NO)</v>
          </cell>
          <cell r="BY3" t="str">
            <v>Ferretería para Conex. Domicil.        (SI/NO)</v>
          </cell>
          <cell r="BZ3" t="str">
            <v>RETENIDA  DOBLE CON ÁNGULO DE 15° A 75°</v>
          </cell>
          <cell r="CA3" t="str">
            <v>RETENIDA SIMPLE</v>
          </cell>
          <cell r="CB3" t="str">
            <v>para la cimentación de Postes y Retenidas</v>
          </cell>
          <cell r="CC3" t="str">
            <v>Poste    (m3)</v>
          </cell>
          <cell r="CD3" t="str">
            <v>Retenida    (m3)</v>
          </cell>
          <cell r="CE3" t="str">
            <v>PAT    (m3)</v>
          </cell>
          <cell r="CF3" t="str">
            <v>8/200    (u)</v>
          </cell>
          <cell r="CG3" t="str">
            <v>8/300    (u)</v>
          </cell>
          <cell r="CH3" t="str">
            <v>9/200    (u)</v>
          </cell>
          <cell r="CI3" t="str">
            <v>9/300    (u)</v>
          </cell>
          <cell r="CJ3" t="str">
            <v>11/200    (u)</v>
          </cell>
          <cell r="CK3" t="str">
            <v>Lámpa-ra         de AP    (Watts)</v>
          </cell>
          <cell r="CL3" t="str">
            <v>AP en Poste CAC 11m    (u)</v>
          </cell>
          <cell r="CM3" t="str">
            <v>AP en Poste CAC 12m    (u)</v>
          </cell>
          <cell r="CN3" t="str">
            <v>AP en Poste CAC 13m    (u)</v>
          </cell>
          <cell r="CO3" t="str">
            <v>Empalme T</v>
          </cell>
          <cell r="CP3" t="str">
            <v>Empalme +</v>
          </cell>
          <cell r="CQ3" t="str">
            <v>Extensores                (u)</v>
          </cell>
          <cell r="CR3" t="str">
            <v>Sin Murete     (u)</v>
          </cell>
          <cell r="CS3" t="str">
            <v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DATOS DE CAMPO"/>
      <sheetName val="CENSO93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>Consorcio Cosapi-SSK.</v>
          </cell>
        </row>
        <row r="2">
          <cell r="A2" t="str">
            <v>Ampliación de la Concentradora Toquepala a 60K TMPD</v>
          </cell>
        </row>
        <row r="4">
          <cell r="A4" t="str">
            <v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>. G. 1.01.0</v>
          </cell>
          <cell r="B7">
            <v>1</v>
          </cell>
        </row>
        <row r="8">
          <cell r="A8" t="str">
            <v>. G. 1.02.0</v>
          </cell>
          <cell r="B8">
            <v>1</v>
          </cell>
        </row>
        <row r="9">
          <cell r="A9" t="str">
            <v>. G. 1.03.0</v>
          </cell>
          <cell r="B9">
            <v>1</v>
          </cell>
        </row>
        <row r="10">
          <cell r="A10" t="str">
            <v>. G. 1.04.0</v>
          </cell>
          <cell r="B10">
            <v>1</v>
          </cell>
        </row>
        <row r="11">
          <cell r="A11" t="str">
            <v>. G. 1.05.0</v>
          </cell>
          <cell r="B11">
            <v>1</v>
          </cell>
        </row>
        <row r="12">
          <cell r="A12" t="str">
            <v>. G. 1.06.0</v>
          </cell>
          <cell r="B12">
            <v>1</v>
          </cell>
        </row>
        <row r="13">
          <cell r="A13" t="str">
            <v>. G. 1.07.0</v>
          </cell>
          <cell r="B13">
            <v>1</v>
          </cell>
        </row>
        <row r="14">
          <cell r="A14" t="str">
            <v>. G. 1.08.0</v>
          </cell>
          <cell r="B14">
            <v>1</v>
          </cell>
        </row>
        <row r="15">
          <cell r="A15" t="str">
            <v>A . 1. 1.01.</v>
          </cell>
          <cell r="B15">
            <v>1</v>
          </cell>
        </row>
        <row r="16">
          <cell r="A16" t="str">
            <v>A . 1. 1.01.01</v>
          </cell>
          <cell r="B16">
            <v>1.46</v>
          </cell>
        </row>
        <row r="17">
          <cell r="A17" t="str">
            <v>A . 1. 1.02.</v>
          </cell>
          <cell r="B17">
            <v>1</v>
          </cell>
        </row>
        <row r="18">
          <cell r="A18" t="str">
            <v>A . 1. 1.03.</v>
          </cell>
          <cell r="B18">
            <v>746.38</v>
          </cell>
        </row>
        <row r="19">
          <cell r="A19" t="str">
            <v>A . 1. 1.03.01</v>
          </cell>
          <cell r="B19">
            <v>908.5</v>
          </cell>
        </row>
        <row r="20">
          <cell r="A20" t="str">
            <v>A . 1. 1.04.</v>
          </cell>
          <cell r="B20">
            <v>672.19</v>
          </cell>
        </row>
        <row r="21">
          <cell r="A21" t="str">
            <v>A . 1. 1.05.</v>
          </cell>
          <cell r="B21">
            <v>111.74</v>
          </cell>
        </row>
        <row r="22">
          <cell r="A22" t="str">
            <v>A . 1. 1.06.</v>
          </cell>
          <cell r="B22">
            <v>8.67</v>
          </cell>
        </row>
        <row r="23">
          <cell r="A23" t="str">
            <v>A . 1. 1.07.</v>
          </cell>
          <cell r="B23">
            <v>20.91</v>
          </cell>
        </row>
        <row r="24">
          <cell r="A24" t="str">
            <v>A . 1. 1.08.</v>
          </cell>
          <cell r="B24">
            <v>71.55</v>
          </cell>
        </row>
        <row r="25">
          <cell r="A25" t="str">
            <v>A . 1. 1.09.</v>
          </cell>
          <cell r="B25">
            <v>325.39999999999998</v>
          </cell>
        </row>
        <row r="26">
          <cell r="A26" t="str">
            <v>A . 1. 1.10.</v>
          </cell>
          <cell r="B26">
            <v>219.17</v>
          </cell>
        </row>
        <row r="27">
          <cell r="A27" t="str">
            <v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>A . 1. 2.  .</v>
          </cell>
          <cell r="B29">
            <v>0</v>
          </cell>
        </row>
        <row r="30">
          <cell r="A30" t="str">
            <v>A . 1. 2. 1.</v>
          </cell>
          <cell r="B30">
            <v>8.77</v>
          </cell>
        </row>
        <row r="31">
          <cell r="A31" t="str">
            <v>A . 1. 2. 2.</v>
          </cell>
          <cell r="B31">
            <v>2.88</v>
          </cell>
        </row>
        <row r="32">
          <cell r="A32" t="str">
            <v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>A . 1. 3.  .</v>
          </cell>
          <cell r="B34">
            <v>0</v>
          </cell>
        </row>
        <row r="35">
          <cell r="A35" t="str">
            <v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>A . 1. 4.  .</v>
          </cell>
          <cell r="B37">
            <v>0</v>
          </cell>
        </row>
        <row r="38">
          <cell r="A38" t="str">
            <v>A . 1. 4.01.</v>
          </cell>
          <cell r="B38">
            <v>27.2</v>
          </cell>
        </row>
        <row r="39">
          <cell r="A39" t="str">
            <v>A . 1. 4.02.</v>
          </cell>
          <cell r="B39">
            <v>4.01</v>
          </cell>
        </row>
        <row r="40">
          <cell r="A40" t="str">
            <v>A . 1. 4.03.</v>
          </cell>
          <cell r="B40">
            <v>1</v>
          </cell>
        </row>
        <row r="41">
          <cell r="A41" t="str">
            <v>A . 1. 4.04.</v>
          </cell>
          <cell r="B41">
            <v>0</v>
          </cell>
        </row>
        <row r="42">
          <cell r="A42" t="str">
            <v>A . 1. 4.05.</v>
          </cell>
          <cell r="B42">
            <v>2</v>
          </cell>
        </row>
        <row r="43">
          <cell r="A43" t="str">
            <v>A . 1. 4.06.</v>
          </cell>
          <cell r="B43">
            <v>3</v>
          </cell>
        </row>
        <row r="44">
          <cell r="A44" t="str">
            <v>A . 1. 4.07.</v>
          </cell>
          <cell r="B44">
            <v>95.4</v>
          </cell>
        </row>
        <row r="45">
          <cell r="A45" t="str">
            <v>A . 1. 4.08.</v>
          </cell>
          <cell r="B45">
            <v>1</v>
          </cell>
        </row>
        <row r="46">
          <cell r="A46" t="str">
            <v>A . 1. 4.09.</v>
          </cell>
          <cell r="B46">
            <v>1</v>
          </cell>
        </row>
        <row r="47">
          <cell r="A47" t="str">
            <v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>A . 1. 5.  .</v>
          </cell>
          <cell r="B49">
            <v>0</v>
          </cell>
        </row>
        <row r="50">
          <cell r="A50" t="str">
            <v>A . 1. 5.01.</v>
          </cell>
          <cell r="B50">
            <v>83.92</v>
          </cell>
        </row>
        <row r="51">
          <cell r="A51" t="str">
            <v>A . 1. 5.02.</v>
          </cell>
          <cell r="B51">
            <v>3.16</v>
          </cell>
        </row>
        <row r="52">
          <cell r="A52" t="str">
            <v>A . 1. 5.03.</v>
          </cell>
          <cell r="B52">
            <v>395.35</v>
          </cell>
        </row>
        <row r="53">
          <cell r="A53" t="str">
            <v>A . 1. 5.04.</v>
          </cell>
          <cell r="B53">
            <v>0</v>
          </cell>
        </row>
        <row r="54">
          <cell r="A54" t="str">
            <v>A . 1. 5.05.</v>
          </cell>
          <cell r="B54">
            <v>144.31</v>
          </cell>
        </row>
        <row r="55">
          <cell r="A55" t="str">
            <v>A . 1. 5.06.</v>
          </cell>
          <cell r="B55">
            <v>4</v>
          </cell>
        </row>
        <row r="56">
          <cell r="A56" t="str">
            <v>A . 1. 5.07.</v>
          </cell>
          <cell r="B56">
            <v>8</v>
          </cell>
        </row>
        <row r="57">
          <cell r="A57" t="str">
            <v>A . 1. 5.08.</v>
          </cell>
          <cell r="B57">
            <v>7</v>
          </cell>
        </row>
        <row r="58">
          <cell r="A58" t="str">
            <v>A . 1. 5.09.</v>
          </cell>
          <cell r="B58">
            <v>144.31</v>
          </cell>
        </row>
        <row r="59">
          <cell r="A59" t="str">
            <v>A . 1. 5.10.</v>
          </cell>
          <cell r="B59">
            <v>23.47</v>
          </cell>
        </row>
        <row r="60">
          <cell r="A60" t="str">
            <v>A . 1. 5.11.</v>
          </cell>
          <cell r="B60">
            <v>8.57</v>
          </cell>
        </row>
        <row r="61">
          <cell r="A61" t="str">
            <v>A . 1. 5.12.</v>
          </cell>
          <cell r="B61">
            <v>0</v>
          </cell>
        </row>
        <row r="62">
          <cell r="A62" t="str">
            <v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>A . 1. 6.  .</v>
          </cell>
          <cell r="B64">
            <v>0</v>
          </cell>
        </row>
        <row r="65">
          <cell r="A65" t="str">
            <v>A . 1. 6.01.</v>
          </cell>
          <cell r="B65">
            <v>32</v>
          </cell>
        </row>
        <row r="66">
          <cell r="A66" t="str">
            <v>A . 1. 6.02.</v>
          </cell>
          <cell r="B66">
            <v>192</v>
          </cell>
        </row>
        <row r="67">
          <cell r="A67" t="str">
            <v>A . 1. 6.03.</v>
          </cell>
          <cell r="B67">
            <v>214.4</v>
          </cell>
        </row>
        <row r="68">
          <cell r="A68" t="str">
            <v>A . 1. 6.04.</v>
          </cell>
          <cell r="B68">
            <v>269.39999999999998</v>
          </cell>
        </row>
        <row r="69">
          <cell r="A69" t="str">
            <v>A . 1. 6.05.</v>
          </cell>
          <cell r="B69">
            <v>14</v>
          </cell>
        </row>
        <row r="70">
          <cell r="A70" t="str">
            <v>A . 1. 6.06.</v>
          </cell>
          <cell r="B70">
            <v>34</v>
          </cell>
        </row>
        <row r="71">
          <cell r="A71" t="str">
            <v>A . 1. 6.07.</v>
          </cell>
          <cell r="B71">
            <v>424.8</v>
          </cell>
        </row>
        <row r="72">
          <cell r="A72" t="str">
            <v>A . 1. 6.08.</v>
          </cell>
          <cell r="B72">
            <v>4218</v>
          </cell>
        </row>
        <row r="73">
          <cell r="A73" t="str">
            <v>A . 1. 6.09.</v>
          </cell>
          <cell r="B73">
            <v>2754.1</v>
          </cell>
        </row>
        <row r="74">
          <cell r="A74" t="str">
            <v>A . 1. 6.10.</v>
          </cell>
          <cell r="B74">
            <v>538.5</v>
          </cell>
        </row>
        <row r="75">
          <cell r="A75" t="str">
            <v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>A . 1. 7.  .</v>
          </cell>
          <cell r="B77">
            <v>0</v>
          </cell>
        </row>
        <row r="78">
          <cell r="A78" t="str">
            <v>A . 1. 7.01.</v>
          </cell>
          <cell r="B78">
            <v>25</v>
          </cell>
        </row>
        <row r="79">
          <cell r="A79" t="str">
            <v>A . 1. 7.02.</v>
          </cell>
          <cell r="B79">
            <v>0</v>
          </cell>
        </row>
        <row r="80">
          <cell r="A80" t="str">
            <v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>A . 1. 8.  .</v>
          </cell>
          <cell r="B82">
            <v>0</v>
          </cell>
        </row>
        <row r="83">
          <cell r="A83" t="str">
            <v>A . 1. 8.01.</v>
          </cell>
          <cell r="B83">
            <v>1</v>
          </cell>
        </row>
        <row r="84">
          <cell r="A84" t="str">
            <v>A . 1. 8.02.</v>
          </cell>
          <cell r="B84">
            <v>1</v>
          </cell>
        </row>
        <row r="85">
          <cell r="A85" t="str">
            <v>A . 1. 8.03.</v>
          </cell>
          <cell r="B85">
            <v>1</v>
          </cell>
        </row>
        <row r="86">
          <cell r="A86" t="str">
            <v>A . 1. 8.04.</v>
          </cell>
          <cell r="B86">
            <v>1</v>
          </cell>
        </row>
        <row r="87">
          <cell r="A87" t="str">
            <v>A . 1. 8.05.</v>
          </cell>
          <cell r="B87">
            <v>1</v>
          </cell>
        </row>
        <row r="88">
          <cell r="A88" t="str">
            <v>A . 1. 8.06.</v>
          </cell>
          <cell r="B88">
            <v>1</v>
          </cell>
        </row>
        <row r="89">
          <cell r="A89" t="str">
            <v>A . 1. 8.07.</v>
          </cell>
          <cell r="B89">
            <v>1</v>
          </cell>
        </row>
        <row r="90">
          <cell r="A90" t="str">
            <v>A . 1. 8.08.</v>
          </cell>
          <cell r="B90">
            <v>1</v>
          </cell>
        </row>
        <row r="91">
          <cell r="A91" t="str">
            <v>A . 1. 8.09.</v>
          </cell>
          <cell r="B91">
            <v>1</v>
          </cell>
        </row>
        <row r="92">
          <cell r="A92" t="str">
            <v>A . 1. 8.10.</v>
          </cell>
          <cell r="B92">
            <v>1</v>
          </cell>
        </row>
        <row r="93">
          <cell r="A93" t="str">
            <v>A . 1. 8.11.</v>
          </cell>
          <cell r="B93">
            <v>1</v>
          </cell>
        </row>
        <row r="94">
          <cell r="A94" t="str">
            <v>A . 1. 8.12.</v>
          </cell>
          <cell r="B94">
            <v>1</v>
          </cell>
        </row>
        <row r="95">
          <cell r="A95" t="str">
            <v>A . 1. 8.13.</v>
          </cell>
          <cell r="B95">
            <v>1</v>
          </cell>
        </row>
        <row r="96">
          <cell r="A96" t="str">
            <v>A . 1. 8.14.</v>
          </cell>
          <cell r="B96">
            <v>1</v>
          </cell>
        </row>
        <row r="97">
          <cell r="A97" t="str">
            <v>A . 1. 8.15.</v>
          </cell>
          <cell r="B97">
            <v>1</v>
          </cell>
        </row>
        <row r="98">
          <cell r="A98" t="str">
            <v>A . 1. 8.16.</v>
          </cell>
          <cell r="B98">
            <v>1</v>
          </cell>
        </row>
        <row r="99">
          <cell r="A99" t="str">
            <v>A . 1. 8.17.</v>
          </cell>
          <cell r="B99">
            <v>1</v>
          </cell>
        </row>
        <row r="100">
          <cell r="A100" t="str">
            <v>A . 1. 8.18.</v>
          </cell>
          <cell r="B100">
            <v>1</v>
          </cell>
        </row>
        <row r="101">
          <cell r="A101" t="str">
            <v>A . 1. 8.19.</v>
          </cell>
          <cell r="B101">
            <v>1</v>
          </cell>
        </row>
        <row r="102">
          <cell r="A102" t="str">
            <v>A . 1. 8.20.</v>
          </cell>
          <cell r="B102">
            <v>1</v>
          </cell>
        </row>
        <row r="103">
          <cell r="A103" t="str">
            <v>A . 1. 8.21.</v>
          </cell>
          <cell r="B103">
            <v>1</v>
          </cell>
        </row>
        <row r="104">
          <cell r="A104" t="str">
            <v>A . 1. 8.22.</v>
          </cell>
          <cell r="B104">
            <v>1</v>
          </cell>
        </row>
        <row r="105">
          <cell r="A105" t="str">
            <v>A . 1. 8.23.</v>
          </cell>
          <cell r="B105">
            <v>1</v>
          </cell>
        </row>
        <row r="106">
          <cell r="A106" t="str">
            <v>A . 1. 8.24.</v>
          </cell>
          <cell r="B106">
            <v>1</v>
          </cell>
        </row>
        <row r="107">
          <cell r="A107" t="str">
            <v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>A . 2. 0.  .</v>
          </cell>
          <cell r="B109">
            <v>0</v>
          </cell>
        </row>
        <row r="110">
          <cell r="A110" t="str">
            <v>A . 2. 1.00.</v>
          </cell>
          <cell r="B110">
            <v>0</v>
          </cell>
        </row>
        <row r="111">
          <cell r="A111" t="str">
            <v>A . 2. 1.01.</v>
          </cell>
          <cell r="B111">
            <v>313.89999999999998</v>
          </cell>
        </row>
        <row r="112">
          <cell r="A112" t="str">
            <v>A . 2. 1.02.</v>
          </cell>
          <cell r="B112">
            <v>28.42</v>
          </cell>
        </row>
        <row r="113">
          <cell r="A113" t="str">
            <v>A . 2. 1.03.</v>
          </cell>
          <cell r="B113">
            <v>955.31</v>
          </cell>
        </row>
        <row r="114">
          <cell r="A114" t="str">
            <v>A . 2. 1.04.</v>
          </cell>
          <cell r="B114">
            <v>4389.3900000000003</v>
          </cell>
        </row>
        <row r="115">
          <cell r="A115" t="str">
            <v>A . 2. 1.05.</v>
          </cell>
          <cell r="B115">
            <v>69.89</v>
          </cell>
        </row>
        <row r="116">
          <cell r="A116" t="str">
            <v>A . 2. 1.05.01</v>
          </cell>
          <cell r="B116">
            <v>528.15</v>
          </cell>
        </row>
        <row r="117">
          <cell r="A117" t="str">
            <v>A . 2. 1.06.</v>
          </cell>
          <cell r="B117">
            <v>2048.89</v>
          </cell>
        </row>
        <row r="118">
          <cell r="A118" t="str">
            <v>A . 2. 1.07.</v>
          </cell>
          <cell r="B118">
            <v>109.26</v>
          </cell>
        </row>
        <row r="119">
          <cell r="A119" t="str">
            <v>A . 2. 1.08.</v>
          </cell>
          <cell r="B119">
            <v>686.91</v>
          </cell>
        </row>
        <row r="120">
          <cell r="A120" t="str">
            <v>A . 2. 1.09.</v>
          </cell>
          <cell r="B120">
            <v>58.03</v>
          </cell>
        </row>
        <row r="121">
          <cell r="A121" t="str">
            <v>A . 2. 1.10.</v>
          </cell>
          <cell r="B121">
            <v>330.38</v>
          </cell>
        </row>
        <row r="122">
          <cell r="A122" t="str">
            <v>A . 2. 1.11.</v>
          </cell>
          <cell r="B122">
            <v>833.01</v>
          </cell>
        </row>
        <row r="123">
          <cell r="A123" t="str">
            <v>A . 2. 1.12.</v>
          </cell>
          <cell r="B123">
            <v>87.94</v>
          </cell>
        </row>
        <row r="124">
          <cell r="A124" t="str">
            <v>A . 2. 1.13.</v>
          </cell>
          <cell r="B124">
            <v>475.31</v>
          </cell>
        </row>
        <row r="125">
          <cell r="A125" t="str">
            <v>A . 2. 1.14.</v>
          </cell>
          <cell r="B125">
            <v>15.76</v>
          </cell>
        </row>
        <row r="126">
          <cell r="A126" t="str">
            <v>A . 2. 1.15.</v>
          </cell>
          <cell r="B126">
            <v>0</v>
          </cell>
        </row>
        <row r="127">
          <cell r="A127" t="str">
            <v>A . 2. 1.16.</v>
          </cell>
          <cell r="B127">
            <v>0</v>
          </cell>
        </row>
        <row r="128">
          <cell r="A128" t="str">
            <v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>A . 2. 2.  .</v>
          </cell>
          <cell r="B130">
            <v>0</v>
          </cell>
        </row>
        <row r="131">
          <cell r="A131" t="str">
            <v>A . 2. 2. 1.</v>
          </cell>
          <cell r="B131">
            <v>279.83</v>
          </cell>
        </row>
        <row r="132">
          <cell r="A132" t="str">
            <v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>A . 2. 3.00.</v>
          </cell>
          <cell r="B136">
            <v>0</v>
          </cell>
        </row>
        <row r="137">
          <cell r="A137" t="str">
            <v>A . 2. 3.01.</v>
          </cell>
          <cell r="B137">
            <v>1893.48</v>
          </cell>
        </row>
        <row r="138">
          <cell r="A138" t="str">
            <v>A . 2. 3.02.</v>
          </cell>
          <cell r="B138">
            <v>417.95</v>
          </cell>
        </row>
        <row r="139">
          <cell r="A139" t="str">
            <v>A . 2. 3.03.</v>
          </cell>
          <cell r="B139">
            <v>171.25</v>
          </cell>
        </row>
        <row r="140">
          <cell r="A140" t="str">
            <v>A . 2. 3.04.</v>
          </cell>
          <cell r="B140">
            <v>4</v>
          </cell>
        </row>
        <row r="141">
          <cell r="A141" t="str">
            <v>A . 2. 3.05.</v>
          </cell>
          <cell r="B141">
            <v>4</v>
          </cell>
        </row>
        <row r="142">
          <cell r="A142" t="str">
            <v>A . 2. 3.06.</v>
          </cell>
          <cell r="B142">
            <v>42.6</v>
          </cell>
        </row>
        <row r="143">
          <cell r="A143" t="str">
            <v>A . 2. 3.07.</v>
          </cell>
          <cell r="B143">
            <v>0</v>
          </cell>
        </row>
        <row r="144">
          <cell r="A144" t="str">
            <v>A . 2. 3.08.</v>
          </cell>
          <cell r="B144">
            <v>32.92</v>
          </cell>
        </row>
        <row r="145">
          <cell r="A145" t="str">
            <v>A . 2. 3.09.</v>
          </cell>
          <cell r="B145">
            <v>2</v>
          </cell>
        </row>
        <row r="146">
          <cell r="A146" t="str">
            <v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>A . 2. 4.  .</v>
          </cell>
          <cell r="B148">
            <v>0</v>
          </cell>
        </row>
        <row r="149">
          <cell r="A149" t="str">
            <v>A . 2. 4.01.</v>
          </cell>
          <cell r="B149">
            <v>174.42</v>
          </cell>
        </row>
        <row r="150">
          <cell r="A150" t="str">
            <v>A . 2. 4.02.</v>
          </cell>
          <cell r="B150">
            <v>21.66</v>
          </cell>
        </row>
        <row r="151">
          <cell r="A151" t="str">
            <v>A . 2. 4.03.</v>
          </cell>
          <cell r="B151">
            <v>4</v>
          </cell>
        </row>
        <row r="152">
          <cell r="A152" t="str">
            <v>A . 2. 4.04.</v>
          </cell>
          <cell r="B152">
            <v>0</v>
          </cell>
        </row>
        <row r="153">
          <cell r="A153" t="str">
            <v>A . 2. 4.05.</v>
          </cell>
          <cell r="B153">
            <v>3</v>
          </cell>
        </row>
        <row r="154">
          <cell r="A154" t="str">
            <v>A . 2. 4.06.</v>
          </cell>
          <cell r="B154">
            <v>3</v>
          </cell>
        </row>
        <row r="155">
          <cell r="A155" t="str">
            <v>A . 2. 4.07.</v>
          </cell>
          <cell r="B155">
            <v>0</v>
          </cell>
        </row>
        <row r="156">
          <cell r="A156" t="str">
            <v>A . 2. 4.08.</v>
          </cell>
          <cell r="B156">
            <v>4</v>
          </cell>
        </row>
        <row r="157">
          <cell r="A157" t="str">
            <v>A . 2. 4.09.</v>
          </cell>
          <cell r="B157">
            <v>2</v>
          </cell>
        </row>
        <row r="158">
          <cell r="A158" t="str">
            <v>A . 2. 4.10.</v>
          </cell>
          <cell r="B158">
            <v>7</v>
          </cell>
        </row>
        <row r="159">
          <cell r="A159" t="str">
            <v>A . 2. 4.11.</v>
          </cell>
          <cell r="B159">
            <v>1</v>
          </cell>
        </row>
        <row r="160">
          <cell r="A160" t="str">
            <v>A . 2. 4.12.</v>
          </cell>
          <cell r="B160">
            <v>2</v>
          </cell>
        </row>
        <row r="161">
          <cell r="A161" t="str">
            <v>A . 2. 4.13.</v>
          </cell>
          <cell r="B161">
            <v>3</v>
          </cell>
        </row>
        <row r="162">
          <cell r="A162" t="str">
            <v>A . 2. 4.14.</v>
          </cell>
          <cell r="B162">
            <v>0</v>
          </cell>
        </row>
        <row r="163">
          <cell r="A163" t="str">
            <v>A . 2. 4.15.</v>
          </cell>
          <cell r="B163">
            <v>1</v>
          </cell>
        </row>
        <row r="164">
          <cell r="A164" t="str">
            <v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>A . 2. 5.  .</v>
          </cell>
          <cell r="B166">
            <v>0</v>
          </cell>
        </row>
        <row r="167">
          <cell r="A167" t="str">
            <v>A . 2. 5.01.01</v>
          </cell>
          <cell r="B167">
            <v>209.16</v>
          </cell>
        </row>
        <row r="168">
          <cell r="A168" t="str">
            <v>A . 2. 5.01.</v>
          </cell>
          <cell r="B168">
            <v>315.68</v>
          </cell>
        </row>
        <row r="169">
          <cell r="A169" t="str">
            <v>A . 2. 5.02.</v>
          </cell>
          <cell r="B169">
            <v>0</v>
          </cell>
        </row>
        <row r="170">
          <cell r="A170" t="str">
            <v>A . 2. 5.03.</v>
          </cell>
          <cell r="B170">
            <v>72.45</v>
          </cell>
        </row>
        <row r="171">
          <cell r="A171" t="str">
            <v>A . 2. 5.04.</v>
          </cell>
          <cell r="B171">
            <v>192.89</v>
          </cell>
        </row>
        <row r="172">
          <cell r="A172" t="str">
            <v>A . 2. 5.05.</v>
          </cell>
          <cell r="B172">
            <v>0</v>
          </cell>
        </row>
        <row r="173">
          <cell r="A173" t="str">
            <v>A . 2. 5.06.</v>
          </cell>
          <cell r="B173">
            <v>5386.38</v>
          </cell>
        </row>
        <row r="174">
          <cell r="A174" t="str">
            <v>A . 2. 5.07.</v>
          </cell>
          <cell r="B174">
            <v>872.41</v>
          </cell>
        </row>
        <row r="175">
          <cell r="A175" t="str">
            <v>A . 2. 5.08.</v>
          </cell>
          <cell r="B175">
            <v>9</v>
          </cell>
        </row>
        <row r="176">
          <cell r="A176" t="str">
            <v>A . 2. 5.09.</v>
          </cell>
          <cell r="B176">
            <v>872.41</v>
          </cell>
        </row>
        <row r="177">
          <cell r="A177" t="str">
            <v>A . 2. 5.10.</v>
          </cell>
          <cell r="B177">
            <v>60.71</v>
          </cell>
        </row>
        <row r="178">
          <cell r="A178" t="str">
            <v>A . 2. 5.11.</v>
          </cell>
          <cell r="B178">
            <v>21.53</v>
          </cell>
        </row>
        <row r="179">
          <cell r="A179" t="str">
            <v>A . 2. 5.12.</v>
          </cell>
          <cell r="B179">
            <v>11</v>
          </cell>
        </row>
        <row r="180">
          <cell r="A180" t="str">
            <v>A . 2. 5.14.</v>
          </cell>
          <cell r="B180">
            <v>47</v>
          </cell>
        </row>
        <row r="181">
          <cell r="A181" t="str">
            <v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>A . 2. 6.  .</v>
          </cell>
          <cell r="B183">
            <v>0</v>
          </cell>
        </row>
        <row r="184">
          <cell r="A184" t="str">
            <v>A . 2. 6.01.</v>
          </cell>
          <cell r="B184">
            <v>2</v>
          </cell>
        </row>
        <row r="185">
          <cell r="A185" t="str">
            <v>A . 2. 6.02.</v>
          </cell>
          <cell r="B185">
            <v>2</v>
          </cell>
        </row>
        <row r="186">
          <cell r="A186" t="str">
            <v>A . 2. 6.03.</v>
          </cell>
          <cell r="B186">
            <v>8</v>
          </cell>
        </row>
        <row r="187">
          <cell r="A187" t="str">
            <v>A . 2. 6.04.</v>
          </cell>
          <cell r="B187">
            <v>2</v>
          </cell>
        </row>
        <row r="188">
          <cell r="A188" t="str">
            <v>A . 2. 6.05.</v>
          </cell>
          <cell r="B188">
            <v>2</v>
          </cell>
        </row>
        <row r="189">
          <cell r="A189" t="str">
            <v>A . 2. 6.06.</v>
          </cell>
          <cell r="B189">
            <v>0</v>
          </cell>
        </row>
        <row r="190">
          <cell r="A190" t="str">
            <v>A . 2. 6.07.</v>
          </cell>
          <cell r="B190">
            <v>34</v>
          </cell>
        </row>
        <row r="191">
          <cell r="A191" t="str">
            <v>A . 2. 6.08.</v>
          </cell>
          <cell r="B191">
            <v>6</v>
          </cell>
        </row>
        <row r="192">
          <cell r="A192" t="str">
            <v>A . 2. 6.09.</v>
          </cell>
          <cell r="B192">
            <v>132</v>
          </cell>
        </row>
        <row r="193">
          <cell r="A193" t="str">
            <v>A . 2. 6.10.</v>
          </cell>
          <cell r="B193">
            <v>2</v>
          </cell>
        </row>
        <row r="194">
          <cell r="A194" t="str">
            <v>A . 2. 6.11.</v>
          </cell>
          <cell r="B194">
            <v>51.2</v>
          </cell>
        </row>
        <row r="195">
          <cell r="A195" t="str">
            <v>A . 2. 6.12.</v>
          </cell>
          <cell r="B195">
            <v>776.6</v>
          </cell>
        </row>
        <row r="196">
          <cell r="A196" t="str">
            <v>A . 2. 6.12.01</v>
          </cell>
          <cell r="B196">
            <v>468</v>
          </cell>
        </row>
        <row r="197">
          <cell r="A197" t="str">
            <v>A . 2. 6.13.</v>
          </cell>
          <cell r="B197">
            <v>1390.9</v>
          </cell>
        </row>
        <row r="198">
          <cell r="A198" t="str">
            <v>A . 2. 6.14.</v>
          </cell>
          <cell r="B198">
            <v>1997.17</v>
          </cell>
        </row>
        <row r="199">
          <cell r="A199" t="str">
            <v>A . 2. 6.15.</v>
          </cell>
          <cell r="B199">
            <v>153</v>
          </cell>
        </row>
        <row r="200">
          <cell r="A200" t="str">
            <v>A . 2. 6.15.01</v>
          </cell>
          <cell r="B200">
            <v>690</v>
          </cell>
        </row>
        <row r="201">
          <cell r="A201" t="str">
            <v>A . 2. 6.16.</v>
          </cell>
          <cell r="B201">
            <v>67.099999999999994</v>
          </cell>
        </row>
        <row r="202">
          <cell r="A202" t="str">
            <v>A . 2. 6.17.</v>
          </cell>
          <cell r="B202">
            <v>450.8</v>
          </cell>
        </row>
        <row r="203">
          <cell r="A203" t="str">
            <v>A . 2. 6.18.</v>
          </cell>
          <cell r="B203">
            <v>7304.9</v>
          </cell>
        </row>
        <row r="204">
          <cell r="A204" t="str">
            <v>A . 2. 6.19.</v>
          </cell>
          <cell r="B204">
            <v>9106.5</v>
          </cell>
        </row>
        <row r="205">
          <cell r="A205" t="str">
            <v>A . 2. 6.20.</v>
          </cell>
          <cell r="B205">
            <v>3013</v>
          </cell>
        </row>
        <row r="206">
          <cell r="A206" t="str">
            <v>A . 2. 6.21.</v>
          </cell>
          <cell r="B206">
            <v>5416</v>
          </cell>
        </row>
        <row r="207">
          <cell r="A207" t="str">
            <v>A . 2. 6.22.</v>
          </cell>
          <cell r="B207">
            <v>6324.8</v>
          </cell>
        </row>
        <row r="208">
          <cell r="A208" t="str">
            <v>A . 2. 6.23.</v>
          </cell>
          <cell r="B208">
            <v>2574.5</v>
          </cell>
        </row>
        <row r="209">
          <cell r="A209" t="str">
            <v>A . 2. 6.24.</v>
          </cell>
          <cell r="B209">
            <v>2562</v>
          </cell>
        </row>
        <row r="210">
          <cell r="A210" t="str">
            <v>A . 2. 6.25.</v>
          </cell>
          <cell r="B210">
            <v>33</v>
          </cell>
        </row>
        <row r="211">
          <cell r="A211" t="str">
            <v>A . 2. 6.26.</v>
          </cell>
          <cell r="B211">
            <v>0</v>
          </cell>
        </row>
        <row r="212">
          <cell r="A212" t="str">
            <v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>A . 2. 7.  .</v>
          </cell>
          <cell r="B214">
            <v>0</v>
          </cell>
        </row>
        <row r="215">
          <cell r="A215" t="str">
            <v>A . 2. 7.01.</v>
          </cell>
          <cell r="B215">
            <v>62</v>
          </cell>
        </row>
        <row r="216">
          <cell r="A216" t="str">
            <v>A . 2. 7.02.</v>
          </cell>
          <cell r="B216">
            <v>1</v>
          </cell>
        </row>
        <row r="217">
          <cell r="A217" t="str">
            <v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>A . 2. 8.  .</v>
          </cell>
          <cell r="B219">
            <v>0</v>
          </cell>
        </row>
        <row r="220">
          <cell r="A220" t="str">
            <v>A . 2. 8.01.</v>
          </cell>
          <cell r="B220">
            <v>1</v>
          </cell>
        </row>
        <row r="221">
          <cell r="A221" t="str">
            <v>A . 2. 8.02.</v>
          </cell>
          <cell r="B221">
            <v>1</v>
          </cell>
        </row>
        <row r="222">
          <cell r="A222" t="str">
            <v>A . 2. 8.03.</v>
          </cell>
          <cell r="B222">
            <v>1</v>
          </cell>
        </row>
        <row r="223">
          <cell r="A223" t="str">
            <v>A . 2. 8.04.</v>
          </cell>
          <cell r="B223">
            <v>1</v>
          </cell>
        </row>
        <row r="224">
          <cell r="A224" t="str">
            <v>A . 2. 8.05.</v>
          </cell>
          <cell r="B224">
            <v>1</v>
          </cell>
        </row>
        <row r="225">
          <cell r="A225" t="str">
            <v>A . 2. 8.06.</v>
          </cell>
          <cell r="B225">
            <v>1</v>
          </cell>
        </row>
        <row r="226">
          <cell r="A226" t="str">
            <v>A . 2. 8.07.</v>
          </cell>
          <cell r="B226">
            <v>1</v>
          </cell>
        </row>
        <row r="227">
          <cell r="A227" t="str">
            <v>A . 2. 8.08.</v>
          </cell>
          <cell r="B227">
            <v>1</v>
          </cell>
        </row>
        <row r="228">
          <cell r="A228" t="str">
            <v>A . 2. 8.09.</v>
          </cell>
          <cell r="B228">
            <v>1</v>
          </cell>
        </row>
        <row r="229">
          <cell r="A229" t="str">
            <v>A . 2. 8.10.</v>
          </cell>
          <cell r="B229">
            <v>1</v>
          </cell>
        </row>
        <row r="230">
          <cell r="A230" t="str">
            <v>A . 2. 8.11.</v>
          </cell>
          <cell r="B230">
            <v>1</v>
          </cell>
        </row>
        <row r="231">
          <cell r="A231" t="str">
            <v>A . 2. 8.12.</v>
          </cell>
          <cell r="B231">
            <v>1</v>
          </cell>
        </row>
        <row r="232">
          <cell r="A232" t="str">
            <v>A . 2. 8.13.</v>
          </cell>
          <cell r="B232">
            <v>1</v>
          </cell>
        </row>
        <row r="233">
          <cell r="A233" t="str">
            <v>A . 2. 8.14.</v>
          </cell>
          <cell r="B233">
            <v>1</v>
          </cell>
        </row>
        <row r="234">
          <cell r="A234" t="str">
            <v>A . 2. 8.15.</v>
          </cell>
          <cell r="B234">
            <v>1</v>
          </cell>
        </row>
        <row r="235">
          <cell r="A235" t="str">
            <v>A . 2. 8.16.</v>
          </cell>
          <cell r="B235">
            <v>1</v>
          </cell>
        </row>
        <row r="236">
          <cell r="A236" t="str">
            <v>A . 2. 8.17.</v>
          </cell>
          <cell r="B236">
            <v>1</v>
          </cell>
        </row>
        <row r="237">
          <cell r="A237" t="str">
            <v>A . 2. 8.18.</v>
          </cell>
          <cell r="B237">
            <v>1</v>
          </cell>
        </row>
        <row r="238">
          <cell r="A238" t="str">
            <v>A . 2. 8.19.</v>
          </cell>
          <cell r="B238">
            <v>1</v>
          </cell>
        </row>
        <row r="239">
          <cell r="A239" t="str">
            <v>A . 2. 8.20.</v>
          </cell>
          <cell r="B239">
            <v>1</v>
          </cell>
        </row>
        <row r="240">
          <cell r="A240" t="str">
            <v>A . 2. 8.21.</v>
          </cell>
          <cell r="B240">
            <v>1</v>
          </cell>
        </row>
        <row r="241">
          <cell r="A241" t="str">
            <v>A . 2. 8.22.</v>
          </cell>
          <cell r="B241">
            <v>1</v>
          </cell>
        </row>
        <row r="242">
          <cell r="A242" t="str">
            <v>A . 2. 8.23.</v>
          </cell>
          <cell r="B242">
            <v>1</v>
          </cell>
        </row>
        <row r="243">
          <cell r="A243" t="str">
            <v>A . 2. 8.24.</v>
          </cell>
          <cell r="B243">
            <v>1</v>
          </cell>
        </row>
        <row r="244">
          <cell r="A244" t="str">
            <v>A . 2. 8.25.</v>
          </cell>
          <cell r="B244">
            <v>1</v>
          </cell>
        </row>
        <row r="245">
          <cell r="A245" t="str">
            <v>A . 2. 8.26.</v>
          </cell>
          <cell r="B245">
            <v>1</v>
          </cell>
        </row>
        <row r="246">
          <cell r="A246" t="str">
            <v>A . 2. 8.27.</v>
          </cell>
          <cell r="B246">
            <v>1</v>
          </cell>
        </row>
        <row r="247">
          <cell r="A247" t="str">
            <v>A . 2. 8.28.</v>
          </cell>
          <cell r="B247">
            <v>1</v>
          </cell>
        </row>
        <row r="248">
          <cell r="A248" t="str">
            <v>A . 2. 8.29.</v>
          </cell>
          <cell r="B248">
            <v>1</v>
          </cell>
        </row>
        <row r="249">
          <cell r="A249" t="str">
            <v>A . 2. 8.30.</v>
          </cell>
          <cell r="B249">
            <v>1</v>
          </cell>
        </row>
        <row r="250">
          <cell r="A250" t="str">
            <v>A . 2. 8.31.</v>
          </cell>
          <cell r="B250">
            <v>1</v>
          </cell>
        </row>
        <row r="251">
          <cell r="A251" t="str">
            <v>A . 2. 8.32.</v>
          </cell>
          <cell r="B251">
            <v>1</v>
          </cell>
        </row>
        <row r="252">
          <cell r="A252" t="str">
            <v>A . 2. 8.33.</v>
          </cell>
          <cell r="B252">
            <v>1</v>
          </cell>
        </row>
        <row r="253">
          <cell r="A253" t="str">
            <v>A . 2. 8.34.</v>
          </cell>
          <cell r="B253">
            <v>1</v>
          </cell>
        </row>
        <row r="254">
          <cell r="A254" t="str">
            <v>A . 2. 8.35.</v>
          </cell>
          <cell r="B254">
            <v>1</v>
          </cell>
        </row>
        <row r="255">
          <cell r="A255" t="str">
            <v>A . 2. 8.36.</v>
          </cell>
          <cell r="B255">
            <v>1</v>
          </cell>
        </row>
        <row r="256">
          <cell r="A256" t="str">
            <v>A . 2. 8.37.</v>
          </cell>
          <cell r="B256">
            <v>1</v>
          </cell>
        </row>
        <row r="257">
          <cell r="A257" t="str">
            <v>A . 2. 8.38.</v>
          </cell>
          <cell r="B257">
            <v>1</v>
          </cell>
        </row>
        <row r="258">
          <cell r="A258" t="str">
            <v>A . 2. 8.39.</v>
          </cell>
          <cell r="B258">
            <v>1</v>
          </cell>
        </row>
        <row r="259">
          <cell r="A259" t="str">
            <v>A . 2. 8.40.</v>
          </cell>
          <cell r="B259">
            <v>1</v>
          </cell>
        </row>
        <row r="260">
          <cell r="A260" t="str">
            <v>A . 2. 8.41.</v>
          </cell>
          <cell r="B260">
            <v>1</v>
          </cell>
        </row>
        <row r="261">
          <cell r="A261" t="str">
            <v>A . 2. 8.42.</v>
          </cell>
          <cell r="B261">
            <v>1</v>
          </cell>
        </row>
        <row r="262">
          <cell r="A262" t="str">
            <v>A . 2. 8.43.</v>
          </cell>
          <cell r="B262">
            <v>1</v>
          </cell>
        </row>
        <row r="263">
          <cell r="A263" t="str">
            <v>A . 2. 8.44.</v>
          </cell>
          <cell r="B263">
            <v>1</v>
          </cell>
        </row>
        <row r="264">
          <cell r="A264" t="str">
            <v>A . 2. 8.45.</v>
          </cell>
          <cell r="B264">
            <v>1</v>
          </cell>
        </row>
        <row r="265">
          <cell r="A265" t="str">
            <v>A . 2. 8.46.</v>
          </cell>
          <cell r="B265">
            <v>1</v>
          </cell>
        </row>
        <row r="266">
          <cell r="A266" t="str">
            <v>A . 2. 8.47.</v>
          </cell>
          <cell r="B266">
            <v>1</v>
          </cell>
        </row>
        <row r="267">
          <cell r="A267" t="str">
            <v>A . 2. 8.48.</v>
          </cell>
          <cell r="B267">
            <v>1</v>
          </cell>
        </row>
        <row r="268">
          <cell r="A268" t="str">
            <v>A . 2. 8.49.</v>
          </cell>
          <cell r="B268">
            <v>1</v>
          </cell>
        </row>
        <row r="269">
          <cell r="A269" t="str">
            <v>A . 2. 8.50.</v>
          </cell>
          <cell r="B269">
            <v>1</v>
          </cell>
        </row>
        <row r="270">
          <cell r="A270" t="str">
            <v>A . 2. 8.51.</v>
          </cell>
          <cell r="B270">
            <v>1</v>
          </cell>
        </row>
        <row r="271">
          <cell r="A271" t="str">
            <v>A . 2. 8.52.</v>
          </cell>
          <cell r="B271">
            <v>1</v>
          </cell>
        </row>
        <row r="272">
          <cell r="A272" t="str">
            <v>A . 2. 8.53.</v>
          </cell>
          <cell r="B272">
            <v>1</v>
          </cell>
        </row>
        <row r="273">
          <cell r="A273" t="str">
            <v>A . 2. 8.54.</v>
          </cell>
          <cell r="B273">
            <v>1</v>
          </cell>
        </row>
        <row r="274">
          <cell r="A274" t="str">
            <v>A . 2. 8.55.</v>
          </cell>
          <cell r="B274">
            <v>1</v>
          </cell>
        </row>
        <row r="275">
          <cell r="A275" t="str">
            <v>A . 2. 8.56.</v>
          </cell>
          <cell r="B275">
            <v>1</v>
          </cell>
        </row>
        <row r="276">
          <cell r="A276" t="str">
            <v>A . 2. 8.57.</v>
          </cell>
          <cell r="B276">
            <v>1</v>
          </cell>
        </row>
        <row r="277">
          <cell r="A277" t="str">
            <v>A . 2. 8.58.</v>
          </cell>
          <cell r="B277">
            <v>1</v>
          </cell>
        </row>
        <row r="278">
          <cell r="A278" t="str">
            <v>A . 2. 8.59.</v>
          </cell>
          <cell r="B278">
            <v>1</v>
          </cell>
        </row>
        <row r="279">
          <cell r="A279" t="str">
            <v>A . 2. 8.60.</v>
          </cell>
          <cell r="B279">
            <v>1</v>
          </cell>
        </row>
        <row r="280">
          <cell r="A280" t="str">
            <v>A . 2. 8.61.</v>
          </cell>
          <cell r="B280">
            <v>1</v>
          </cell>
        </row>
        <row r="281">
          <cell r="A281" t="str">
            <v>A . 2. 8.62.</v>
          </cell>
          <cell r="B281">
            <v>1</v>
          </cell>
        </row>
        <row r="282">
          <cell r="A282" t="str">
            <v>A . 2. 8.63.</v>
          </cell>
          <cell r="B282">
            <v>1</v>
          </cell>
        </row>
        <row r="283">
          <cell r="A283" t="str">
            <v>A . 2. 8.64.</v>
          </cell>
          <cell r="B283">
            <v>1</v>
          </cell>
        </row>
        <row r="284">
          <cell r="A284" t="str">
            <v>A . 2. 8.65.</v>
          </cell>
          <cell r="B284">
            <v>1</v>
          </cell>
        </row>
        <row r="285">
          <cell r="A285" t="str">
            <v>A . 2. 8.66.</v>
          </cell>
          <cell r="B285">
            <v>1</v>
          </cell>
        </row>
        <row r="286">
          <cell r="A286" t="str">
            <v>A . 2. 8.67.</v>
          </cell>
          <cell r="B286">
            <v>1</v>
          </cell>
        </row>
        <row r="287">
          <cell r="A287" t="str">
            <v>A . 2. 8.68.</v>
          </cell>
          <cell r="B287">
            <v>1</v>
          </cell>
        </row>
        <row r="288">
          <cell r="A288" t="str">
            <v>A . 2. 8.69.</v>
          </cell>
          <cell r="B288">
            <v>1</v>
          </cell>
        </row>
        <row r="289">
          <cell r="A289" t="str">
            <v>A . 2. 8.70.</v>
          </cell>
          <cell r="B289">
            <v>1</v>
          </cell>
        </row>
        <row r="290">
          <cell r="A290" t="str">
            <v>A . 2. 8.71.</v>
          </cell>
          <cell r="B290">
            <v>1</v>
          </cell>
        </row>
        <row r="291">
          <cell r="A291" t="str">
            <v>A . 2. 8.72.</v>
          </cell>
          <cell r="B291">
            <v>1</v>
          </cell>
        </row>
        <row r="292">
          <cell r="A292" t="str">
            <v>A . 2. 8.73.</v>
          </cell>
          <cell r="B292">
            <v>1</v>
          </cell>
        </row>
        <row r="293">
          <cell r="A293" t="str">
            <v>A . 2. 8.74.</v>
          </cell>
          <cell r="B293">
            <v>1</v>
          </cell>
        </row>
        <row r="294">
          <cell r="A294" t="str">
            <v>A . 2. 8.75.</v>
          </cell>
          <cell r="B294">
            <v>1</v>
          </cell>
        </row>
        <row r="295">
          <cell r="A295" t="str">
            <v>A . 2. 8.76.</v>
          </cell>
          <cell r="B295">
            <v>1</v>
          </cell>
        </row>
        <row r="296">
          <cell r="A296" t="str">
            <v>A . 2. 8.77.</v>
          </cell>
          <cell r="B296">
            <v>1</v>
          </cell>
        </row>
        <row r="297">
          <cell r="A297" t="str">
            <v>A . 2. 8.78.</v>
          </cell>
          <cell r="B297">
            <v>1</v>
          </cell>
        </row>
        <row r="298">
          <cell r="A298" t="str">
            <v>A . 2. 8.79.</v>
          </cell>
          <cell r="B298">
            <v>1</v>
          </cell>
        </row>
        <row r="299">
          <cell r="A299" t="str">
            <v>A . 2. 8.80.</v>
          </cell>
          <cell r="B299">
            <v>1</v>
          </cell>
        </row>
        <row r="300">
          <cell r="A300" t="str">
            <v>A . 2. 8.81.</v>
          </cell>
          <cell r="B300">
            <v>1</v>
          </cell>
        </row>
        <row r="301">
          <cell r="A301" t="str">
            <v>A . 2. 8.82.</v>
          </cell>
          <cell r="B301">
            <v>1</v>
          </cell>
        </row>
        <row r="302">
          <cell r="A302" t="str">
            <v>A . 2. 8.83.</v>
          </cell>
          <cell r="B302">
            <v>1</v>
          </cell>
        </row>
        <row r="303">
          <cell r="A303" t="str">
            <v>A . 2. 8.84.</v>
          </cell>
          <cell r="B303">
            <v>1</v>
          </cell>
        </row>
        <row r="304">
          <cell r="A304" t="str">
            <v>A . 2. 8.85.</v>
          </cell>
          <cell r="B304">
            <v>1</v>
          </cell>
        </row>
        <row r="305">
          <cell r="A305" t="str">
            <v>A . 2. 8.86.</v>
          </cell>
          <cell r="B305">
            <v>1</v>
          </cell>
        </row>
        <row r="306">
          <cell r="A306" t="str">
            <v>A . 2. 8.87.</v>
          </cell>
          <cell r="B306">
            <v>1</v>
          </cell>
        </row>
        <row r="307">
          <cell r="A307" t="str">
            <v>A . 2. 8.88.</v>
          </cell>
          <cell r="B307">
            <v>1</v>
          </cell>
        </row>
        <row r="308">
          <cell r="A308" t="str">
            <v>A . 2. 8.89.</v>
          </cell>
          <cell r="B308">
            <v>1</v>
          </cell>
        </row>
        <row r="309">
          <cell r="A309" t="str">
            <v>A . 2. 8.90.</v>
          </cell>
          <cell r="B309">
            <v>1</v>
          </cell>
        </row>
        <row r="310">
          <cell r="A310" t="str">
            <v>A . 2. 8.91.</v>
          </cell>
          <cell r="B310">
            <v>1</v>
          </cell>
        </row>
        <row r="311">
          <cell r="A311" t="str">
            <v>A . 2. 8.92.</v>
          </cell>
          <cell r="B311">
            <v>1</v>
          </cell>
        </row>
        <row r="312">
          <cell r="A312" t="str">
            <v>A . 2. 8.93.</v>
          </cell>
          <cell r="B312">
            <v>1</v>
          </cell>
        </row>
        <row r="313">
          <cell r="A313" t="str">
            <v>A . 2. 8.94.</v>
          </cell>
          <cell r="B313">
            <v>1</v>
          </cell>
        </row>
        <row r="314">
          <cell r="A314" t="str">
            <v>A . 2. 8.95.</v>
          </cell>
          <cell r="B314">
            <v>1</v>
          </cell>
        </row>
        <row r="315">
          <cell r="A315" t="str">
            <v>A . 2. 8.96.</v>
          </cell>
          <cell r="B315">
            <v>1</v>
          </cell>
        </row>
        <row r="316">
          <cell r="A316" t="str">
            <v>A . 2. 8.97.</v>
          </cell>
          <cell r="B316">
            <v>1</v>
          </cell>
        </row>
        <row r="317">
          <cell r="A317" t="str">
            <v>A . 2. 8.98.</v>
          </cell>
          <cell r="B317">
            <v>1</v>
          </cell>
        </row>
        <row r="318">
          <cell r="A318" t="str">
            <v>A . 2. 8.99.</v>
          </cell>
          <cell r="B318">
            <v>1</v>
          </cell>
        </row>
        <row r="319">
          <cell r="A319" t="str">
            <v>A . 2. 8.100.</v>
          </cell>
          <cell r="B319">
            <v>1</v>
          </cell>
        </row>
        <row r="320">
          <cell r="A320" t="str">
            <v>A . 2. 8.101.</v>
          </cell>
          <cell r="B320">
            <v>1</v>
          </cell>
        </row>
        <row r="321">
          <cell r="A321" t="str">
            <v>A . 2. 8.102.</v>
          </cell>
          <cell r="B321">
            <v>1</v>
          </cell>
        </row>
        <row r="322">
          <cell r="A322" t="str">
            <v>A . 2. 8.103.</v>
          </cell>
          <cell r="B322">
            <v>1</v>
          </cell>
        </row>
        <row r="323">
          <cell r="A323" t="str">
            <v>A . 2. 8.104.</v>
          </cell>
          <cell r="B323">
            <v>1</v>
          </cell>
        </row>
        <row r="324">
          <cell r="A324" t="str">
            <v>A . 2. 8.105.</v>
          </cell>
          <cell r="B324">
            <v>1</v>
          </cell>
        </row>
        <row r="325">
          <cell r="A325" t="str">
            <v>A . 2. 8.106.</v>
          </cell>
          <cell r="B325">
            <v>1</v>
          </cell>
        </row>
        <row r="326">
          <cell r="A326" t="str">
            <v>A . 2. 8.107.</v>
          </cell>
          <cell r="B326">
            <v>1</v>
          </cell>
        </row>
        <row r="327">
          <cell r="A327" t="str">
            <v>A . 2. 8.108.</v>
          </cell>
          <cell r="B327">
            <v>1</v>
          </cell>
        </row>
        <row r="328">
          <cell r="A328" t="str">
            <v>A . 2. 8.109.</v>
          </cell>
          <cell r="B328">
            <v>1</v>
          </cell>
        </row>
        <row r="329">
          <cell r="A329" t="str">
            <v>A . 2. 8.110.</v>
          </cell>
          <cell r="B329">
            <v>1</v>
          </cell>
        </row>
        <row r="330">
          <cell r="A330" t="str">
            <v>A . 2. 8.111.</v>
          </cell>
          <cell r="B330">
            <v>1</v>
          </cell>
        </row>
        <row r="331">
          <cell r="A331" t="str">
            <v>A . 2. 8.112.</v>
          </cell>
          <cell r="B331">
            <v>1</v>
          </cell>
        </row>
        <row r="332">
          <cell r="A332" t="str">
            <v>A . 2. 8.113.</v>
          </cell>
          <cell r="B332">
            <v>1</v>
          </cell>
        </row>
        <row r="333">
          <cell r="A333" t="str">
            <v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>A . 3. 0.  .</v>
          </cell>
          <cell r="B335">
            <v>0</v>
          </cell>
        </row>
        <row r="336">
          <cell r="A336" t="str">
            <v>A . 3. 1.00.</v>
          </cell>
          <cell r="B336">
            <v>0</v>
          </cell>
        </row>
        <row r="337">
          <cell r="A337" t="str">
            <v>A . 3. 1.01.</v>
          </cell>
          <cell r="B337">
            <v>358.07</v>
          </cell>
        </row>
        <row r="338">
          <cell r="A338" t="str">
            <v>A . 3. 1.02.</v>
          </cell>
          <cell r="B338">
            <v>11.45</v>
          </cell>
        </row>
        <row r="339">
          <cell r="A339" t="str">
            <v>A . 3. 1.03.</v>
          </cell>
          <cell r="B339">
            <v>105.13</v>
          </cell>
        </row>
        <row r="340">
          <cell r="A340" t="str">
            <v>A . 3. 1.04.</v>
          </cell>
          <cell r="B340">
            <v>36.89</v>
          </cell>
        </row>
        <row r="341">
          <cell r="A341" t="str">
            <v>A . 3. 1.05.</v>
          </cell>
          <cell r="B341">
            <v>1578</v>
          </cell>
        </row>
        <row r="342">
          <cell r="A342" t="str">
            <v>A . 3. 1.06.</v>
          </cell>
          <cell r="B342">
            <v>8986.9500000000007</v>
          </cell>
        </row>
        <row r="343">
          <cell r="A343" t="str">
            <v>A . 3. 1.06.01</v>
          </cell>
          <cell r="B343">
            <v>18.36</v>
          </cell>
        </row>
        <row r="344">
          <cell r="A344" t="str">
            <v>A . 3. 1.07.</v>
          </cell>
          <cell r="B344">
            <v>909.28</v>
          </cell>
        </row>
        <row r="345">
          <cell r="A345" t="str">
            <v>A . 3. 1.08.</v>
          </cell>
          <cell r="B345">
            <v>107.43</v>
          </cell>
        </row>
        <row r="346">
          <cell r="A346" t="str">
            <v>A . 3. 1.08.01</v>
          </cell>
          <cell r="B346">
            <v>816.58</v>
          </cell>
        </row>
        <row r="347">
          <cell r="A347" t="str">
            <v>A . 3. 1.09.</v>
          </cell>
          <cell r="B347">
            <v>2.02</v>
          </cell>
        </row>
        <row r="348">
          <cell r="A348" t="str">
            <v>A . 3. 1.09.01</v>
          </cell>
          <cell r="B348">
            <v>15.19</v>
          </cell>
        </row>
        <row r="349">
          <cell r="A349" t="str">
            <v>A . 3. 1.10.</v>
          </cell>
          <cell r="B349">
            <v>46.82</v>
          </cell>
        </row>
        <row r="350">
          <cell r="A350" t="str">
            <v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>A . 3. 2.  .</v>
          </cell>
          <cell r="B352">
            <v>0</v>
          </cell>
        </row>
        <row r="353">
          <cell r="A353" t="str">
            <v>A . 3. 2. 1.</v>
          </cell>
          <cell r="B353">
            <v>119.75</v>
          </cell>
        </row>
        <row r="354">
          <cell r="A354" t="str">
            <v>A . 3. 2. 2.</v>
          </cell>
          <cell r="B354">
            <v>51.95</v>
          </cell>
        </row>
        <row r="355">
          <cell r="A355" t="str">
            <v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>A . 3. 3.00.</v>
          </cell>
          <cell r="B357">
            <v>0</v>
          </cell>
        </row>
        <row r="358">
          <cell r="A358" t="str">
            <v>A . 3. 3.01.</v>
          </cell>
          <cell r="B358">
            <v>638.72</v>
          </cell>
        </row>
        <row r="359">
          <cell r="A359" t="str">
            <v>A . 3. 3.02.</v>
          </cell>
          <cell r="B359">
            <v>553.38</v>
          </cell>
        </row>
        <row r="360">
          <cell r="A360" t="str">
            <v>A . 3. 3.03.</v>
          </cell>
          <cell r="B360">
            <v>3</v>
          </cell>
        </row>
        <row r="361">
          <cell r="A361" t="str">
            <v>A . 3. 3.04.</v>
          </cell>
          <cell r="B361">
            <v>5</v>
          </cell>
        </row>
        <row r="362">
          <cell r="A362" t="str">
            <v>A . 3. 3.05.</v>
          </cell>
          <cell r="B362">
            <v>0</v>
          </cell>
        </row>
        <row r="363">
          <cell r="A363" t="str">
            <v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>A . 3. 4.  .</v>
          </cell>
          <cell r="B365">
            <v>0</v>
          </cell>
        </row>
        <row r="366">
          <cell r="A366" t="str">
            <v>A . 3. 4.01.</v>
          </cell>
          <cell r="B366">
            <v>116.02</v>
          </cell>
        </row>
        <row r="367">
          <cell r="A367" t="str">
            <v>A . 3. 4.02.</v>
          </cell>
          <cell r="B367">
            <v>0</v>
          </cell>
        </row>
        <row r="368">
          <cell r="A368" t="str">
            <v>A . 3. 4.03.</v>
          </cell>
          <cell r="B368">
            <v>5</v>
          </cell>
        </row>
        <row r="369">
          <cell r="A369" t="str">
            <v>A . 3. 4.04.</v>
          </cell>
          <cell r="B369">
            <v>31.24</v>
          </cell>
        </row>
        <row r="370">
          <cell r="A370" t="str">
            <v>A . 3. 4.05.</v>
          </cell>
          <cell r="B370">
            <v>1</v>
          </cell>
        </row>
        <row r="371">
          <cell r="A371" t="str">
            <v>A . 3. 4.06.</v>
          </cell>
          <cell r="B371">
            <v>1</v>
          </cell>
        </row>
        <row r="372">
          <cell r="A372" t="str">
            <v>A . 3. 4.07.</v>
          </cell>
          <cell r="B372">
            <v>4</v>
          </cell>
        </row>
        <row r="373">
          <cell r="A373" t="str">
            <v>A . 3. 4.08.</v>
          </cell>
          <cell r="B373">
            <v>1</v>
          </cell>
        </row>
        <row r="374">
          <cell r="A374" t="str">
            <v>A . 3. 4.09</v>
          </cell>
          <cell r="B374">
            <v>2</v>
          </cell>
        </row>
        <row r="375">
          <cell r="A375" t="str">
            <v>A . 3. 4.10</v>
          </cell>
          <cell r="B375">
            <v>0</v>
          </cell>
        </row>
        <row r="376">
          <cell r="A376" t="str">
            <v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>A . 3. 5.  .</v>
          </cell>
          <cell r="B378">
            <v>0</v>
          </cell>
        </row>
        <row r="379">
          <cell r="A379" t="str">
            <v>A . 3. 5.01.</v>
          </cell>
          <cell r="B379">
            <v>224.7</v>
          </cell>
        </row>
        <row r="380">
          <cell r="A380" t="str">
            <v>A . 3. 5.02.</v>
          </cell>
          <cell r="B380">
            <v>79.3</v>
          </cell>
        </row>
        <row r="381">
          <cell r="A381" t="str">
            <v>A . 3. 5.03.</v>
          </cell>
          <cell r="B381">
            <v>10.99</v>
          </cell>
        </row>
        <row r="382">
          <cell r="A382" t="str">
            <v>A . 3. 5.04.</v>
          </cell>
          <cell r="B382">
            <v>998.77</v>
          </cell>
        </row>
        <row r="383">
          <cell r="A383" t="str">
            <v>A . 3. 5.05.</v>
          </cell>
          <cell r="B383">
            <v>314.99</v>
          </cell>
        </row>
        <row r="384">
          <cell r="A384" t="str">
            <v>A . 3. 5.06.</v>
          </cell>
          <cell r="B384">
            <v>1</v>
          </cell>
        </row>
        <row r="385">
          <cell r="A385" t="str">
            <v>A . 3. 5.08.</v>
          </cell>
          <cell r="B385">
            <v>9</v>
          </cell>
        </row>
        <row r="386">
          <cell r="A386" t="str">
            <v>A . 3. 5.09.</v>
          </cell>
          <cell r="B386">
            <v>3</v>
          </cell>
        </row>
        <row r="387">
          <cell r="A387" t="str">
            <v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>A . 3. 6.  .</v>
          </cell>
          <cell r="B389">
            <v>0</v>
          </cell>
        </row>
        <row r="390">
          <cell r="A390" t="str">
            <v>A . 3. 6.01.</v>
          </cell>
          <cell r="B390">
            <v>1</v>
          </cell>
        </row>
        <row r="391">
          <cell r="A391" t="str">
            <v>A . 3. 6.02.</v>
          </cell>
          <cell r="B391">
            <v>4</v>
          </cell>
        </row>
        <row r="392">
          <cell r="A392" t="str">
            <v>A . 3. 6.03.</v>
          </cell>
          <cell r="B392">
            <v>5</v>
          </cell>
        </row>
        <row r="393">
          <cell r="A393" t="str">
            <v>A . 3. 6.04.</v>
          </cell>
          <cell r="B393">
            <v>0</v>
          </cell>
        </row>
        <row r="394">
          <cell r="A394" t="str">
            <v>A . 3. 6.05.</v>
          </cell>
          <cell r="B394">
            <v>110</v>
          </cell>
        </row>
        <row r="395">
          <cell r="A395" t="str">
            <v>A . 3. 6.06.</v>
          </cell>
          <cell r="B395">
            <v>143.80000000000001</v>
          </cell>
        </row>
        <row r="396">
          <cell r="A396" t="str">
            <v>A . 3. 6.07.</v>
          </cell>
          <cell r="B396">
            <v>517.20000000000005</v>
          </cell>
        </row>
        <row r="397">
          <cell r="A397" t="str">
            <v>A . 3. 6.08.</v>
          </cell>
          <cell r="B397">
            <v>118.34</v>
          </cell>
        </row>
        <row r="398">
          <cell r="A398" t="str">
            <v>A . 3. 6.09.</v>
          </cell>
          <cell r="B398">
            <v>157.66</v>
          </cell>
        </row>
        <row r="399">
          <cell r="A399" t="str">
            <v>A . 3. 6.10.</v>
          </cell>
          <cell r="B399">
            <v>46.4</v>
          </cell>
        </row>
        <row r="400">
          <cell r="A400" t="str">
            <v>A . 3. 6.11.</v>
          </cell>
          <cell r="B400">
            <v>663.3</v>
          </cell>
        </row>
        <row r="401">
          <cell r="A401" t="str">
            <v>A . 3. 6.12.</v>
          </cell>
          <cell r="B401">
            <v>3251.5</v>
          </cell>
        </row>
        <row r="402">
          <cell r="A402" t="str">
            <v>A . 3. 6.13.</v>
          </cell>
          <cell r="B402">
            <v>1296</v>
          </cell>
        </row>
        <row r="403">
          <cell r="A403" t="str">
            <v>A . 3. 6.14.</v>
          </cell>
          <cell r="B403">
            <v>520</v>
          </cell>
        </row>
        <row r="404">
          <cell r="A404" t="str">
            <v>A . 3. 6.15.</v>
          </cell>
          <cell r="B404">
            <v>4069.8</v>
          </cell>
        </row>
        <row r="405">
          <cell r="A405" t="str">
            <v>A . 3. 6.16.</v>
          </cell>
          <cell r="B405">
            <v>1552.8</v>
          </cell>
        </row>
        <row r="406">
          <cell r="A406" t="str">
            <v>A . 3. 6.17.</v>
          </cell>
          <cell r="B406">
            <v>1362</v>
          </cell>
        </row>
        <row r="407">
          <cell r="A407" t="str">
            <v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>A . 3. 7.  .</v>
          </cell>
          <cell r="B409">
            <v>0</v>
          </cell>
        </row>
        <row r="410">
          <cell r="A410" t="str">
            <v>A . 3. 7.01.</v>
          </cell>
          <cell r="B410">
            <v>67</v>
          </cell>
        </row>
        <row r="411">
          <cell r="A411" t="str">
            <v>A . 3. 7.02.</v>
          </cell>
          <cell r="B411">
            <v>0</v>
          </cell>
        </row>
        <row r="412">
          <cell r="A412" t="str">
            <v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>A . 3. 8.  .</v>
          </cell>
          <cell r="B414">
            <v>0</v>
          </cell>
        </row>
        <row r="415">
          <cell r="A415" t="str">
            <v>A . 3. 8.01.</v>
          </cell>
          <cell r="B415">
            <v>1</v>
          </cell>
        </row>
        <row r="416">
          <cell r="A416" t="str">
            <v>A . 3. 8.02.</v>
          </cell>
          <cell r="B416">
            <v>1</v>
          </cell>
        </row>
        <row r="417">
          <cell r="A417" t="str">
            <v>A . 3. 8.03.</v>
          </cell>
          <cell r="B417">
            <v>1</v>
          </cell>
        </row>
        <row r="418">
          <cell r="A418" t="str">
            <v>A . 3. 8.04.</v>
          </cell>
          <cell r="B418">
            <v>1</v>
          </cell>
        </row>
        <row r="419">
          <cell r="A419" t="str">
            <v>A . 3. 8.05.</v>
          </cell>
          <cell r="B419">
            <v>1</v>
          </cell>
        </row>
        <row r="420">
          <cell r="A420" t="str">
            <v>A . 3. 8.06.</v>
          </cell>
          <cell r="B420">
            <v>1</v>
          </cell>
        </row>
        <row r="421">
          <cell r="A421" t="str">
            <v>A . 3. 8.07.</v>
          </cell>
          <cell r="B421">
            <v>1</v>
          </cell>
        </row>
        <row r="422">
          <cell r="A422" t="str">
            <v>A . 3. 8.08.</v>
          </cell>
          <cell r="B422">
            <v>1</v>
          </cell>
        </row>
        <row r="423">
          <cell r="A423" t="str">
            <v>A . 3. 8.09.</v>
          </cell>
          <cell r="B423">
            <v>1</v>
          </cell>
        </row>
        <row r="424">
          <cell r="A424" t="str">
            <v>A . 3. 8.10.</v>
          </cell>
          <cell r="B424">
            <v>1</v>
          </cell>
        </row>
        <row r="425">
          <cell r="A425" t="str">
            <v>A . 3. 8.11.</v>
          </cell>
          <cell r="B425">
            <v>1</v>
          </cell>
        </row>
        <row r="426">
          <cell r="A426" t="str">
            <v>A . 3. 8.12.</v>
          </cell>
          <cell r="B426">
            <v>1</v>
          </cell>
        </row>
        <row r="427">
          <cell r="A427" t="str">
            <v>A . 3. 8.13.</v>
          </cell>
          <cell r="B427">
            <v>1</v>
          </cell>
        </row>
        <row r="428">
          <cell r="A428" t="str">
            <v>A . 3. 8.14.</v>
          </cell>
          <cell r="B428">
            <v>1</v>
          </cell>
        </row>
        <row r="429">
          <cell r="A429" t="str">
            <v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>A . 4.  .  .</v>
          </cell>
          <cell r="B431">
            <v>0</v>
          </cell>
        </row>
        <row r="432">
          <cell r="A432" t="str">
            <v>A . 4. 6.  .</v>
          </cell>
          <cell r="B432">
            <v>0</v>
          </cell>
        </row>
        <row r="433">
          <cell r="A433" t="str">
            <v>A . 4. 6.01.</v>
          </cell>
          <cell r="B433">
            <v>0</v>
          </cell>
        </row>
        <row r="434">
          <cell r="A434" t="str">
            <v>A . 4. 6.02.</v>
          </cell>
          <cell r="B434">
            <v>135.5</v>
          </cell>
        </row>
        <row r="435">
          <cell r="A435" t="str">
            <v>A . 4. 6.03.</v>
          </cell>
          <cell r="B435">
            <v>0</v>
          </cell>
        </row>
        <row r="436">
          <cell r="A436" t="str">
            <v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>A . 4. 7.  .</v>
          </cell>
          <cell r="B438">
            <v>0</v>
          </cell>
        </row>
        <row r="439">
          <cell r="A439" t="str">
            <v>A . 4. 7.01.</v>
          </cell>
          <cell r="B439">
            <v>0</v>
          </cell>
        </row>
        <row r="440">
          <cell r="A440" t="str">
            <v>A . 4. 7.02.</v>
          </cell>
          <cell r="B440">
            <v>1</v>
          </cell>
        </row>
        <row r="441">
          <cell r="A441" t="str">
            <v>A . 4. 7.03.</v>
          </cell>
          <cell r="B441">
            <v>1</v>
          </cell>
        </row>
        <row r="442">
          <cell r="A442" t="str">
            <v>A . 4. 7.04.</v>
          </cell>
          <cell r="B442">
            <v>0</v>
          </cell>
        </row>
        <row r="443">
          <cell r="A443" t="str">
            <v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>A . 4. 8.  .</v>
          </cell>
          <cell r="B445">
            <v>0</v>
          </cell>
        </row>
        <row r="446">
          <cell r="A446" t="str">
            <v>A . 4. 8.01.</v>
          </cell>
          <cell r="B446">
            <v>1</v>
          </cell>
        </row>
        <row r="447">
          <cell r="A447" t="str">
            <v>A . 4. 8.02.</v>
          </cell>
          <cell r="B447">
            <v>1</v>
          </cell>
        </row>
        <row r="448">
          <cell r="A448" t="str">
            <v>A . 4. 8.03.</v>
          </cell>
          <cell r="B448">
            <v>1</v>
          </cell>
        </row>
        <row r="449">
          <cell r="A449" t="str">
            <v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>A . 5. 0.  .</v>
          </cell>
          <cell r="B451">
            <v>0</v>
          </cell>
        </row>
        <row r="452">
          <cell r="A452" t="str">
            <v>A . 5. 1.00.</v>
          </cell>
          <cell r="B452">
            <v>0</v>
          </cell>
        </row>
        <row r="453">
          <cell r="A453" t="str">
            <v>A . 5. 1.01.</v>
          </cell>
          <cell r="B453">
            <v>1323</v>
          </cell>
        </row>
        <row r="454">
          <cell r="A454" t="str">
            <v>A . 5. 1.02.</v>
          </cell>
          <cell r="B454">
            <v>889.34</v>
          </cell>
        </row>
        <row r="455">
          <cell r="A455" t="str">
            <v>A . 5. 1.03.</v>
          </cell>
          <cell r="B455">
            <v>0</v>
          </cell>
        </row>
        <row r="456">
          <cell r="A456" t="str">
            <v>A . 5. 1.04.</v>
          </cell>
          <cell r="B456">
            <v>47.04</v>
          </cell>
        </row>
        <row r="457">
          <cell r="A457" t="str">
            <v>A . 5. 1.05.</v>
          </cell>
          <cell r="B457">
            <v>95.49</v>
          </cell>
        </row>
        <row r="458">
          <cell r="A458" t="str">
            <v>A . 5. 1.06.</v>
          </cell>
          <cell r="B458">
            <v>27201.81</v>
          </cell>
        </row>
        <row r="459">
          <cell r="A459" t="str">
            <v>A . 5. 1.07.</v>
          </cell>
          <cell r="B459">
            <v>2381.6799999999998</v>
          </cell>
        </row>
        <row r="460">
          <cell r="A460" t="str">
            <v>A . 5. 1.08.</v>
          </cell>
          <cell r="B460">
            <v>8662.5</v>
          </cell>
        </row>
        <row r="461">
          <cell r="A461" t="str">
            <v>A . 5. 1.09.</v>
          </cell>
          <cell r="B461">
            <v>787.64</v>
          </cell>
        </row>
        <row r="462">
          <cell r="A462" t="str">
            <v>A . 5. 1.10.</v>
          </cell>
          <cell r="B462">
            <v>278.98</v>
          </cell>
        </row>
        <row r="463">
          <cell r="A463" t="str">
            <v>A . 5. 1.11.</v>
          </cell>
          <cell r="B463">
            <v>4053.86</v>
          </cell>
        </row>
        <row r="464">
          <cell r="A464" t="str">
            <v>A . 5. 1.12.</v>
          </cell>
          <cell r="B464">
            <v>307.02999999999997</v>
          </cell>
        </row>
        <row r="465">
          <cell r="A465" t="str">
            <v>A . 5. 1.13.</v>
          </cell>
          <cell r="B465">
            <v>117.01</v>
          </cell>
        </row>
        <row r="466">
          <cell r="A466" t="str">
            <v>A . 5. 1.14.</v>
          </cell>
          <cell r="B466">
            <v>1913.88</v>
          </cell>
        </row>
        <row r="467">
          <cell r="A467" t="str">
            <v>A . 5. 1.15.</v>
          </cell>
          <cell r="B467">
            <v>10.28</v>
          </cell>
        </row>
        <row r="468">
          <cell r="A468" t="str">
            <v>A . 5. 1.16.</v>
          </cell>
          <cell r="B468">
            <v>85.17</v>
          </cell>
        </row>
        <row r="469">
          <cell r="A469" t="str">
            <v>A . 5. 1.17.</v>
          </cell>
          <cell r="B469">
            <v>6.69</v>
          </cell>
        </row>
        <row r="470">
          <cell r="A470" t="str">
            <v>A . 5. 1.18.</v>
          </cell>
          <cell r="B470">
            <v>49.83</v>
          </cell>
        </row>
        <row r="471">
          <cell r="A471" t="str">
            <v>A . 5. 1.19.</v>
          </cell>
          <cell r="B471">
            <v>124.58</v>
          </cell>
        </row>
        <row r="472">
          <cell r="A472" t="str">
            <v>A . 5. 1.20.</v>
          </cell>
          <cell r="B472">
            <v>0</v>
          </cell>
        </row>
        <row r="473">
          <cell r="A473" t="str">
            <v>A . 5. 1.21.</v>
          </cell>
          <cell r="B473">
            <v>332.66</v>
          </cell>
        </row>
        <row r="474">
          <cell r="A474" t="str">
            <v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>A . 5. 2.  .</v>
          </cell>
          <cell r="B476">
            <v>0</v>
          </cell>
        </row>
        <row r="477">
          <cell r="A477" t="str">
            <v>A . 5. 2. 1.</v>
          </cell>
          <cell r="B477">
            <v>428</v>
          </cell>
        </row>
        <row r="478">
          <cell r="A478" t="str">
            <v>A . 5. 2. 2.</v>
          </cell>
          <cell r="B478">
            <v>44.54</v>
          </cell>
        </row>
        <row r="479">
          <cell r="A479" t="str">
            <v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>A . 5. 3.00.</v>
          </cell>
          <cell r="B481">
            <v>0</v>
          </cell>
        </row>
        <row r="482">
          <cell r="A482" t="str">
            <v>A . 5. 3.01.</v>
          </cell>
          <cell r="B482">
            <v>112.81</v>
          </cell>
        </row>
        <row r="483">
          <cell r="A483" t="str">
            <v>A . 5. 3.02.</v>
          </cell>
          <cell r="B483">
            <v>212.73</v>
          </cell>
        </row>
        <row r="484">
          <cell r="A484" t="str">
            <v>A . 5. 3.03.</v>
          </cell>
          <cell r="B484">
            <v>1</v>
          </cell>
        </row>
        <row r="485">
          <cell r="A485" t="str">
            <v>A . 5. 3.04.</v>
          </cell>
          <cell r="B485">
            <v>5</v>
          </cell>
        </row>
        <row r="486">
          <cell r="A486" t="str">
            <v>A . 5. 3.05.</v>
          </cell>
          <cell r="B486">
            <v>140.37</v>
          </cell>
        </row>
        <row r="487">
          <cell r="A487" t="str">
            <v>A . 5. 3.06.</v>
          </cell>
          <cell r="B487">
            <v>68.290000000000006</v>
          </cell>
        </row>
        <row r="488">
          <cell r="A488" t="str">
            <v>A . 5. 3.07.</v>
          </cell>
          <cell r="B488">
            <v>3</v>
          </cell>
        </row>
        <row r="489">
          <cell r="A489" t="str">
            <v>A . 5. 3.08.</v>
          </cell>
          <cell r="B489">
            <v>8</v>
          </cell>
        </row>
        <row r="490">
          <cell r="A490" t="str">
            <v>A . 5. 3.09.</v>
          </cell>
          <cell r="B490">
            <v>51.63</v>
          </cell>
        </row>
        <row r="491">
          <cell r="A491" t="str">
            <v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>A . 5. 4.  .</v>
          </cell>
          <cell r="B493">
            <v>0</v>
          </cell>
        </row>
        <row r="494">
          <cell r="A494" t="str">
            <v>A . 5. 4.01.</v>
          </cell>
          <cell r="B494">
            <v>33</v>
          </cell>
        </row>
        <row r="495">
          <cell r="A495" t="str">
            <v>A . 5. 4.02.</v>
          </cell>
          <cell r="B495">
            <v>23.29</v>
          </cell>
        </row>
        <row r="496">
          <cell r="A496" t="str">
            <v>A . 5. 4.03.</v>
          </cell>
          <cell r="B496">
            <v>0</v>
          </cell>
        </row>
        <row r="497">
          <cell r="A497" t="str">
            <v>A . 5. 4.04.</v>
          </cell>
          <cell r="B497">
            <v>0</v>
          </cell>
        </row>
        <row r="498">
          <cell r="A498" t="str">
            <v>A . 5. 4.05.</v>
          </cell>
          <cell r="B498">
            <v>2</v>
          </cell>
        </row>
        <row r="499">
          <cell r="A499" t="str">
            <v>A . 5. 4.06.</v>
          </cell>
          <cell r="B499">
            <v>1</v>
          </cell>
        </row>
        <row r="500">
          <cell r="A500" t="str">
            <v>A . 5. 4.07.</v>
          </cell>
          <cell r="B500">
            <v>1</v>
          </cell>
        </row>
        <row r="501">
          <cell r="A501" t="str">
            <v>A . 5. 4.08.</v>
          </cell>
          <cell r="B501">
            <v>3</v>
          </cell>
        </row>
        <row r="502">
          <cell r="A502" t="str">
            <v>A . 5. 4.09.</v>
          </cell>
          <cell r="B502">
            <v>1</v>
          </cell>
        </row>
        <row r="503">
          <cell r="A503" t="str">
            <v>A . 5. 4.10.</v>
          </cell>
          <cell r="B503">
            <v>1</v>
          </cell>
        </row>
        <row r="504">
          <cell r="A504" t="str">
            <v>A . 5. 4.11.</v>
          </cell>
          <cell r="B504">
            <v>3.15</v>
          </cell>
        </row>
        <row r="505">
          <cell r="A505" t="str">
            <v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>A . 5. 5.  .</v>
          </cell>
          <cell r="B507">
            <v>0</v>
          </cell>
        </row>
        <row r="508">
          <cell r="A508" t="str">
            <v>A . 5. 5.01.</v>
          </cell>
          <cell r="B508">
            <v>499.74</v>
          </cell>
        </row>
        <row r="509">
          <cell r="A509" t="str">
            <v>A . 5. 5.02.</v>
          </cell>
          <cell r="B509">
            <v>305.52</v>
          </cell>
        </row>
        <row r="510">
          <cell r="A510" t="str">
            <v>A . 5. 5.03.</v>
          </cell>
          <cell r="B510">
            <v>174.48</v>
          </cell>
        </row>
        <row r="511">
          <cell r="A511" t="str">
            <v>A . 5. 5.04.</v>
          </cell>
          <cell r="B511">
            <v>3.61</v>
          </cell>
        </row>
        <row r="512">
          <cell r="A512" t="str">
            <v>A . 5. 5.05.</v>
          </cell>
          <cell r="B512">
            <v>62.77</v>
          </cell>
        </row>
        <row r="513">
          <cell r="A513" t="str">
            <v>A . 5. 5.06.</v>
          </cell>
          <cell r="B513">
            <v>70.81</v>
          </cell>
        </row>
        <row r="514">
          <cell r="A514" t="str">
            <v>A . 5. 5.07.</v>
          </cell>
          <cell r="B514">
            <v>0</v>
          </cell>
        </row>
        <row r="515">
          <cell r="A515" t="str">
            <v>A . 5. 5.08.</v>
          </cell>
          <cell r="B515">
            <v>0</v>
          </cell>
        </row>
        <row r="516">
          <cell r="A516" t="str">
            <v>A . 5. 5.09.</v>
          </cell>
          <cell r="B516">
            <v>0</v>
          </cell>
        </row>
        <row r="517">
          <cell r="A517" t="str">
            <v>A . 5. 5.10.</v>
          </cell>
          <cell r="B517">
            <v>52.83</v>
          </cell>
        </row>
        <row r="518">
          <cell r="A518" t="str">
            <v>A . 5. 5.11.</v>
          </cell>
          <cell r="B518">
            <v>322.54000000000002</v>
          </cell>
        </row>
        <row r="519">
          <cell r="A519" t="str">
            <v>A . 5. 5.12.</v>
          </cell>
          <cell r="B519">
            <v>0</v>
          </cell>
        </row>
        <row r="520">
          <cell r="A520" t="str">
            <v>A . 5. 5.13.</v>
          </cell>
          <cell r="B520">
            <v>11.26</v>
          </cell>
        </row>
        <row r="521">
          <cell r="A521" t="str">
            <v>A . 5. 5.14.</v>
          </cell>
          <cell r="B521">
            <v>660.07</v>
          </cell>
        </row>
        <row r="522">
          <cell r="A522" t="str">
            <v>A . 5. 5.15.</v>
          </cell>
          <cell r="B522">
            <v>19081.95</v>
          </cell>
        </row>
        <row r="523">
          <cell r="A523" t="str">
            <v>A . 5. 5.16.</v>
          </cell>
          <cell r="B523">
            <v>0</v>
          </cell>
        </row>
        <row r="524">
          <cell r="A524" t="str">
            <v>A . 5. 5.17.</v>
          </cell>
          <cell r="B524">
            <v>2198.86</v>
          </cell>
        </row>
        <row r="525">
          <cell r="A525" t="str">
            <v>A . 5. 5.18.</v>
          </cell>
          <cell r="B525">
            <v>25</v>
          </cell>
        </row>
        <row r="526">
          <cell r="A526" t="str">
            <v>A . 5. 5.19.</v>
          </cell>
          <cell r="B526">
            <v>18</v>
          </cell>
        </row>
        <row r="527">
          <cell r="A527" t="str">
            <v>A . 5. 5.20.</v>
          </cell>
          <cell r="B527">
            <v>37</v>
          </cell>
        </row>
        <row r="528">
          <cell r="A528" t="str">
            <v>A . 5. 5.21.</v>
          </cell>
          <cell r="B528">
            <v>29</v>
          </cell>
        </row>
        <row r="529">
          <cell r="A529" t="str">
            <v>A . 5. 5.22.</v>
          </cell>
          <cell r="B529">
            <v>14</v>
          </cell>
        </row>
        <row r="530">
          <cell r="A530" t="str">
            <v>A . 5. 5.23.</v>
          </cell>
          <cell r="B530">
            <v>22</v>
          </cell>
        </row>
        <row r="531">
          <cell r="A531" t="str">
            <v>A . 5. 5.24.</v>
          </cell>
          <cell r="B531">
            <v>2198.86</v>
          </cell>
        </row>
        <row r="532">
          <cell r="A532" t="str">
            <v>A . 5. 5.25.</v>
          </cell>
          <cell r="B532">
            <v>1.81</v>
          </cell>
        </row>
        <row r="533">
          <cell r="A533" t="str">
            <v>A . 5. 5.26.</v>
          </cell>
          <cell r="B533">
            <v>79.510000000000005</v>
          </cell>
        </row>
        <row r="534">
          <cell r="A534" t="str">
            <v>A . 5. 5.27.</v>
          </cell>
          <cell r="B534">
            <v>66.42</v>
          </cell>
        </row>
        <row r="535">
          <cell r="A535" t="str">
            <v>A . 5. 5.28.</v>
          </cell>
          <cell r="B535">
            <v>6.1</v>
          </cell>
        </row>
        <row r="536">
          <cell r="A536" t="str">
            <v>A . 5. 5.29.</v>
          </cell>
          <cell r="B536">
            <v>18.16</v>
          </cell>
        </row>
        <row r="537">
          <cell r="A537" t="str">
            <v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>A . 5. 6.  .</v>
          </cell>
          <cell r="B539">
            <v>0</v>
          </cell>
        </row>
        <row r="540">
          <cell r="A540" t="str">
            <v>A . 5. 6.01.</v>
          </cell>
          <cell r="B540">
            <v>1</v>
          </cell>
        </row>
        <row r="541">
          <cell r="A541" t="str">
            <v>A . 5. 6.02.</v>
          </cell>
          <cell r="B541">
            <v>1</v>
          </cell>
        </row>
        <row r="542">
          <cell r="A542" t="str">
            <v>A . 5. 6.03.</v>
          </cell>
          <cell r="B542">
            <v>1</v>
          </cell>
        </row>
        <row r="543">
          <cell r="A543" t="str">
            <v>A . 5. 6.04.</v>
          </cell>
          <cell r="B543">
            <v>2</v>
          </cell>
        </row>
        <row r="544">
          <cell r="A544" t="str">
            <v>A . 5. 6.05.</v>
          </cell>
          <cell r="B544">
            <v>4</v>
          </cell>
        </row>
        <row r="545">
          <cell r="A545" t="str">
            <v>A . 5. 6.06.</v>
          </cell>
          <cell r="B545">
            <v>1</v>
          </cell>
        </row>
        <row r="546">
          <cell r="A546" t="str">
            <v>A . 5. 6.07.</v>
          </cell>
          <cell r="B546">
            <v>19</v>
          </cell>
        </row>
        <row r="547">
          <cell r="A547" t="str">
            <v>A . 5. 6.08.</v>
          </cell>
          <cell r="B547">
            <v>7</v>
          </cell>
        </row>
        <row r="548">
          <cell r="A548" t="str">
            <v>A . 5. 6.09.</v>
          </cell>
          <cell r="B548">
            <v>84</v>
          </cell>
        </row>
        <row r="549">
          <cell r="A549" t="str">
            <v>A . 5. 6.10.</v>
          </cell>
          <cell r="B549">
            <v>134.69999999999999</v>
          </cell>
        </row>
        <row r="550">
          <cell r="A550" t="str">
            <v>A . 5. 6.11.</v>
          </cell>
          <cell r="B550">
            <v>615.79999999999995</v>
          </cell>
        </row>
        <row r="551">
          <cell r="A551" t="str">
            <v>A . 5. 6.12.</v>
          </cell>
          <cell r="B551">
            <v>737.95</v>
          </cell>
        </row>
        <row r="552">
          <cell r="A552" t="str">
            <v>A . 5. 6.13.</v>
          </cell>
          <cell r="B552">
            <v>1076.5</v>
          </cell>
        </row>
        <row r="553">
          <cell r="A553" t="str">
            <v>A . 5. 6.14.</v>
          </cell>
          <cell r="B553">
            <v>818.73</v>
          </cell>
        </row>
        <row r="554">
          <cell r="A554" t="str">
            <v>A . 5. 6.15.</v>
          </cell>
          <cell r="B554">
            <v>18.84</v>
          </cell>
        </row>
        <row r="555">
          <cell r="A555" t="str">
            <v>A . 5. 6.16.</v>
          </cell>
          <cell r="B555">
            <v>63.6</v>
          </cell>
        </row>
        <row r="556">
          <cell r="A556" t="str">
            <v>A . 5. 6.17.</v>
          </cell>
          <cell r="B556">
            <v>76.3</v>
          </cell>
        </row>
        <row r="557">
          <cell r="A557" t="str">
            <v>A . 5. 6.18.</v>
          </cell>
          <cell r="B557">
            <v>153.6</v>
          </cell>
        </row>
        <row r="558">
          <cell r="A558" t="str">
            <v>A . 5. 6.19.</v>
          </cell>
          <cell r="B558">
            <v>599.20000000000005</v>
          </cell>
        </row>
        <row r="559">
          <cell r="A559" t="str">
            <v>A . 5. 6.20.</v>
          </cell>
          <cell r="B559">
            <v>7961</v>
          </cell>
        </row>
        <row r="560">
          <cell r="A560" t="str">
            <v>A . 5. 6.21.</v>
          </cell>
          <cell r="B560">
            <v>7222.5</v>
          </cell>
        </row>
        <row r="561">
          <cell r="A561" t="str">
            <v>A . 5. 6.22.</v>
          </cell>
          <cell r="B561">
            <v>4925</v>
          </cell>
        </row>
        <row r="562">
          <cell r="A562" t="str">
            <v>A . 5. 6.23.</v>
          </cell>
          <cell r="B562">
            <v>1266</v>
          </cell>
        </row>
        <row r="563">
          <cell r="A563" t="str">
            <v>A . 5. 6.24.</v>
          </cell>
          <cell r="B563">
            <v>4145.5</v>
          </cell>
        </row>
        <row r="564">
          <cell r="A564" t="str">
            <v>A . 5. 6.25.</v>
          </cell>
          <cell r="B564">
            <v>2850.3</v>
          </cell>
        </row>
        <row r="565">
          <cell r="A565" t="str">
            <v>A . 5. 6.26.</v>
          </cell>
          <cell r="B565">
            <v>2402</v>
          </cell>
        </row>
        <row r="566">
          <cell r="A566" t="str">
            <v>A . 5. 6.27.</v>
          </cell>
          <cell r="B566">
            <v>14</v>
          </cell>
        </row>
        <row r="567">
          <cell r="A567" t="str">
            <v>A . 5. 6.28.</v>
          </cell>
          <cell r="B567">
            <v>4</v>
          </cell>
        </row>
        <row r="568">
          <cell r="A568" t="str">
            <v>A . 5. 6.29.</v>
          </cell>
          <cell r="B568">
            <v>0</v>
          </cell>
        </row>
        <row r="569">
          <cell r="A569" t="str">
            <v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>A . 5. 7.  .</v>
          </cell>
          <cell r="B571">
            <v>0</v>
          </cell>
        </row>
        <row r="572">
          <cell r="A572" t="str">
            <v>A . 5. 7.01.</v>
          </cell>
          <cell r="B572">
            <v>47</v>
          </cell>
        </row>
        <row r="573">
          <cell r="A573" t="str">
            <v>A . 5. 7.02.</v>
          </cell>
          <cell r="B573">
            <v>4</v>
          </cell>
        </row>
        <row r="574">
          <cell r="A574" t="str">
            <v>A . 5. 7.03.</v>
          </cell>
          <cell r="B574">
            <v>0</v>
          </cell>
        </row>
        <row r="575">
          <cell r="A575" t="str">
            <v>A . 5. 7.04.</v>
          </cell>
          <cell r="B575">
            <v>1</v>
          </cell>
        </row>
        <row r="576">
          <cell r="A576" t="str">
            <v>A . 5. 7.05.</v>
          </cell>
          <cell r="B576">
            <v>1</v>
          </cell>
        </row>
        <row r="577">
          <cell r="A577" t="str">
            <v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>A . 5. 8.  .</v>
          </cell>
          <cell r="B579">
            <v>0</v>
          </cell>
        </row>
        <row r="580">
          <cell r="A580" t="str">
            <v>A . 5. 8.01.</v>
          </cell>
          <cell r="B580">
            <v>1</v>
          </cell>
        </row>
        <row r="581">
          <cell r="A581" t="str">
            <v>A . 5. 8.02.</v>
          </cell>
          <cell r="B581">
            <v>1</v>
          </cell>
        </row>
        <row r="582">
          <cell r="A582" t="str">
            <v>A . 5. 8.03.</v>
          </cell>
          <cell r="B582">
            <v>1</v>
          </cell>
        </row>
        <row r="583">
          <cell r="A583" t="str">
            <v>A . 5. 8.04.</v>
          </cell>
          <cell r="B583">
            <v>1</v>
          </cell>
        </row>
        <row r="584">
          <cell r="A584" t="str">
            <v>A . 5. 8.05.</v>
          </cell>
          <cell r="B584">
            <v>1</v>
          </cell>
        </row>
        <row r="585">
          <cell r="A585" t="str">
            <v>A . 5. 8.06.</v>
          </cell>
          <cell r="B585">
            <v>1</v>
          </cell>
        </row>
        <row r="586">
          <cell r="A586" t="str">
            <v>A . 5. 8.07.</v>
          </cell>
          <cell r="B586">
            <v>1</v>
          </cell>
        </row>
        <row r="587">
          <cell r="A587" t="str">
            <v>A . 5. 8.08.</v>
          </cell>
          <cell r="B587">
            <v>1</v>
          </cell>
        </row>
        <row r="588">
          <cell r="A588" t="str">
            <v>A . 5. 8.09.</v>
          </cell>
          <cell r="B588">
            <v>1</v>
          </cell>
        </row>
        <row r="589">
          <cell r="A589" t="str">
            <v>A . 5. 8.10.</v>
          </cell>
          <cell r="B589">
            <v>1</v>
          </cell>
        </row>
        <row r="590">
          <cell r="A590" t="str">
            <v>A . 5. 8.11.</v>
          </cell>
          <cell r="B590">
            <v>1</v>
          </cell>
        </row>
        <row r="591">
          <cell r="A591" t="str">
            <v>A . 5. 8.12.</v>
          </cell>
          <cell r="B591">
            <v>1</v>
          </cell>
        </row>
        <row r="592">
          <cell r="A592" t="str">
            <v>A . 5. 8.13.</v>
          </cell>
          <cell r="B592">
            <v>1</v>
          </cell>
        </row>
        <row r="593">
          <cell r="A593" t="str">
            <v>A . 5. 8.14.</v>
          </cell>
          <cell r="B593">
            <v>1</v>
          </cell>
        </row>
        <row r="594">
          <cell r="A594" t="str">
            <v>A . 5. 8.15.</v>
          </cell>
          <cell r="B594">
            <v>1</v>
          </cell>
        </row>
        <row r="595">
          <cell r="A595" t="str">
            <v>A . 5. 8.16.</v>
          </cell>
          <cell r="B595">
            <v>1</v>
          </cell>
        </row>
        <row r="596">
          <cell r="A596" t="str">
            <v>A . 5. 8.17.</v>
          </cell>
          <cell r="B596">
            <v>1</v>
          </cell>
        </row>
        <row r="597">
          <cell r="A597" t="str">
            <v>A . 5. 8.18.</v>
          </cell>
          <cell r="B597">
            <v>1</v>
          </cell>
        </row>
        <row r="598">
          <cell r="A598" t="str">
            <v>A . 5. 8.19.</v>
          </cell>
          <cell r="B598">
            <v>1</v>
          </cell>
        </row>
        <row r="599">
          <cell r="A599" t="str">
            <v>A . 5. 8.20.</v>
          </cell>
          <cell r="B599">
            <v>1</v>
          </cell>
        </row>
        <row r="600">
          <cell r="A600" t="str">
            <v>A . 5. 8.21.</v>
          </cell>
          <cell r="B600">
            <v>1</v>
          </cell>
        </row>
        <row r="601">
          <cell r="A601" t="str">
            <v>A . 5. 8.22.</v>
          </cell>
          <cell r="B601">
            <v>1</v>
          </cell>
        </row>
        <row r="602">
          <cell r="A602" t="str">
            <v>A . 5. 8.23.</v>
          </cell>
          <cell r="B602">
            <v>1</v>
          </cell>
        </row>
        <row r="603">
          <cell r="A603" t="str">
            <v>A . 5. 8.24.</v>
          </cell>
          <cell r="B603">
            <v>1</v>
          </cell>
        </row>
        <row r="604">
          <cell r="A604" t="str">
            <v>A . 5. 8.25.</v>
          </cell>
          <cell r="B604">
            <v>1</v>
          </cell>
        </row>
        <row r="605">
          <cell r="A605" t="str">
            <v>A . 5. 8.26.</v>
          </cell>
          <cell r="B605">
            <v>1</v>
          </cell>
        </row>
        <row r="606">
          <cell r="A606" t="str">
            <v>A . 5. 8.27.</v>
          </cell>
          <cell r="B606">
            <v>1</v>
          </cell>
        </row>
        <row r="607">
          <cell r="A607" t="str">
            <v>A . 5. 8.28.</v>
          </cell>
          <cell r="B607">
            <v>1</v>
          </cell>
        </row>
        <row r="608">
          <cell r="A608" t="str">
            <v>A . 5. 8.29.</v>
          </cell>
          <cell r="B608">
            <v>1</v>
          </cell>
        </row>
        <row r="609">
          <cell r="A609" t="str">
            <v>A . 5. 8.30.</v>
          </cell>
          <cell r="B609">
            <v>1</v>
          </cell>
        </row>
        <row r="610">
          <cell r="A610" t="str">
            <v>A . 5. 8.31.</v>
          </cell>
          <cell r="B610">
            <v>1</v>
          </cell>
        </row>
        <row r="611">
          <cell r="A611" t="str">
            <v>A . 5. 8.32.</v>
          </cell>
          <cell r="B611">
            <v>1</v>
          </cell>
        </row>
        <row r="612">
          <cell r="A612" t="str">
            <v>A . 5. 8.33.</v>
          </cell>
          <cell r="B612">
            <v>1</v>
          </cell>
        </row>
        <row r="613">
          <cell r="A613" t="str">
            <v>A . 5. 8.34.</v>
          </cell>
          <cell r="B613">
            <v>1</v>
          </cell>
        </row>
        <row r="614">
          <cell r="A614" t="str">
            <v>A . 5. 8.35.</v>
          </cell>
          <cell r="B614">
            <v>1</v>
          </cell>
        </row>
        <row r="615">
          <cell r="A615" t="str">
            <v>A . 5. 8.36.</v>
          </cell>
          <cell r="B615">
            <v>1</v>
          </cell>
        </row>
        <row r="616">
          <cell r="A616" t="str">
            <v>A . 5. 8.37.</v>
          </cell>
          <cell r="B616">
            <v>1</v>
          </cell>
        </row>
        <row r="617">
          <cell r="A617" t="str">
            <v>A . 5. 8.38.</v>
          </cell>
          <cell r="B617">
            <v>1</v>
          </cell>
        </row>
        <row r="618">
          <cell r="A618" t="str">
            <v>A . 5. 8.39.</v>
          </cell>
          <cell r="B618">
            <v>1</v>
          </cell>
        </row>
        <row r="619">
          <cell r="A619" t="str">
            <v>A . 5. 8.40.</v>
          </cell>
          <cell r="B619">
            <v>1</v>
          </cell>
        </row>
        <row r="620">
          <cell r="A620" t="str">
            <v>A . 5. 8.41.</v>
          </cell>
          <cell r="B620">
            <v>1</v>
          </cell>
        </row>
        <row r="621">
          <cell r="A621" t="str">
            <v>A . 5. 8.42.</v>
          </cell>
          <cell r="B621">
            <v>1</v>
          </cell>
        </row>
        <row r="622">
          <cell r="A622" t="str">
            <v>A . 5. 8.43.</v>
          </cell>
          <cell r="B622">
            <v>1</v>
          </cell>
        </row>
        <row r="623">
          <cell r="A623" t="str">
            <v>A . 5. 8.44.</v>
          </cell>
          <cell r="B623">
            <v>1</v>
          </cell>
        </row>
        <row r="624">
          <cell r="A624" t="str">
            <v>A . 5. 8.45.</v>
          </cell>
          <cell r="B624">
            <v>1</v>
          </cell>
        </row>
        <row r="625">
          <cell r="A625" t="str">
            <v>A . 5. 8.46.</v>
          </cell>
          <cell r="B625">
            <v>1</v>
          </cell>
        </row>
        <row r="626">
          <cell r="A626" t="str">
            <v>A . 5. 8.47.</v>
          </cell>
          <cell r="B626">
            <v>1</v>
          </cell>
        </row>
        <row r="627">
          <cell r="A627" t="str">
            <v>A . 5. 8.48.</v>
          </cell>
          <cell r="B627">
            <v>1</v>
          </cell>
        </row>
        <row r="628">
          <cell r="A628" t="str">
            <v>A . 5. 8.49.</v>
          </cell>
          <cell r="B628">
            <v>1</v>
          </cell>
        </row>
        <row r="629">
          <cell r="A629" t="str">
            <v>A . 5. 8.50.</v>
          </cell>
          <cell r="B629">
            <v>1</v>
          </cell>
        </row>
        <row r="630">
          <cell r="A630" t="str">
            <v>A . 5. 8.51.</v>
          </cell>
          <cell r="B630">
            <v>1</v>
          </cell>
        </row>
        <row r="631">
          <cell r="A631" t="str">
            <v>A . 5. 8.52.</v>
          </cell>
          <cell r="B631">
            <v>1</v>
          </cell>
        </row>
        <row r="632">
          <cell r="A632" t="str">
            <v>A . 5. 8.53.</v>
          </cell>
          <cell r="B632">
            <v>1</v>
          </cell>
        </row>
        <row r="633">
          <cell r="A633" t="str">
            <v>A . 5. 8.54.</v>
          </cell>
          <cell r="B633">
            <v>1</v>
          </cell>
        </row>
        <row r="634">
          <cell r="A634" t="str">
            <v>A . 5. 8.55.</v>
          </cell>
          <cell r="B634">
            <v>1</v>
          </cell>
        </row>
        <row r="635">
          <cell r="A635" t="str">
            <v>A . 5. 8.56.</v>
          </cell>
          <cell r="B635">
            <v>1</v>
          </cell>
        </row>
        <row r="636">
          <cell r="A636" t="str">
            <v>A . 5. 8.57.</v>
          </cell>
          <cell r="B636">
            <v>1</v>
          </cell>
        </row>
        <row r="637">
          <cell r="A637" t="str">
            <v>A . 5. 8.58.</v>
          </cell>
          <cell r="B637">
            <v>1</v>
          </cell>
        </row>
        <row r="638">
          <cell r="A638" t="str">
            <v>A . 5. 8.59.</v>
          </cell>
          <cell r="B638">
            <v>1</v>
          </cell>
        </row>
        <row r="639">
          <cell r="A639" t="str">
            <v>A . 5. 8.60.</v>
          </cell>
          <cell r="B639">
            <v>1</v>
          </cell>
        </row>
        <row r="640">
          <cell r="A640" t="str">
            <v>A . 5. 8.61.</v>
          </cell>
          <cell r="B640">
            <v>1</v>
          </cell>
        </row>
        <row r="641">
          <cell r="A641" t="str">
            <v>A . 5. 8.62.</v>
          </cell>
          <cell r="B641">
            <v>1</v>
          </cell>
        </row>
        <row r="642">
          <cell r="A642" t="str">
            <v>A . 5. 8.63.</v>
          </cell>
          <cell r="B642">
            <v>1</v>
          </cell>
        </row>
        <row r="643">
          <cell r="A643" t="str">
            <v>A . 5. 8.64.</v>
          </cell>
          <cell r="B643">
            <v>1</v>
          </cell>
        </row>
        <row r="644">
          <cell r="A644" t="str">
            <v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>A . 6. 0.  .</v>
          </cell>
          <cell r="B646">
            <v>0</v>
          </cell>
        </row>
        <row r="647">
          <cell r="A647" t="str">
            <v>A . 6. 1.00.</v>
          </cell>
          <cell r="B647">
            <v>0</v>
          </cell>
        </row>
        <row r="648">
          <cell r="A648" t="str">
            <v>A . 6. 1.01.</v>
          </cell>
          <cell r="B648">
            <v>86.38</v>
          </cell>
        </row>
        <row r="649">
          <cell r="A649" t="str">
            <v>A . 6. 1.02.</v>
          </cell>
          <cell r="B649">
            <v>104.42</v>
          </cell>
        </row>
        <row r="650">
          <cell r="A650" t="str">
            <v>A . 6. 1.03.</v>
          </cell>
          <cell r="B650">
            <v>1165.08</v>
          </cell>
        </row>
        <row r="651">
          <cell r="A651" t="str">
            <v>A . 6. 1.04.</v>
          </cell>
          <cell r="B651">
            <v>220.05</v>
          </cell>
        </row>
        <row r="652">
          <cell r="A652" t="str">
            <v>A . 6. 1.04.01</v>
          </cell>
          <cell r="B652">
            <v>61.79</v>
          </cell>
        </row>
        <row r="653">
          <cell r="A653" t="str">
            <v>A . 6. 1.05.</v>
          </cell>
          <cell r="B653">
            <v>111.06</v>
          </cell>
        </row>
        <row r="654">
          <cell r="A654" t="str">
            <v>A . 6. 1.06.</v>
          </cell>
          <cell r="B654">
            <v>32.1</v>
          </cell>
        </row>
        <row r="655">
          <cell r="A655" t="str">
            <v>A . 6. 1.07.</v>
          </cell>
          <cell r="B655">
            <v>245.49</v>
          </cell>
        </row>
        <row r="656">
          <cell r="A656" t="str">
            <v>A . 6. 1.08.</v>
          </cell>
          <cell r="B656">
            <v>70.52</v>
          </cell>
        </row>
        <row r="657">
          <cell r="A657" t="str">
            <v>A . 6. 1.09.</v>
          </cell>
          <cell r="B657">
            <v>7.7</v>
          </cell>
        </row>
        <row r="658">
          <cell r="A658" t="str">
            <v>A . 6. 1.10.</v>
          </cell>
          <cell r="B658">
            <v>2.2000000000000002</v>
          </cell>
        </row>
        <row r="659">
          <cell r="A659" t="str">
            <v>A . 6. 1.11.</v>
          </cell>
          <cell r="B659">
            <v>0</v>
          </cell>
        </row>
        <row r="660">
          <cell r="A660" t="str">
            <v>A . 6. 1.11.01</v>
          </cell>
          <cell r="B660">
            <v>23.18</v>
          </cell>
        </row>
        <row r="661">
          <cell r="A661" t="str">
            <v>A . 6. 1.12.</v>
          </cell>
          <cell r="B661">
            <v>35.04</v>
          </cell>
        </row>
        <row r="662">
          <cell r="A662" t="str">
            <v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>A . 6. 2.  .</v>
          </cell>
          <cell r="B664">
            <v>0</v>
          </cell>
        </row>
        <row r="665">
          <cell r="A665" t="str">
            <v>A . 6. 2. 1.</v>
          </cell>
          <cell r="B665">
            <v>108.81</v>
          </cell>
        </row>
        <row r="666">
          <cell r="A666" t="str">
            <v>A . 6. 2. 2.</v>
          </cell>
          <cell r="B666">
            <v>57.42</v>
          </cell>
        </row>
        <row r="667">
          <cell r="A667" t="str">
            <v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>A . 6. 3.  .</v>
          </cell>
          <cell r="B669">
            <v>0</v>
          </cell>
        </row>
        <row r="670">
          <cell r="A670" t="str">
            <v>A . 6. 3.01.</v>
          </cell>
          <cell r="B670">
            <v>97.63</v>
          </cell>
        </row>
        <row r="671">
          <cell r="A671" t="str">
            <v>A . 6. 3.02.</v>
          </cell>
          <cell r="B671">
            <v>86.9</v>
          </cell>
        </row>
        <row r="672">
          <cell r="A672" t="str">
            <v>A . 6. 3.03.</v>
          </cell>
          <cell r="B672">
            <v>1</v>
          </cell>
        </row>
        <row r="673">
          <cell r="A673" t="str">
            <v>A . 6. 3.04.</v>
          </cell>
          <cell r="B673">
            <v>1</v>
          </cell>
        </row>
        <row r="674">
          <cell r="A674" t="str">
            <v>A . 6. 3.05.</v>
          </cell>
          <cell r="B674">
            <v>181.17</v>
          </cell>
        </row>
        <row r="675">
          <cell r="A675" t="str">
            <v>A . 6. 3.06.</v>
          </cell>
          <cell r="B675">
            <v>1</v>
          </cell>
        </row>
        <row r="676">
          <cell r="A676" t="str">
            <v>A . 6. 3.07.</v>
          </cell>
          <cell r="B676">
            <v>0</v>
          </cell>
        </row>
        <row r="677">
          <cell r="A677" t="str">
            <v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>A . 6. 4.  .</v>
          </cell>
          <cell r="B679">
            <v>0</v>
          </cell>
        </row>
        <row r="680">
          <cell r="A680" t="str">
            <v>A . 6. 4.01.</v>
          </cell>
          <cell r="B680">
            <v>61.02</v>
          </cell>
        </row>
        <row r="681">
          <cell r="A681" t="str">
            <v>A . 6. 4.02.</v>
          </cell>
          <cell r="B681">
            <v>5</v>
          </cell>
        </row>
        <row r="682">
          <cell r="A682" t="str">
            <v>A . 6. 4.03.</v>
          </cell>
          <cell r="B682">
            <v>0</v>
          </cell>
        </row>
        <row r="683">
          <cell r="A683" t="str">
            <v>A . 6. 4.04.</v>
          </cell>
          <cell r="B683">
            <v>0</v>
          </cell>
        </row>
        <row r="684">
          <cell r="A684" t="str">
            <v>A . 6. 4.05.</v>
          </cell>
          <cell r="B684">
            <v>1</v>
          </cell>
        </row>
        <row r="685">
          <cell r="A685" t="str">
            <v>A . 6. 4.06.</v>
          </cell>
          <cell r="B685">
            <v>1</v>
          </cell>
        </row>
        <row r="686">
          <cell r="A686" t="str">
            <v>A . 6. 4.07.</v>
          </cell>
          <cell r="B686">
            <v>31</v>
          </cell>
        </row>
        <row r="687">
          <cell r="A687" t="str">
            <v>A . 6. 4.08.</v>
          </cell>
          <cell r="B687">
            <v>37</v>
          </cell>
        </row>
        <row r="688">
          <cell r="A688" t="str">
            <v>A . 6. 4.09.</v>
          </cell>
          <cell r="B688">
            <v>11</v>
          </cell>
        </row>
        <row r="689">
          <cell r="A689" t="str">
            <v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>A . 6. 5.  .</v>
          </cell>
          <cell r="B691">
            <v>0</v>
          </cell>
        </row>
        <row r="692">
          <cell r="A692" t="str">
            <v>A . 6. 5.01.</v>
          </cell>
          <cell r="B692">
            <v>1289.3599999999999</v>
          </cell>
        </row>
        <row r="693">
          <cell r="A693" t="str">
            <v>A . 6. 5.02.</v>
          </cell>
          <cell r="B693">
            <v>387.12</v>
          </cell>
        </row>
        <row r="694">
          <cell r="A694" t="str">
            <v>A . 6. 5.03.</v>
          </cell>
          <cell r="B694">
            <v>177.38</v>
          </cell>
        </row>
        <row r="695">
          <cell r="A695" t="str">
            <v>A . 6. 5.04.</v>
          </cell>
          <cell r="B695">
            <v>47</v>
          </cell>
        </row>
        <row r="696">
          <cell r="A696" t="str">
            <v>A . 6. 5.05.</v>
          </cell>
          <cell r="B696">
            <v>213.82</v>
          </cell>
        </row>
        <row r="697">
          <cell r="A697" t="str">
            <v>A . 6. 5.06.</v>
          </cell>
          <cell r="B697">
            <v>62.64</v>
          </cell>
        </row>
        <row r="698">
          <cell r="A698" t="str">
            <v>A . 6. 5.07.</v>
          </cell>
          <cell r="B698">
            <v>560.39</v>
          </cell>
        </row>
        <row r="699">
          <cell r="A699" t="str">
            <v>A . 6. 5.08.</v>
          </cell>
          <cell r="B699">
            <v>280.10000000000002</v>
          </cell>
        </row>
        <row r="700">
          <cell r="A700" t="str">
            <v>A . 6. 5.09.</v>
          </cell>
          <cell r="B700">
            <v>244.99</v>
          </cell>
        </row>
        <row r="701">
          <cell r="A701" t="str">
            <v>A . 6. 5.10.</v>
          </cell>
          <cell r="B701">
            <v>3.16</v>
          </cell>
        </row>
        <row r="702">
          <cell r="A702" t="str">
            <v>A . 6. 5.11.</v>
          </cell>
          <cell r="B702">
            <v>307.19</v>
          </cell>
        </row>
        <row r="703">
          <cell r="A703" t="str">
            <v>A . 6. 5.12.</v>
          </cell>
          <cell r="B703">
            <v>0</v>
          </cell>
        </row>
        <row r="704">
          <cell r="A704" t="str">
            <v>A . 6. 5.13.</v>
          </cell>
          <cell r="B704">
            <v>0</v>
          </cell>
        </row>
        <row r="705">
          <cell r="A705" t="str">
            <v>A . 6. 5.14.</v>
          </cell>
          <cell r="B705">
            <v>0</v>
          </cell>
        </row>
        <row r="706">
          <cell r="A706" t="str">
            <v>A . 6. 5.15.</v>
          </cell>
          <cell r="B706">
            <v>31.62</v>
          </cell>
        </row>
        <row r="707">
          <cell r="A707" t="str">
            <v>A . 6. 5.16.</v>
          </cell>
          <cell r="B707">
            <v>20701.8</v>
          </cell>
        </row>
        <row r="708">
          <cell r="A708" t="str">
            <v>A . 6. 5.17.</v>
          </cell>
          <cell r="B708">
            <v>0</v>
          </cell>
        </row>
        <row r="709">
          <cell r="A709" t="str">
            <v>A . 6. 5.18.</v>
          </cell>
          <cell r="B709">
            <v>1</v>
          </cell>
        </row>
        <row r="710">
          <cell r="A710" t="str">
            <v>A . 6. 5.19.</v>
          </cell>
          <cell r="B710">
            <v>4522.3900000000003</v>
          </cell>
        </row>
        <row r="711">
          <cell r="A711" t="str">
            <v>A . 6. 5.20.</v>
          </cell>
          <cell r="B711">
            <v>51</v>
          </cell>
        </row>
        <row r="712">
          <cell r="A712" t="str">
            <v>A . 6. 5.21.</v>
          </cell>
          <cell r="B712">
            <v>102</v>
          </cell>
        </row>
        <row r="713">
          <cell r="A713" t="str">
            <v>A . 6. 5.22.</v>
          </cell>
          <cell r="B713">
            <v>129</v>
          </cell>
        </row>
        <row r="714">
          <cell r="A714" t="str">
            <v>A . 6. 5.23.</v>
          </cell>
          <cell r="B714">
            <v>54</v>
          </cell>
        </row>
        <row r="715">
          <cell r="A715" t="str">
            <v>A . 6. 5.24.</v>
          </cell>
          <cell r="B715">
            <v>128</v>
          </cell>
        </row>
        <row r="716">
          <cell r="A716" t="str">
            <v>A . 6. 5.25.</v>
          </cell>
          <cell r="B716">
            <v>4522.3900000000003</v>
          </cell>
        </row>
        <row r="717">
          <cell r="A717" t="str">
            <v>A . 6. 5.27.</v>
          </cell>
          <cell r="B717">
            <v>308.33999999999997</v>
          </cell>
        </row>
        <row r="718">
          <cell r="A718" t="str">
            <v>A . 6. 5.28.</v>
          </cell>
          <cell r="B718">
            <v>211.89</v>
          </cell>
        </row>
        <row r="719">
          <cell r="A719" t="str">
            <v>A . 6. 5.29.</v>
          </cell>
          <cell r="B719">
            <v>136.4</v>
          </cell>
        </row>
        <row r="720">
          <cell r="A720" t="str">
            <v>A . 6. 5.30.</v>
          </cell>
          <cell r="B720">
            <v>267.56</v>
          </cell>
        </row>
        <row r="721">
          <cell r="A721" t="str">
            <v>A . 6. 5.31.</v>
          </cell>
          <cell r="B721">
            <v>2</v>
          </cell>
        </row>
        <row r="722">
          <cell r="A722" t="str">
            <v>A . 6. 5.32.</v>
          </cell>
          <cell r="B722">
            <v>2.2999999999999998</v>
          </cell>
        </row>
        <row r="723">
          <cell r="A723" t="str">
            <v>A . 6. 5.33.</v>
          </cell>
          <cell r="B723">
            <v>1</v>
          </cell>
        </row>
        <row r="724">
          <cell r="A724" t="str">
            <v>A . 6. 5.34.</v>
          </cell>
          <cell r="B724">
            <v>98</v>
          </cell>
        </row>
        <row r="725">
          <cell r="A725" t="str">
            <v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>A . 6. 6.  .</v>
          </cell>
          <cell r="B727">
            <v>0</v>
          </cell>
        </row>
        <row r="728">
          <cell r="A728" t="str">
            <v>A . 6. 6.01.</v>
          </cell>
          <cell r="B728">
            <v>2</v>
          </cell>
        </row>
        <row r="729">
          <cell r="A729" t="str">
            <v>A . 6. 6.02.</v>
          </cell>
          <cell r="B729">
            <v>3</v>
          </cell>
        </row>
        <row r="730">
          <cell r="A730" t="str">
            <v>A . 6. 6.03.</v>
          </cell>
          <cell r="B730">
            <v>4</v>
          </cell>
        </row>
        <row r="731">
          <cell r="A731" t="str">
            <v>A . 6. 6.04.</v>
          </cell>
          <cell r="B731">
            <v>0</v>
          </cell>
        </row>
        <row r="732">
          <cell r="A732" t="str">
            <v>A . 6. 6.05.</v>
          </cell>
          <cell r="B732">
            <v>11</v>
          </cell>
        </row>
        <row r="733">
          <cell r="A733" t="str">
            <v>A . 6. 6.06.</v>
          </cell>
          <cell r="B733">
            <v>5</v>
          </cell>
        </row>
        <row r="734">
          <cell r="A734" t="str">
            <v>A . 6. 6.07.</v>
          </cell>
          <cell r="B734">
            <v>48</v>
          </cell>
        </row>
        <row r="735">
          <cell r="A735" t="str">
            <v>A . 6. 6.08.</v>
          </cell>
          <cell r="B735">
            <v>408.9</v>
          </cell>
        </row>
        <row r="736">
          <cell r="A736" t="str">
            <v>A . 6. 6.08.01</v>
          </cell>
          <cell r="B736">
            <v>428.8</v>
          </cell>
        </row>
        <row r="737">
          <cell r="A737" t="str">
            <v>A . 6. 6.09.</v>
          </cell>
          <cell r="B737">
            <v>415.2</v>
          </cell>
        </row>
        <row r="738">
          <cell r="A738" t="str">
            <v>A . 6. 6.10.</v>
          </cell>
          <cell r="B738">
            <v>1612.8</v>
          </cell>
        </row>
        <row r="739">
          <cell r="A739" t="str">
            <v>A . 6. 6.11.</v>
          </cell>
          <cell r="B739">
            <v>2209.37</v>
          </cell>
        </row>
        <row r="740">
          <cell r="A740" t="str">
            <v>A . 6. 6.12.</v>
          </cell>
          <cell r="B740">
            <v>34.9</v>
          </cell>
        </row>
        <row r="741">
          <cell r="A741" t="str">
            <v>A . 6. 6.13.</v>
          </cell>
          <cell r="B741">
            <v>97.5</v>
          </cell>
        </row>
        <row r="742">
          <cell r="A742" t="str">
            <v>A . 6. 6.14.</v>
          </cell>
          <cell r="B742">
            <v>270.8</v>
          </cell>
        </row>
        <row r="743">
          <cell r="A743" t="str">
            <v>A . 6. 6.15.</v>
          </cell>
          <cell r="B743">
            <v>9855</v>
          </cell>
        </row>
        <row r="744">
          <cell r="A744" t="str">
            <v>A . 6. 6.16.</v>
          </cell>
          <cell r="B744">
            <v>11564.5</v>
          </cell>
        </row>
        <row r="745">
          <cell r="A745" t="str">
            <v>A . 6. 6.17.</v>
          </cell>
          <cell r="B745">
            <v>2763</v>
          </cell>
        </row>
        <row r="746">
          <cell r="A746" t="str">
            <v>A . 6. 6.18.</v>
          </cell>
          <cell r="B746">
            <v>1435.4</v>
          </cell>
        </row>
        <row r="747">
          <cell r="A747" t="str">
            <v>A . 6. 6.19.</v>
          </cell>
          <cell r="B747">
            <v>3576.4</v>
          </cell>
        </row>
        <row r="748">
          <cell r="A748" t="str">
            <v>A . 6. 6.20.</v>
          </cell>
          <cell r="B748">
            <v>3398</v>
          </cell>
        </row>
        <row r="749">
          <cell r="A749" t="str">
            <v>A . 6. 6.21.</v>
          </cell>
          <cell r="B749">
            <v>0</v>
          </cell>
        </row>
        <row r="750">
          <cell r="A750" t="str">
            <v>A . 6. 6.22.</v>
          </cell>
          <cell r="B750">
            <v>73.2</v>
          </cell>
        </row>
        <row r="751">
          <cell r="A751" t="str">
            <v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>A . 6. 7.  .</v>
          </cell>
          <cell r="B753">
            <v>0</v>
          </cell>
        </row>
        <row r="754">
          <cell r="A754" t="str">
            <v>A . 6. 7.01.</v>
          </cell>
          <cell r="B754">
            <v>84</v>
          </cell>
        </row>
        <row r="755">
          <cell r="A755" t="str">
            <v>A . 6. 7.02.</v>
          </cell>
          <cell r="B755">
            <v>9</v>
          </cell>
        </row>
        <row r="756">
          <cell r="A756" t="str">
            <v>A . 6. 7.03.</v>
          </cell>
          <cell r="B756">
            <v>0</v>
          </cell>
        </row>
        <row r="757">
          <cell r="A757" t="str">
            <v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>A . 6. 8.  .</v>
          </cell>
          <cell r="B759">
            <v>0</v>
          </cell>
        </row>
        <row r="760">
          <cell r="A760" t="str">
            <v>A . 6. 8.01.</v>
          </cell>
          <cell r="B760">
            <v>1</v>
          </cell>
        </row>
        <row r="761">
          <cell r="A761" t="str">
            <v>A . 6. 8.02.</v>
          </cell>
          <cell r="B761">
            <v>1</v>
          </cell>
        </row>
        <row r="762">
          <cell r="A762" t="str">
            <v>A . 6. 8.03.</v>
          </cell>
          <cell r="B762">
            <v>1</v>
          </cell>
        </row>
        <row r="763">
          <cell r="A763" t="str">
            <v>A . 6. 8.04.</v>
          </cell>
          <cell r="B763">
            <v>1</v>
          </cell>
        </row>
        <row r="764">
          <cell r="A764" t="str">
            <v>A . 6. 8.05.</v>
          </cell>
          <cell r="B764">
            <v>1</v>
          </cell>
        </row>
        <row r="765">
          <cell r="A765" t="str">
            <v>A . 6. 8.06.</v>
          </cell>
          <cell r="B765">
            <v>1</v>
          </cell>
        </row>
        <row r="766">
          <cell r="A766" t="str">
            <v>A . 6. 8.07.</v>
          </cell>
          <cell r="B766">
            <v>1</v>
          </cell>
        </row>
        <row r="767">
          <cell r="A767" t="str">
            <v>A . 6. 8.08.</v>
          </cell>
          <cell r="B767">
            <v>1</v>
          </cell>
        </row>
        <row r="768">
          <cell r="A768" t="str">
            <v>A . 6. 8.09.</v>
          </cell>
          <cell r="B768">
            <v>1</v>
          </cell>
        </row>
        <row r="769">
          <cell r="A769" t="str">
            <v>A . 6. 8.10.</v>
          </cell>
          <cell r="B769">
            <v>1</v>
          </cell>
        </row>
        <row r="770">
          <cell r="A770" t="str">
            <v>A . 6. 8.11.</v>
          </cell>
          <cell r="B770">
            <v>1</v>
          </cell>
        </row>
        <row r="771">
          <cell r="A771" t="str">
            <v>A . 6. 8.12.</v>
          </cell>
          <cell r="B771">
            <v>1</v>
          </cell>
        </row>
        <row r="772">
          <cell r="A772" t="str">
            <v>A . 6. 8.13.</v>
          </cell>
          <cell r="B772">
            <v>1</v>
          </cell>
        </row>
        <row r="773">
          <cell r="A773" t="str">
            <v>A . 6. 8.14.</v>
          </cell>
          <cell r="B773">
            <v>1</v>
          </cell>
        </row>
        <row r="774">
          <cell r="A774" t="str">
            <v>A . 6. 8.15.</v>
          </cell>
          <cell r="B774">
            <v>1</v>
          </cell>
        </row>
        <row r="775">
          <cell r="A775" t="str">
            <v>A . 6. 8.16.</v>
          </cell>
          <cell r="B775">
            <v>1</v>
          </cell>
        </row>
        <row r="776">
          <cell r="A776" t="str">
            <v>A . 6. 8.17.</v>
          </cell>
          <cell r="B776">
            <v>1</v>
          </cell>
        </row>
        <row r="777">
          <cell r="A777" t="str">
            <v>A . 6. 8.18.</v>
          </cell>
          <cell r="B777">
            <v>1</v>
          </cell>
        </row>
        <row r="778">
          <cell r="A778" t="str">
            <v>A . 6. 8.19.</v>
          </cell>
          <cell r="B778">
            <v>1</v>
          </cell>
        </row>
        <row r="779">
          <cell r="A779" t="str">
            <v>A . 6. 8.20.</v>
          </cell>
          <cell r="B779">
            <v>1</v>
          </cell>
        </row>
        <row r="780">
          <cell r="A780" t="str">
            <v>A . 6. 8.21.</v>
          </cell>
          <cell r="B780">
            <v>1</v>
          </cell>
        </row>
        <row r="781">
          <cell r="A781" t="str">
            <v>A . 6. 8.22.</v>
          </cell>
          <cell r="B781">
            <v>1</v>
          </cell>
        </row>
        <row r="782">
          <cell r="A782" t="str">
            <v>A . 6. 8.23.</v>
          </cell>
          <cell r="B782">
            <v>1</v>
          </cell>
        </row>
        <row r="783">
          <cell r="A783" t="str">
            <v>A . 6. 8.24.</v>
          </cell>
          <cell r="B783">
            <v>1</v>
          </cell>
        </row>
        <row r="784">
          <cell r="A784" t="str">
            <v>A . 6. 8.25.</v>
          </cell>
          <cell r="B784">
            <v>1</v>
          </cell>
        </row>
        <row r="785">
          <cell r="A785" t="str">
            <v>A . 6. 8.26.</v>
          </cell>
          <cell r="B785">
            <v>1</v>
          </cell>
        </row>
        <row r="786">
          <cell r="A786" t="str">
            <v>A . 6. 8.27.</v>
          </cell>
          <cell r="B786">
            <v>1</v>
          </cell>
        </row>
        <row r="787">
          <cell r="A787" t="str">
            <v>A . 6. 8.28.</v>
          </cell>
          <cell r="B787">
            <v>1</v>
          </cell>
        </row>
        <row r="788">
          <cell r="A788" t="str">
            <v>A . 6. 8.29.</v>
          </cell>
          <cell r="B788">
            <v>1</v>
          </cell>
        </row>
        <row r="789">
          <cell r="A789" t="str">
            <v>A . 6. 8.30.</v>
          </cell>
          <cell r="B789">
            <v>1</v>
          </cell>
        </row>
        <row r="790">
          <cell r="A790" t="str">
            <v>A . 6. 8.31.</v>
          </cell>
          <cell r="B790">
            <v>1</v>
          </cell>
        </row>
        <row r="791">
          <cell r="A791" t="str">
            <v>A . 6. 8.32.</v>
          </cell>
          <cell r="B791">
            <v>1</v>
          </cell>
        </row>
        <row r="792">
          <cell r="A792" t="str">
            <v>A . 6. 8.33.</v>
          </cell>
          <cell r="B792">
            <v>1</v>
          </cell>
        </row>
        <row r="793">
          <cell r="A793" t="str">
            <v>A . 6. 8.34.</v>
          </cell>
          <cell r="B793">
            <v>1</v>
          </cell>
        </row>
        <row r="794">
          <cell r="A794" t="str">
            <v>A . 6. 8.35.</v>
          </cell>
          <cell r="B794">
            <v>1</v>
          </cell>
        </row>
        <row r="795">
          <cell r="A795" t="str">
            <v>A . 6. 8.36.</v>
          </cell>
          <cell r="B795">
            <v>1</v>
          </cell>
        </row>
        <row r="796">
          <cell r="A796" t="str">
            <v>A . 6. 8.37.</v>
          </cell>
          <cell r="B796">
            <v>1</v>
          </cell>
        </row>
        <row r="797">
          <cell r="A797" t="str">
            <v>A . 6. 8.38.</v>
          </cell>
          <cell r="B797">
            <v>1</v>
          </cell>
        </row>
        <row r="798">
          <cell r="A798" t="str">
            <v>A . 6. 8.39.</v>
          </cell>
          <cell r="B798">
            <v>1</v>
          </cell>
        </row>
        <row r="799">
          <cell r="A799" t="str">
            <v>A . 6. 8.40.</v>
          </cell>
          <cell r="B799">
            <v>1</v>
          </cell>
        </row>
        <row r="800">
          <cell r="A800" t="str">
            <v>A . 6. 8.41.</v>
          </cell>
          <cell r="B800">
            <v>1</v>
          </cell>
        </row>
        <row r="801">
          <cell r="A801" t="str">
            <v>A . 6. 8.42.</v>
          </cell>
          <cell r="B801">
            <v>1</v>
          </cell>
        </row>
        <row r="802">
          <cell r="A802" t="str">
            <v>A . 6. 8.43.</v>
          </cell>
          <cell r="B802">
            <v>1</v>
          </cell>
        </row>
        <row r="803">
          <cell r="A803" t="str">
            <v>A . 6. 8.44.</v>
          </cell>
          <cell r="B803">
            <v>1</v>
          </cell>
        </row>
        <row r="804">
          <cell r="A804" t="str">
            <v>A . 6. 8.45.</v>
          </cell>
          <cell r="B804">
            <v>1</v>
          </cell>
        </row>
        <row r="805">
          <cell r="A805" t="str">
            <v>A . 6. 8.46.</v>
          </cell>
          <cell r="B805">
            <v>1</v>
          </cell>
        </row>
        <row r="806">
          <cell r="A806" t="str">
            <v>A . 6. 8.47.</v>
          </cell>
          <cell r="B806">
            <v>1</v>
          </cell>
        </row>
        <row r="807">
          <cell r="A807" t="str">
            <v>A . 6. 8.48.</v>
          </cell>
          <cell r="B807">
            <v>1</v>
          </cell>
        </row>
        <row r="808">
          <cell r="A808" t="str">
            <v>A . 6. 8.49.</v>
          </cell>
          <cell r="B808">
            <v>1</v>
          </cell>
        </row>
        <row r="809">
          <cell r="A809" t="str">
            <v>A . 6. 8.50.</v>
          </cell>
          <cell r="B809">
            <v>1</v>
          </cell>
        </row>
        <row r="810">
          <cell r="A810" t="str">
            <v>A . 6. 8.51.</v>
          </cell>
          <cell r="B810">
            <v>1</v>
          </cell>
        </row>
        <row r="811">
          <cell r="A811" t="str">
            <v>A . 6. 8.52.</v>
          </cell>
          <cell r="B811">
            <v>1</v>
          </cell>
        </row>
        <row r="812">
          <cell r="A812" t="str">
            <v>A . 6. 8.53.</v>
          </cell>
          <cell r="B812">
            <v>1</v>
          </cell>
        </row>
        <row r="813">
          <cell r="A813" t="str">
            <v>A . 6. 8.54.</v>
          </cell>
          <cell r="B813">
            <v>1</v>
          </cell>
        </row>
        <row r="814">
          <cell r="A814" t="str">
            <v>A . 6. 8.55.</v>
          </cell>
          <cell r="B814">
            <v>1</v>
          </cell>
        </row>
        <row r="815">
          <cell r="A815" t="str">
            <v>A . 6. 8.56.</v>
          </cell>
          <cell r="B815">
            <v>1</v>
          </cell>
        </row>
        <row r="816">
          <cell r="A816" t="str">
            <v>A . 6. 8.57.</v>
          </cell>
          <cell r="B816">
            <v>1</v>
          </cell>
        </row>
        <row r="817">
          <cell r="A817" t="str">
            <v>A . 6. 8.58.</v>
          </cell>
          <cell r="B817">
            <v>1</v>
          </cell>
        </row>
        <row r="818">
          <cell r="A818" t="str">
            <v>A . 6. 8.59.</v>
          </cell>
          <cell r="B818">
            <v>1</v>
          </cell>
        </row>
        <row r="819">
          <cell r="A819" t="str">
            <v>A . 6. 8.60.</v>
          </cell>
          <cell r="B819">
            <v>1</v>
          </cell>
        </row>
        <row r="820">
          <cell r="A820" t="str">
            <v>A . 6. 8.61.</v>
          </cell>
          <cell r="B820">
            <v>1</v>
          </cell>
        </row>
        <row r="821">
          <cell r="A821" t="str">
            <v>A . 6. 8.62.</v>
          </cell>
          <cell r="B821">
            <v>1</v>
          </cell>
        </row>
        <row r="822">
          <cell r="A822" t="str">
            <v>A . 6. 8.63.</v>
          </cell>
          <cell r="B822">
            <v>1</v>
          </cell>
        </row>
        <row r="823">
          <cell r="A823" t="str">
            <v>A . 6. 8.64.</v>
          </cell>
          <cell r="B823">
            <v>1</v>
          </cell>
        </row>
        <row r="824">
          <cell r="A824" t="str">
            <v>A . 6. 8.65.</v>
          </cell>
          <cell r="B824">
            <v>1</v>
          </cell>
        </row>
        <row r="825">
          <cell r="A825" t="str">
            <v>A . 6. 8.66.</v>
          </cell>
          <cell r="B825">
            <v>1</v>
          </cell>
        </row>
        <row r="826">
          <cell r="A826" t="str">
            <v>A . 6. 8.67.</v>
          </cell>
          <cell r="B826">
            <v>1</v>
          </cell>
        </row>
        <row r="827">
          <cell r="A827" t="str">
            <v>A . 6. 8.68.</v>
          </cell>
          <cell r="B827">
            <v>1</v>
          </cell>
        </row>
        <row r="828">
          <cell r="A828" t="str">
            <v>A . 6. 8.69.</v>
          </cell>
          <cell r="B828">
            <v>1</v>
          </cell>
        </row>
        <row r="829">
          <cell r="A829" t="str">
            <v>A . 6. 8.70.</v>
          </cell>
          <cell r="B829">
            <v>1</v>
          </cell>
        </row>
        <row r="830">
          <cell r="A830" t="str">
            <v>A . 6. 8.71.</v>
          </cell>
          <cell r="B830">
            <v>1</v>
          </cell>
        </row>
        <row r="831">
          <cell r="A831" t="str">
            <v>A . 6. 8.72.</v>
          </cell>
          <cell r="B831">
            <v>1</v>
          </cell>
        </row>
        <row r="832">
          <cell r="A832" t="str">
            <v>A . 6. 8.73.</v>
          </cell>
          <cell r="B832">
            <v>1</v>
          </cell>
        </row>
        <row r="833">
          <cell r="A833" t="str">
            <v>A . 6. 8.74.</v>
          </cell>
          <cell r="B833">
            <v>1</v>
          </cell>
        </row>
        <row r="834">
          <cell r="A834" t="str">
            <v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>A . 7. 0.  .</v>
          </cell>
          <cell r="B836">
            <v>0</v>
          </cell>
        </row>
        <row r="837">
          <cell r="A837" t="str">
            <v>A . 7. 1.00.</v>
          </cell>
          <cell r="B837">
            <v>0</v>
          </cell>
        </row>
        <row r="838">
          <cell r="A838" t="str">
            <v>A . 7. 1.01.</v>
          </cell>
          <cell r="B838">
            <v>0</v>
          </cell>
        </row>
        <row r="839">
          <cell r="A839" t="str">
            <v>A . 7. 1.02.</v>
          </cell>
          <cell r="B839">
            <v>0</v>
          </cell>
        </row>
        <row r="840">
          <cell r="A840" t="str">
            <v>A . 7. 1.03.</v>
          </cell>
          <cell r="B840">
            <v>0</v>
          </cell>
        </row>
        <row r="841">
          <cell r="A841" t="str">
            <v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>A . 7. 2.  .</v>
          </cell>
          <cell r="B843">
            <v>0</v>
          </cell>
        </row>
        <row r="844">
          <cell r="A844" t="str">
            <v>A . 7. 2. 1.</v>
          </cell>
          <cell r="B844">
            <v>0</v>
          </cell>
        </row>
        <row r="845">
          <cell r="A845" t="str">
            <v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>A . 7. 4.  .</v>
          </cell>
          <cell r="B847">
            <v>0</v>
          </cell>
        </row>
        <row r="848">
          <cell r="A848" t="str">
            <v>A . 7. 4.01.</v>
          </cell>
          <cell r="B848">
            <v>0</v>
          </cell>
        </row>
        <row r="849">
          <cell r="A849" t="str">
            <v>A . 7. 4.02.</v>
          </cell>
          <cell r="B849">
            <v>0</v>
          </cell>
        </row>
        <row r="850">
          <cell r="A850" t="str">
            <v>A . 7. 4.03.</v>
          </cell>
          <cell r="B850">
            <v>0</v>
          </cell>
        </row>
        <row r="851">
          <cell r="A851" t="str">
            <v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>A . 7. 5.  .</v>
          </cell>
          <cell r="B853">
            <v>0</v>
          </cell>
        </row>
        <row r="854">
          <cell r="A854" t="str">
            <v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>A . 7. 7.  .</v>
          </cell>
          <cell r="B856">
            <v>0</v>
          </cell>
        </row>
        <row r="857">
          <cell r="A857" t="str">
            <v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>A . 8. 0.  .</v>
          </cell>
          <cell r="B859">
            <v>0</v>
          </cell>
        </row>
        <row r="860">
          <cell r="A860" t="str">
            <v>A . 8. 1.00.</v>
          </cell>
          <cell r="B860">
            <v>0</v>
          </cell>
        </row>
        <row r="861">
          <cell r="A861" t="str">
            <v>A . 8. 1.01.</v>
          </cell>
          <cell r="B861">
            <v>105.1</v>
          </cell>
        </row>
        <row r="862">
          <cell r="A862" t="str">
            <v>A . 8. 1.02.</v>
          </cell>
          <cell r="B862">
            <v>4.25</v>
          </cell>
        </row>
        <row r="863">
          <cell r="A863" t="str">
            <v>A . 8. 1.03.</v>
          </cell>
          <cell r="B863">
            <v>160.9</v>
          </cell>
        </row>
        <row r="864">
          <cell r="A864" t="str">
            <v>A . 8. 1.04.</v>
          </cell>
          <cell r="B864">
            <v>380.83</v>
          </cell>
        </row>
        <row r="865">
          <cell r="A865" t="str">
            <v>A . 8. 1.04.01</v>
          </cell>
          <cell r="B865">
            <v>39.770000000000003</v>
          </cell>
        </row>
        <row r="866">
          <cell r="A866" t="str">
            <v>A . 8. 1.05.</v>
          </cell>
          <cell r="B866">
            <v>165.95</v>
          </cell>
        </row>
        <row r="867">
          <cell r="A867" t="str">
            <v>A . 8. 1.06.</v>
          </cell>
          <cell r="B867">
            <v>37.35</v>
          </cell>
        </row>
        <row r="868">
          <cell r="A868" t="str">
            <v>A . 8. 1.07.</v>
          </cell>
          <cell r="B868">
            <v>53.17</v>
          </cell>
        </row>
        <row r="869">
          <cell r="A869" t="str">
            <v>A . 8. 1.08.</v>
          </cell>
          <cell r="B869">
            <v>30.48</v>
          </cell>
        </row>
        <row r="870">
          <cell r="A870" t="str">
            <v>A . 8. 1.09.</v>
          </cell>
          <cell r="B870">
            <v>15.09</v>
          </cell>
        </row>
        <row r="871">
          <cell r="A871" t="str">
            <v>A . 8. 1.10.</v>
          </cell>
          <cell r="B871">
            <v>17.64</v>
          </cell>
        </row>
        <row r="872">
          <cell r="A872" t="str">
            <v>A . 8. 1.11.</v>
          </cell>
          <cell r="B872">
            <v>164.78</v>
          </cell>
        </row>
        <row r="873">
          <cell r="A873" t="str">
            <v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>A . 8. 2.  .</v>
          </cell>
          <cell r="B875">
            <v>0</v>
          </cell>
        </row>
        <row r="876">
          <cell r="A876" t="str">
            <v>A . 8. 2. 1.</v>
          </cell>
          <cell r="B876">
            <v>98.71</v>
          </cell>
        </row>
        <row r="877">
          <cell r="A877" t="str">
            <v>A . 8. 2. 2.</v>
          </cell>
          <cell r="B877">
            <v>21.48</v>
          </cell>
        </row>
        <row r="878">
          <cell r="A878" t="str">
            <v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>A . 8. 3.00.</v>
          </cell>
          <cell r="B880">
            <v>0</v>
          </cell>
        </row>
        <row r="881">
          <cell r="A881" t="str">
            <v>A . 8. 3.01.</v>
          </cell>
          <cell r="B881">
            <v>501.54</v>
          </cell>
        </row>
        <row r="882">
          <cell r="A882" t="str">
            <v>A . 8. 3.02.</v>
          </cell>
          <cell r="B882">
            <v>160.11000000000001</v>
          </cell>
        </row>
        <row r="883">
          <cell r="A883" t="str">
            <v>A . 8. 3.03.</v>
          </cell>
          <cell r="B883">
            <v>44.01</v>
          </cell>
        </row>
        <row r="884">
          <cell r="A884" t="str">
            <v>A . 8. 3.04.</v>
          </cell>
          <cell r="B884">
            <v>1</v>
          </cell>
        </row>
        <row r="885">
          <cell r="A885" t="str">
            <v>A . 8. 3.05.</v>
          </cell>
          <cell r="B885">
            <v>7</v>
          </cell>
        </row>
        <row r="886">
          <cell r="A886" t="str">
            <v>A . 8. 3.06.</v>
          </cell>
          <cell r="B886">
            <v>0</v>
          </cell>
        </row>
        <row r="887">
          <cell r="A887" t="str">
            <v>A . 8. 3.07.</v>
          </cell>
          <cell r="B887">
            <v>1</v>
          </cell>
        </row>
        <row r="888">
          <cell r="A888" t="str">
            <v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>A . 8. 4.  .</v>
          </cell>
          <cell r="B890">
            <v>0</v>
          </cell>
        </row>
        <row r="891">
          <cell r="A891" t="str">
            <v>A . 8. 4.01.</v>
          </cell>
          <cell r="B891">
            <v>8.4</v>
          </cell>
        </row>
        <row r="892">
          <cell r="A892" t="str">
            <v>A . 8. 4.02.</v>
          </cell>
          <cell r="B892">
            <v>10.76</v>
          </cell>
        </row>
        <row r="893">
          <cell r="A893" t="str">
            <v>A . 8. 4.03.</v>
          </cell>
          <cell r="B893">
            <v>0</v>
          </cell>
        </row>
        <row r="894">
          <cell r="A894" t="str">
            <v>A . 8. 4.04.</v>
          </cell>
          <cell r="B894">
            <v>1</v>
          </cell>
        </row>
        <row r="895">
          <cell r="A895" t="str">
            <v>A . 8. 4.05.</v>
          </cell>
          <cell r="B895">
            <v>2</v>
          </cell>
        </row>
        <row r="896">
          <cell r="A896" t="str">
            <v>A . 8. 4.06.</v>
          </cell>
          <cell r="B896">
            <v>2</v>
          </cell>
        </row>
        <row r="897">
          <cell r="A897" t="str">
            <v>A . 8. 4.07.</v>
          </cell>
          <cell r="B897">
            <v>1</v>
          </cell>
        </row>
        <row r="898">
          <cell r="A898" t="str">
            <v>A . 8. 4.08.</v>
          </cell>
          <cell r="B898">
            <v>10.85</v>
          </cell>
        </row>
        <row r="899">
          <cell r="A899" t="str">
            <v>A . 8. 4.09.</v>
          </cell>
          <cell r="B899">
            <v>1</v>
          </cell>
        </row>
        <row r="900">
          <cell r="A900" t="str">
            <v>A . 8. 4.10.</v>
          </cell>
          <cell r="B900">
            <v>9</v>
          </cell>
        </row>
        <row r="901">
          <cell r="A901" t="str">
            <v>A . 8. 4.11.</v>
          </cell>
          <cell r="B901">
            <v>1</v>
          </cell>
        </row>
        <row r="902">
          <cell r="A902" t="str">
            <v>A . 8. 4.12.</v>
          </cell>
          <cell r="B902">
            <v>0</v>
          </cell>
        </row>
        <row r="903">
          <cell r="A903" t="str">
            <v>A . 8. 4.13.</v>
          </cell>
          <cell r="B903">
            <v>2</v>
          </cell>
        </row>
        <row r="904">
          <cell r="A904" t="str">
            <v>A . 8. 4.14.</v>
          </cell>
          <cell r="B904">
            <v>1</v>
          </cell>
        </row>
        <row r="905">
          <cell r="A905" t="str">
            <v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>A . 8. 5.  .</v>
          </cell>
          <cell r="B907">
            <v>0</v>
          </cell>
        </row>
        <row r="908">
          <cell r="A908" t="str">
            <v>A . 8. 5.01.</v>
          </cell>
          <cell r="B908">
            <v>199.18</v>
          </cell>
        </row>
        <row r="909">
          <cell r="A909" t="str">
            <v>A . 8. 5.02.</v>
          </cell>
          <cell r="B909">
            <v>372.79</v>
          </cell>
        </row>
        <row r="910">
          <cell r="A910" t="str">
            <v>A . 8. 5.03.</v>
          </cell>
          <cell r="B910">
            <v>237.75</v>
          </cell>
        </row>
        <row r="911">
          <cell r="A911" t="str">
            <v>A . 8. 5.04.</v>
          </cell>
          <cell r="B911">
            <v>7.48</v>
          </cell>
        </row>
        <row r="912">
          <cell r="A912" t="str">
            <v>A . 8. 5.05.</v>
          </cell>
          <cell r="B912">
            <v>0.7</v>
          </cell>
        </row>
        <row r="913">
          <cell r="A913" t="str">
            <v>A . 8. 5.06.</v>
          </cell>
          <cell r="B913">
            <v>112.03</v>
          </cell>
        </row>
        <row r="914">
          <cell r="A914" t="str">
            <v>A . 8. 5.07.</v>
          </cell>
          <cell r="B914">
            <v>0</v>
          </cell>
        </row>
        <row r="915">
          <cell r="A915" t="str">
            <v>A . 8. 5.08.</v>
          </cell>
          <cell r="B915">
            <v>0</v>
          </cell>
        </row>
        <row r="916">
          <cell r="A916" t="str">
            <v>A . 8. 5.09.</v>
          </cell>
          <cell r="B916">
            <v>0</v>
          </cell>
        </row>
        <row r="917">
          <cell r="A917" t="str">
            <v>A . 8. 5.10.</v>
          </cell>
          <cell r="B917">
            <v>0</v>
          </cell>
        </row>
        <row r="918">
          <cell r="A918" t="str">
            <v>A . 8. 5.11.</v>
          </cell>
          <cell r="B918">
            <v>3366.77</v>
          </cell>
        </row>
        <row r="919">
          <cell r="A919" t="str">
            <v>A . 8. 5.12.</v>
          </cell>
          <cell r="B919">
            <v>0</v>
          </cell>
        </row>
        <row r="920">
          <cell r="A920" t="str">
            <v>A . 8. 5.13.</v>
          </cell>
          <cell r="B920">
            <v>1020.76</v>
          </cell>
        </row>
        <row r="921">
          <cell r="A921" t="str">
            <v>A . 8. 5.14.</v>
          </cell>
          <cell r="B921">
            <v>7</v>
          </cell>
        </row>
        <row r="922">
          <cell r="A922" t="str">
            <v>A . 8. 5.15.</v>
          </cell>
          <cell r="B922">
            <v>4</v>
          </cell>
        </row>
        <row r="923">
          <cell r="A923" t="str">
            <v>A . 8. 5.16.</v>
          </cell>
          <cell r="B923">
            <v>43</v>
          </cell>
        </row>
        <row r="924">
          <cell r="A924" t="str">
            <v>A . 8. 5.17.</v>
          </cell>
          <cell r="B924">
            <v>52</v>
          </cell>
        </row>
        <row r="925">
          <cell r="A925" t="str">
            <v>A . 8. 5.18.</v>
          </cell>
          <cell r="B925">
            <v>19</v>
          </cell>
        </row>
        <row r="926">
          <cell r="A926" t="str">
            <v>A . 8. 5.19.</v>
          </cell>
          <cell r="B926">
            <v>36</v>
          </cell>
        </row>
        <row r="927">
          <cell r="A927" t="str">
            <v>A . 8. 5.20.</v>
          </cell>
          <cell r="B927">
            <v>1020.76</v>
          </cell>
        </row>
        <row r="928">
          <cell r="A928" t="str">
            <v>A . 8. 5.21.</v>
          </cell>
          <cell r="B928">
            <v>64.28</v>
          </cell>
        </row>
        <row r="929">
          <cell r="A929" t="str">
            <v>A . 8. 5.22.</v>
          </cell>
          <cell r="B929">
            <v>12.59</v>
          </cell>
        </row>
        <row r="930">
          <cell r="A930" t="str">
            <v>A . 8. 5.23.</v>
          </cell>
          <cell r="B930">
            <v>2.42</v>
          </cell>
        </row>
        <row r="931">
          <cell r="A931" t="str">
            <v>A . 8. 5.24.</v>
          </cell>
          <cell r="B931">
            <v>11.55</v>
          </cell>
        </row>
        <row r="932">
          <cell r="A932" t="str">
            <v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>A . 8. 6.  .</v>
          </cell>
          <cell r="B934">
            <v>0</v>
          </cell>
        </row>
        <row r="935">
          <cell r="A935" t="str">
            <v>A . 8. 6.01.</v>
          </cell>
          <cell r="B935">
            <v>4</v>
          </cell>
        </row>
        <row r="936">
          <cell r="A936" t="str">
            <v>A . 8. 6.02.</v>
          </cell>
          <cell r="B936">
            <v>1</v>
          </cell>
        </row>
        <row r="937">
          <cell r="A937" t="str">
            <v>A . 8. 6.03.</v>
          </cell>
          <cell r="B937">
            <v>2</v>
          </cell>
        </row>
        <row r="938">
          <cell r="A938" t="str">
            <v>A . 8. 6.04.</v>
          </cell>
          <cell r="B938">
            <v>2</v>
          </cell>
        </row>
        <row r="939">
          <cell r="A939" t="str">
            <v>A . 8. 6.05.</v>
          </cell>
          <cell r="B939">
            <v>2</v>
          </cell>
        </row>
        <row r="940">
          <cell r="A940" t="str">
            <v>A . 8. 6.06.</v>
          </cell>
          <cell r="B940">
            <v>22</v>
          </cell>
        </row>
        <row r="941">
          <cell r="A941" t="str">
            <v>A . 8. 6.07.</v>
          </cell>
          <cell r="B941">
            <v>4</v>
          </cell>
        </row>
        <row r="942">
          <cell r="A942" t="str">
            <v>A . 8. 6.08.</v>
          </cell>
          <cell r="B942">
            <v>55</v>
          </cell>
        </row>
        <row r="943">
          <cell r="A943" t="str">
            <v>A . 8. 6.09.</v>
          </cell>
          <cell r="B943">
            <v>1</v>
          </cell>
        </row>
        <row r="944">
          <cell r="A944" t="str">
            <v>A . 8. 6.10.</v>
          </cell>
          <cell r="B944">
            <v>217.6</v>
          </cell>
        </row>
        <row r="945">
          <cell r="A945" t="str">
            <v>A . 8. 6.10.01</v>
          </cell>
          <cell r="B945">
            <v>168.7</v>
          </cell>
        </row>
        <row r="946">
          <cell r="A946" t="str">
            <v>A . 8. 6.11.</v>
          </cell>
          <cell r="B946">
            <v>117.4</v>
          </cell>
        </row>
        <row r="947">
          <cell r="A947" t="str">
            <v>A . 8. 6.12.</v>
          </cell>
          <cell r="B947">
            <v>219.6</v>
          </cell>
        </row>
        <row r="948">
          <cell r="A948" t="str">
            <v>A . 8. 6.13.</v>
          </cell>
          <cell r="B948">
            <v>490.72</v>
          </cell>
        </row>
        <row r="949">
          <cell r="A949" t="str">
            <v>A . 8. 6.14.</v>
          </cell>
          <cell r="B949">
            <v>19.399999999999999</v>
          </cell>
        </row>
        <row r="950">
          <cell r="A950" t="str">
            <v>A . 8. 6.15.</v>
          </cell>
          <cell r="B950">
            <v>46.7</v>
          </cell>
        </row>
        <row r="951">
          <cell r="A951" t="str">
            <v>A . 8. 6.16.</v>
          </cell>
          <cell r="B951">
            <v>314.5</v>
          </cell>
        </row>
        <row r="952">
          <cell r="A952" t="str">
            <v>A . 8. 6.17.</v>
          </cell>
          <cell r="B952">
            <v>2574</v>
          </cell>
        </row>
        <row r="953">
          <cell r="A953" t="str">
            <v>A . 8. 6.18.</v>
          </cell>
          <cell r="B953">
            <v>2727</v>
          </cell>
        </row>
        <row r="954">
          <cell r="A954" t="str">
            <v>A . 8. 6.19.</v>
          </cell>
          <cell r="B954">
            <v>230</v>
          </cell>
        </row>
        <row r="955">
          <cell r="A955" t="str">
            <v>A . 8. 6.20.</v>
          </cell>
          <cell r="B955">
            <v>1551.66</v>
          </cell>
        </row>
        <row r="956">
          <cell r="A956" t="str">
            <v>A . 8. 6.21.</v>
          </cell>
          <cell r="B956">
            <v>853.4</v>
          </cell>
        </row>
        <row r="957">
          <cell r="A957" t="str">
            <v>A . 8. 6.22.</v>
          </cell>
          <cell r="B957">
            <v>1264</v>
          </cell>
        </row>
        <row r="958">
          <cell r="A958" t="str">
            <v>A . 8. 6.23.</v>
          </cell>
          <cell r="B958">
            <v>9</v>
          </cell>
        </row>
        <row r="959">
          <cell r="A959" t="str">
            <v>A . 8. 6.24.</v>
          </cell>
          <cell r="B959">
            <v>0</v>
          </cell>
        </row>
        <row r="960">
          <cell r="A960" t="str">
            <v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>A . 8. 7.  .</v>
          </cell>
          <cell r="B962">
            <v>0</v>
          </cell>
        </row>
        <row r="963">
          <cell r="A963" t="str">
            <v>A . 8. 7.01.</v>
          </cell>
          <cell r="B963">
            <v>25</v>
          </cell>
        </row>
        <row r="964">
          <cell r="A964" t="str">
            <v>A . 8. 7.02.</v>
          </cell>
          <cell r="B964">
            <v>0</v>
          </cell>
        </row>
        <row r="965">
          <cell r="A965" t="str">
            <v>A . 8. 7.03.</v>
          </cell>
          <cell r="B965">
            <v>0</v>
          </cell>
        </row>
        <row r="966">
          <cell r="A966" t="str">
            <v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>A . 8. 8.  .</v>
          </cell>
          <cell r="B968">
            <v>0</v>
          </cell>
        </row>
        <row r="969">
          <cell r="A969" t="str">
            <v>A . 8. 8.01.</v>
          </cell>
          <cell r="B969">
            <v>1</v>
          </cell>
        </row>
        <row r="970">
          <cell r="A970" t="str">
            <v>A . 8. 8.02.</v>
          </cell>
          <cell r="B970">
            <v>1</v>
          </cell>
        </row>
        <row r="971">
          <cell r="A971" t="str">
            <v>A . 8. 8.03.</v>
          </cell>
          <cell r="B971">
            <v>1</v>
          </cell>
        </row>
        <row r="972">
          <cell r="A972" t="str">
            <v>A . 8. 8.04.</v>
          </cell>
          <cell r="B972">
            <v>1</v>
          </cell>
        </row>
        <row r="973">
          <cell r="A973" t="str">
            <v>A . 8. 8.05.</v>
          </cell>
          <cell r="B973">
            <v>1</v>
          </cell>
        </row>
        <row r="974">
          <cell r="A974" t="str">
            <v>A . 8. 8.06.</v>
          </cell>
          <cell r="B974">
            <v>1</v>
          </cell>
        </row>
        <row r="975">
          <cell r="A975" t="str">
            <v>A . 8. 8.07.</v>
          </cell>
          <cell r="B975">
            <v>1</v>
          </cell>
        </row>
        <row r="976">
          <cell r="A976" t="str">
            <v>A . 8. 8.08.</v>
          </cell>
          <cell r="B976">
            <v>1</v>
          </cell>
        </row>
        <row r="977">
          <cell r="A977" t="str">
            <v>A . 8. 8.09.</v>
          </cell>
          <cell r="B977">
            <v>1</v>
          </cell>
        </row>
        <row r="978">
          <cell r="A978" t="str">
            <v>A . 8. 8.10.</v>
          </cell>
          <cell r="B978">
            <v>1</v>
          </cell>
        </row>
        <row r="979">
          <cell r="A979" t="str">
            <v>A . 8. 8.11.</v>
          </cell>
          <cell r="B979">
            <v>1</v>
          </cell>
        </row>
        <row r="980">
          <cell r="A980" t="str">
            <v>A . 8. 8.12.</v>
          </cell>
          <cell r="B980">
            <v>1</v>
          </cell>
        </row>
        <row r="981">
          <cell r="A981" t="str">
            <v>A . 8. 8.13.</v>
          </cell>
          <cell r="B981">
            <v>1</v>
          </cell>
        </row>
        <row r="982">
          <cell r="A982" t="str">
            <v>A . 8. 8.14.</v>
          </cell>
          <cell r="B982">
            <v>1</v>
          </cell>
        </row>
        <row r="983">
          <cell r="A983" t="str">
            <v>A . 8. 8.15.</v>
          </cell>
          <cell r="B983">
            <v>1</v>
          </cell>
        </row>
        <row r="984">
          <cell r="A984" t="str">
            <v>A . 8. 8.16.</v>
          </cell>
          <cell r="B984">
            <v>1</v>
          </cell>
        </row>
        <row r="985">
          <cell r="A985" t="str">
            <v>A . 8. 8.17.</v>
          </cell>
          <cell r="B985">
            <v>1</v>
          </cell>
        </row>
        <row r="986">
          <cell r="A986" t="str">
            <v>A . 8. 8.18.</v>
          </cell>
          <cell r="B986">
            <v>1</v>
          </cell>
        </row>
        <row r="987">
          <cell r="A987" t="str">
            <v>A . 8. 8.19.</v>
          </cell>
          <cell r="B987">
            <v>1</v>
          </cell>
        </row>
        <row r="988">
          <cell r="A988" t="str">
            <v>A . 8. 8.20.</v>
          </cell>
          <cell r="B988">
            <v>1</v>
          </cell>
        </row>
        <row r="989">
          <cell r="A989" t="str">
            <v>A . 8. 8.21.</v>
          </cell>
          <cell r="B989">
            <v>1</v>
          </cell>
        </row>
        <row r="990">
          <cell r="A990" t="str">
            <v>A . 8. 8.22.</v>
          </cell>
          <cell r="B990">
            <v>1</v>
          </cell>
        </row>
        <row r="991">
          <cell r="A991" t="str">
            <v>A . 8. 8.23.</v>
          </cell>
          <cell r="B991">
            <v>1</v>
          </cell>
        </row>
        <row r="992">
          <cell r="A992" t="str">
            <v>A . 8. 8.24.</v>
          </cell>
          <cell r="B992">
            <v>1</v>
          </cell>
        </row>
        <row r="993">
          <cell r="A993" t="str">
            <v>A . 8. 8.25.</v>
          </cell>
          <cell r="B993">
            <v>1</v>
          </cell>
        </row>
        <row r="994">
          <cell r="A994" t="str">
            <v>A . 8. 8.26.</v>
          </cell>
          <cell r="B994">
            <v>1</v>
          </cell>
        </row>
        <row r="995">
          <cell r="A995" t="str">
            <v>A . 8. 8.27.</v>
          </cell>
          <cell r="B995">
            <v>1</v>
          </cell>
        </row>
        <row r="996">
          <cell r="A996" t="str">
            <v>A . 8. 8.28.</v>
          </cell>
          <cell r="B996">
            <v>1</v>
          </cell>
        </row>
        <row r="997">
          <cell r="A997" t="str">
            <v>A . 8. 8.29.</v>
          </cell>
          <cell r="B997">
            <v>1</v>
          </cell>
        </row>
        <row r="998">
          <cell r="A998" t="str">
            <v>A . 8. 8.30.</v>
          </cell>
          <cell r="B998">
            <v>1</v>
          </cell>
        </row>
        <row r="999">
          <cell r="A999" t="str">
            <v>A . 8. 8.31.</v>
          </cell>
          <cell r="B999">
            <v>1</v>
          </cell>
        </row>
        <row r="1000">
          <cell r="A1000" t="str">
            <v>A . 8. 8.32.</v>
          </cell>
          <cell r="B1000">
            <v>1</v>
          </cell>
        </row>
        <row r="1001">
          <cell r="A1001" t="str">
            <v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>A . 9. 0.  .</v>
          </cell>
          <cell r="B1003">
            <v>0</v>
          </cell>
        </row>
        <row r="1004">
          <cell r="A1004" t="str">
            <v>A . 9. 1.00.</v>
          </cell>
          <cell r="B1004">
            <v>0</v>
          </cell>
        </row>
        <row r="1005">
          <cell r="A1005" t="str">
            <v>A . 9. 1.01.</v>
          </cell>
          <cell r="B1005">
            <v>64.2</v>
          </cell>
        </row>
        <row r="1006">
          <cell r="A1006" t="str">
            <v>A . 9. 1.02.</v>
          </cell>
          <cell r="B1006">
            <v>183.37</v>
          </cell>
        </row>
        <row r="1007">
          <cell r="A1007" t="str">
            <v>A . 9. 1.03.</v>
          </cell>
          <cell r="B1007">
            <v>1</v>
          </cell>
        </row>
        <row r="1008">
          <cell r="A1008" t="str">
            <v>A . 9. 1.04.</v>
          </cell>
          <cell r="B1008">
            <v>376.5</v>
          </cell>
        </row>
        <row r="1009">
          <cell r="A1009" t="str">
            <v>A . 9. 1.05.</v>
          </cell>
          <cell r="B1009">
            <v>322.66000000000003</v>
          </cell>
        </row>
        <row r="1010">
          <cell r="A1010" t="str">
            <v>A . 9. 1.06.</v>
          </cell>
          <cell r="B1010">
            <v>29449.49</v>
          </cell>
        </row>
        <row r="1011">
          <cell r="A1011" t="str">
            <v>A . 9. 1.06.01</v>
          </cell>
          <cell r="B1011">
            <v>131.66</v>
          </cell>
        </row>
        <row r="1012">
          <cell r="A1012" t="str">
            <v>A . 9. 1.07.</v>
          </cell>
          <cell r="B1012">
            <v>10362.15</v>
          </cell>
        </row>
        <row r="1013">
          <cell r="A1013" t="str">
            <v>A . 9. 1.08.</v>
          </cell>
          <cell r="B1013">
            <v>651.13</v>
          </cell>
        </row>
        <row r="1014">
          <cell r="A1014" t="str">
            <v>A . 9. 1.09.</v>
          </cell>
          <cell r="B1014">
            <v>1479.11</v>
          </cell>
        </row>
        <row r="1015">
          <cell r="A1015" t="str">
            <v>A . 9. 1.10.</v>
          </cell>
          <cell r="B1015">
            <v>88.79</v>
          </cell>
        </row>
        <row r="1016">
          <cell r="A1016" t="str">
            <v>A . 9. 1.11.</v>
          </cell>
          <cell r="B1016">
            <v>27.42</v>
          </cell>
        </row>
        <row r="1017">
          <cell r="A1017" t="str">
            <v>A . 9. 1.12.</v>
          </cell>
          <cell r="B1017">
            <v>469.62</v>
          </cell>
        </row>
        <row r="1018">
          <cell r="A1018" t="str">
            <v>A . 9. 1.13.</v>
          </cell>
          <cell r="B1018">
            <v>251.43</v>
          </cell>
        </row>
        <row r="1019">
          <cell r="A1019" t="str">
            <v>A . 9. 1.14.</v>
          </cell>
          <cell r="B1019">
            <v>94.6</v>
          </cell>
        </row>
        <row r="1020">
          <cell r="A1020" t="str">
            <v>A . 9. 1.15.</v>
          </cell>
          <cell r="B1020">
            <v>53.63</v>
          </cell>
        </row>
        <row r="1021">
          <cell r="A1021" t="str">
            <v>A . 9. 1.16.</v>
          </cell>
          <cell r="B1021">
            <v>194.2</v>
          </cell>
        </row>
        <row r="1022">
          <cell r="A1022" t="str">
            <v>A . 9. 1.17</v>
          </cell>
          <cell r="B1022">
            <v>47.31</v>
          </cell>
        </row>
        <row r="1023">
          <cell r="A1023" t="str">
            <v>A . 9. 1.18</v>
          </cell>
          <cell r="B1023">
            <v>0</v>
          </cell>
        </row>
        <row r="1024">
          <cell r="A1024" t="str">
            <v>A . 9. 1.19</v>
          </cell>
          <cell r="B1024">
            <v>37.06</v>
          </cell>
        </row>
        <row r="1025">
          <cell r="A1025" t="str">
            <v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>A . 9. 2.  .</v>
          </cell>
          <cell r="B1027">
            <v>0</v>
          </cell>
        </row>
        <row r="1028">
          <cell r="A1028" t="str">
            <v>A . 9. 2. 1.</v>
          </cell>
          <cell r="B1028">
            <v>81.86</v>
          </cell>
        </row>
        <row r="1029">
          <cell r="A1029" t="str">
            <v>A . 9. 2. 2.</v>
          </cell>
          <cell r="B1029">
            <v>81.05</v>
          </cell>
        </row>
        <row r="1030">
          <cell r="A1030" t="str">
            <v>A . 9. 2. 3.</v>
          </cell>
          <cell r="B1030">
            <v>0</v>
          </cell>
        </row>
        <row r="1031">
          <cell r="A1031" t="str">
            <v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>A . 9. 3.00.</v>
          </cell>
          <cell r="B1033">
            <v>0</v>
          </cell>
        </row>
        <row r="1034">
          <cell r="A1034" t="str">
            <v>A . 9. 3.01.</v>
          </cell>
          <cell r="B1034">
            <v>87.01</v>
          </cell>
        </row>
        <row r="1035">
          <cell r="A1035" t="str">
            <v>A . 9. 3.02.</v>
          </cell>
          <cell r="B1035">
            <v>82.95</v>
          </cell>
        </row>
        <row r="1036">
          <cell r="A1036" t="str">
            <v>A . 9. 3.03.</v>
          </cell>
          <cell r="B1036">
            <v>36.6</v>
          </cell>
        </row>
        <row r="1037">
          <cell r="A1037" t="str">
            <v>A . 9. 3.04.</v>
          </cell>
          <cell r="B1037">
            <v>1</v>
          </cell>
        </row>
        <row r="1038">
          <cell r="A1038" t="str">
            <v>A . 9. 3.05.</v>
          </cell>
          <cell r="B1038">
            <v>4</v>
          </cell>
        </row>
        <row r="1039">
          <cell r="A1039" t="str">
            <v>A . 9. 3.06.</v>
          </cell>
          <cell r="B1039">
            <v>0</v>
          </cell>
        </row>
        <row r="1040">
          <cell r="A1040" t="str">
            <v>A . 9. 3.07.</v>
          </cell>
          <cell r="B1040">
            <v>1</v>
          </cell>
        </row>
        <row r="1041">
          <cell r="A1041" t="str">
            <v>A . 9. 3.08.</v>
          </cell>
          <cell r="B1041">
            <v>16.98</v>
          </cell>
        </row>
        <row r="1042">
          <cell r="A1042" t="str">
            <v>A . 9. 3.09.</v>
          </cell>
          <cell r="B1042">
            <v>5.42</v>
          </cell>
        </row>
        <row r="1043">
          <cell r="A1043" t="str">
            <v>A . 9. 3.10.</v>
          </cell>
          <cell r="B1043">
            <v>4.41</v>
          </cell>
        </row>
        <row r="1044">
          <cell r="A1044" t="str">
            <v>A . 9. 3.11.</v>
          </cell>
          <cell r="B1044">
            <v>4.08</v>
          </cell>
        </row>
        <row r="1045">
          <cell r="A1045" t="str">
            <v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>A . 9. 4.  .</v>
          </cell>
          <cell r="B1047">
            <v>0</v>
          </cell>
        </row>
        <row r="1048">
          <cell r="A1048" t="str">
            <v>A . 9. 4.01.</v>
          </cell>
          <cell r="B1048">
            <v>375.48</v>
          </cell>
        </row>
        <row r="1049">
          <cell r="A1049" t="str">
            <v>A . 9. 4.02.</v>
          </cell>
          <cell r="B1049">
            <v>37.75</v>
          </cell>
        </row>
        <row r="1050">
          <cell r="A1050" t="str">
            <v>A . 9. 4.03.</v>
          </cell>
          <cell r="B1050">
            <v>25.01</v>
          </cell>
        </row>
        <row r="1051">
          <cell r="A1051" t="str">
            <v>A . 9. 4.04.</v>
          </cell>
          <cell r="B1051">
            <v>3</v>
          </cell>
        </row>
        <row r="1052">
          <cell r="A1052" t="str">
            <v>A . 9. 4.05.</v>
          </cell>
          <cell r="B1052">
            <v>0</v>
          </cell>
        </row>
        <row r="1053">
          <cell r="A1053" t="str">
            <v>A . 9. 4.06.</v>
          </cell>
          <cell r="B1053">
            <v>1</v>
          </cell>
        </row>
        <row r="1054">
          <cell r="A1054" t="str">
            <v>A . 9. 4.07.</v>
          </cell>
          <cell r="B1054">
            <v>6</v>
          </cell>
        </row>
        <row r="1055">
          <cell r="A1055" t="str">
            <v>A . 9. 4.08.</v>
          </cell>
          <cell r="B1055">
            <v>1</v>
          </cell>
        </row>
        <row r="1056">
          <cell r="A1056" t="str">
            <v>A . 9. 4.09.</v>
          </cell>
          <cell r="B1056">
            <v>0</v>
          </cell>
        </row>
        <row r="1057">
          <cell r="A1057" t="str">
            <v>A . 9. 4.10.</v>
          </cell>
          <cell r="B1057">
            <v>0</v>
          </cell>
        </row>
        <row r="1058">
          <cell r="A1058" t="str">
            <v>A . 9. 4.11</v>
          </cell>
          <cell r="B1058">
            <v>1</v>
          </cell>
        </row>
        <row r="1059">
          <cell r="A1059" t="str">
            <v>A . 9. 4.12</v>
          </cell>
          <cell r="B1059">
            <v>0.15</v>
          </cell>
        </row>
        <row r="1060">
          <cell r="A1060" t="str">
            <v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>A . 9. 5.  .</v>
          </cell>
          <cell r="B1062">
            <v>0</v>
          </cell>
        </row>
        <row r="1063">
          <cell r="A1063" t="str">
            <v>A . 9. 5.01.</v>
          </cell>
          <cell r="B1063">
            <v>606.96</v>
          </cell>
        </row>
        <row r="1064">
          <cell r="A1064" t="str">
            <v>A . 9. 5.02.</v>
          </cell>
          <cell r="B1064">
            <v>563.97</v>
          </cell>
        </row>
        <row r="1065">
          <cell r="A1065" t="str">
            <v>A . 9. 5.03.</v>
          </cell>
          <cell r="B1065">
            <v>316.36</v>
          </cell>
        </row>
        <row r="1066">
          <cell r="A1066" t="str">
            <v>A . 9. 5.04.</v>
          </cell>
          <cell r="B1066">
            <v>5.09</v>
          </cell>
        </row>
        <row r="1067">
          <cell r="A1067" t="str">
            <v>A . 9. 5.05.</v>
          </cell>
          <cell r="B1067">
            <v>253.5</v>
          </cell>
        </row>
        <row r="1068">
          <cell r="A1068" t="str">
            <v>A . 9. 5.06.</v>
          </cell>
          <cell r="B1068">
            <v>3.82</v>
          </cell>
        </row>
        <row r="1069">
          <cell r="A1069" t="str">
            <v>A . 9. 5.07.</v>
          </cell>
          <cell r="B1069">
            <v>0</v>
          </cell>
        </row>
        <row r="1070">
          <cell r="A1070" t="str">
            <v>A . 9. 5.08.</v>
          </cell>
          <cell r="B1070">
            <v>138.47</v>
          </cell>
        </row>
        <row r="1071">
          <cell r="A1071" t="str">
            <v>A . 9. 5.09.</v>
          </cell>
          <cell r="B1071">
            <v>2.5499999999999998</v>
          </cell>
        </row>
        <row r="1072">
          <cell r="A1072" t="str">
            <v>A . 9. 5.10.</v>
          </cell>
          <cell r="B1072">
            <v>199.47</v>
          </cell>
        </row>
        <row r="1073">
          <cell r="A1073" t="str">
            <v>A . 9. 5.11.</v>
          </cell>
          <cell r="B1073">
            <v>28.13</v>
          </cell>
        </row>
        <row r="1074">
          <cell r="A1074" t="str">
            <v>A . 9. 5.12.</v>
          </cell>
          <cell r="B1074">
            <v>138.11000000000001</v>
          </cell>
        </row>
        <row r="1075">
          <cell r="A1075" t="str">
            <v>A . 9. 5.13.</v>
          </cell>
          <cell r="B1075">
            <v>36314.53</v>
          </cell>
        </row>
        <row r="1076">
          <cell r="A1076" t="str">
            <v>A . 9. 5.14.</v>
          </cell>
          <cell r="B1076">
            <v>0</v>
          </cell>
        </row>
        <row r="1077">
          <cell r="A1077" t="str">
            <v>A . 9. 5.15.</v>
          </cell>
          <cell r="B1077">
            <v>1</v>
          </cell>
        </row>
        <row r="1078">
          <cell r="A1078" t="str">
            <v>A . 9. 5.16.</v>
          </cell>
          <cell r="B1078">
            <v>2177.5100000000002</v>
          </cell>
        </row>
        <row r="1079">
          <cell r="A1079" t="str">
            <v>A . 9. 5.17.</v>
          </cell>
          <cell r="B1079">
            <v>29</v>
          </cell>
        </row>
        <row r="1080">
          <cell r="A1080" t="str">
            <v>A . 9. 5.18.</v>
          </cell>
          <cell r="B1080">
            <v>29</v>
          </cell>
        </row>
        <row r="1081">
          <cell r="A1081" t="str">
            <v>A . 9. 5.19.</v>
          </cell>
          <cell r="B1081">
            <v>42</v>
          </cell>
        </row>
        <row r="1082">
          <cell r="A1082" t="str">
            <v>A . 9. 5.20.</v>
          </cell>
          <cell r="B1082">
            <v>35</v>
          </cell>
        </row>
        <row r="1083">
          <cell r="A1083" t="str">
            <v>A . 9. 5.21.</v>
          </cell>
          <cell r="B1083">
            <v>39</v>
          </cell>
        </row>
        <row r="1084">
          <cell r="A1084" t="str">
            <v>A . 9. 5.22.</v>
          </cell>
          <cell r="B1084">
            <v>31</v>
          </cell>
        </row>
        <row r="1085">
          <cell r="A1085" t="str">
            <v>A . 9. 5.23.</v>
          </cell>
          <cell r="B1085">
            <v>2177.5100000000002</v>
          </cell>
        </row>
        <row r="1086">
          <cell r="A1086" t="str">
            <v>A . 9. 5.24.</v>
          </cell>
          <cell r="B1086">
            <v>1.1499999999999999</v>
          </cell>
        </row>
        <row r="1087">
          <cell r="A1087" t="str">
            <v>A . 9. 5.25.</v>
          </cell>
          <cell r="B1087">
            <v>11.17</v>
          </cell>
        </row>
        <row r="1088">
          <cell r="A1088" t="str">
            <v>A . 9. 5.26.</v>
          </cell>
          <cell r="B1088">
            <v>111.05</v>
          </cell>
        </row>
        <row r="1089">
          <cell r="A1089" t="str">
            <v>A . 9. 5.27.</v>
          </cell>
          <cell r="B1089">
            <v>8.8800000000000008</v>
          </cell>
        </row>
        <row r="1090">
          <cell r="A1090" t="str">
            <v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>A . 9. 6.  .</v>
          </cell>
          <cell r="B1092">
            <v>0</v>
          </cell>
        </row>
        <row r="1093">
          <cell r="A1093" t="str">
            <v>A . 9. 6.01.</v>
          </cell>
          <cell r="B1093">
            <v>1</v>
          </cell>
        </row>
        <row r="1094">
          <cell r="A1094" t="str">
            <v>A . 9. 6.02.</v>
          </cell>
          <cell r="B1094">
            <v>2</v>
          </cell>
        </row>
        <row r="1095">
          <cell r="A1095" t="str">
            <v>A . 9. 6.03.</v>
          </cell>
          <cell r="B1095">
            <v>2</v>
          </cell>
        </row>
        <row r="1096">
          <cell r="A1096" t="str">
            <v>A . 9. 6.04.</v>
          </cell>
          <cell r="B1096">
            <v>10</v>
          </cell>
        </row>
        <row r="1097">
          <cell r="A1097" t="str">
            <v>A . 9. 6.05.</v>
          </cell>
          <cell r="B1097">
            <v>4</v>
          </cell>
        </row>
        <row r="1098">
          <cell r="A1098" t="str">
            <v>A . 9. 6.05.01</v>
          </cell>
          <cell r="B1098">
            <v>0</v>
          </cell>
        </row>
        <row r="1099">
          <cell r="A1099" t="str">
            <v>A . 9. 6.05.02</v>
          </cell>
          <cell r="B1099">
            <v>1</v>
          </cell>
        </row>
        <row r="1100">
          <cell r="A1100" t="str">
            <v>A . 9. 6.06.</v>
          </cell>
          <cell r="B1100">
            <v>59</v>
          </cell>
        </row>
        <row r="1101">
          <cell r="A1101" t="str">
            <v>A . 9. 6.07.</v>
          </cell>
          <cell r="B1101">
            <v>1</v>
          </cell>
        </row>
        <row r="1102">
          <cell r="A1102" t="str">
            <v>A . 9. 6.07.01</v>
          </cell>
          <cell r="B1102">
            <v>620.20000000000005</v>
          </cell>
        </row>
        <row r="1103">
          <cell r="A1103" t="str">
            <v>A . 9. 6.07.02</v>
          </cell>
          <cell r="B1103">
            <v>6</v>
          </cell>
        </row>
        <row r="1104">
          <cell r="A1104" t="str">
            <v>A . 9. 6.08.</v>
          </cell>
          <cell r="B1104">
            <v>0</v>
          </cell>
        </row>
        <row r="1105">
          <cell r="A1105" t="str">
            <v>A . 9. 6.09.</v>
          </cell>
          <cell r="B1105">
            <v>1029.7</v>
          </cell>
        </row>
        <row r="1106">
          <cell r="A1106" t="str">
            <v>A . 9. 6.10.</v>
          </cell>
          <cell r="B1106">
            <v>2937</v>
          </cell>
        </row>
        <row r="1107">
          <cell r="A1107" t="str">
            <v>A . 9. 6.11.</v>
          </cell>
          <cell r="B1107">
            <v>94</v>
          </cell>
        </row>
        <row r="1108">
          <cell r="A1108" t="str">
            <v>A . 9. 6.12.</v>
          </cell>
          <cell r="B1108">
            <v>59.15</v>
          </cell>
        </row>
        <row r="1109">
          <cell r="A1109" t="str">
            <v>A . 9. 6.13.</v>
          </cell>
          <cell r="B1109">
            <v>406.75</v>
          </cell>
        </row>
        <row r="1110">
          <cell r="A1110" t="str">
            <v>A . 9. 6.14.</v>
          </cell>
          <cell r="B1110">
            <v>3219.4</v>
          </cell>
        </row>
        <row r="1111">
          <cell r="A1111" t="str">
            <v>A . 9. 6.15.</v>
          </cell>
          <cell r="B1111">
            <v>5344</v>
          </cell>
        </row>
        <row r="1112">
          <cell r="A1112" t="str">
            <v>A . 9. 6.16.</v>
          </cell>
          <cell r="B1112">
            <v>2453.6999999999998</v>
          </cell>
        </row>
        <row r="1113">
          <cell r="A1113" t="str">
            <v>A . 9. 6.17.</v>
          </cell>
          <cell r="B1113">
            <v>202</v>
          </cell>
        </row>
        <row r="1114">
          <cell r="A1114" t="str">
            <v>A . 9. 6.18.</v>
          </cell>
          <cell r="B1114">
            <v>4167</v>
          </cell>
        </row>
        <row r="1115">
          <cell r="A1115" t="str">
            <v>A . 9. 6.19.</v>
          </cell>
          <cell r="B1115">
            <v>2741.7</v>
          </cell>
        </row>
        <row r="1116">
          <cell r="A1116" t="str">
            <v>A . 9. 6.20.</v>
          </cell>
          <cell r="B1116">
            <v>1440</v>
          </cell>
        </row>
        <row r="1117">
          <cell r="A1117" t="str">
            <v>A . 9. 6.21.</v>
          </cell>
          <cell r="B1117">
            <v>4</v>
          </cell>
        </row>
        <row r="1118">
          <cell r="A1118" t="str">
            <v>A . 9. 6.22.</v>
          </cell>
          <cell r="B1118">
            <v>0</v>
          </cell>
        </row>
        <row r="1119">
          <cell r="A1119" t="str">
            <v>A . 9. 6.23.</v>
          </cell>
          <cell r="B1119">
            <v>223.6</v>
          </cell>
        </row>
        <row r="1120">
          <cell r="A1120" t="str">
            <v>A . 9. 6.24.</v>
          </cell>
          <cell r="B1120">
            <v>766.52</v>
          </cell>
        </row>
        <row r="1121">
          <cell r="A1121" t="str">
            <v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>A . 9. 7.  .</v>
          </cell>
          <cell r="B1123">
            <v>0</v>
          </cell>
        </row>
        <row r="1124">
          <cell r="A1124" t="str">
            <v>A . 9. 7.01.</v>
          </cell>
          <cell r="B1124">
            <v>26</v>
          </cell>
        </row>
        <row r="1125">
          <cell r="A1125" t="str">
            <v>A . 9. 7.02.</v>
          </cell>
          <cell r="B1125">
            <v>1</v>
          </cell>
        </row>
        <row r="1126">
          <cell r="A1126" t="str">
            <v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>A . 9. 8.  .</v>
          </cell>
          <cell r="B1128">
            <v>0</v>
          </cell>
        </row>
        <row r="1129">
          <cell r="A1129" t="str">
            <v>A . 9. 8.01.</v>
          </cell>
          <cell r="B1129">
            <v>1</v>
          </cell>
        </row>
        <row r="1130">
          <cell r="A1130" t="str">
            <v>A . 9. 8.02.</v>
          </cell>
          <cell r="B1130">
            <v>1</v>
          </cell>
        </row>
        <row r="1131">
          <cell r="A1131" t="str">
            <v>A . 9. 8.03.</v>
          </cell>
          <cell r="B1131">
            <v>1</v>
          </cell>
        </row>
        <row r="1132">
          <cell r="A1132" t="str">
            <v>A . 9. 8.04.</v>
          </cell>
          <cell r="B1132">
            <v>1</v>
          </cell>
        </row>
        <row r="1133">
          <cell r="A1133" t="str">
            <v>A . 9. 8.05.</v>
          </cell>
          <cell r="B1133">
            <v>1</v>
          </cell>
        </row>
        <row r="1134">
          <cell r="A1134" t="str">
            <v>A . 9. 8.06.</v>
          </cell>
          <cell r="B1134">
            <v>1</v>
          </cell>
        </row>
        <row r="1135">
          <cell r="A1135" t="str">
            <v>A . 9. 8.07.</v>
          </cell>
          <cell r="B1135">
            <v>1</v>
          </cell>
        </row>
        <row r="1136">
          <cell r="A1136" t="str">
            <v>A . 9. 8.08.</v>
          </cell>
          <cell r="B1136">
            <v>1</v>
          </cell>
        </row>
        <row r="1137">
          <cell r="A1137" t="str">
            <v>A . 9. 8.09.</v>
          </cell>
          <cell r="B1137">
            <v>1</v>
          </cell>
        </row>
        <row r="1138">
          <cell r="A1138" t="str">
            <v>A . 9. 8.10.</v>
          </cell>
          <cell r="B1138">
            <v>1</v>
          </cell>
        </row>
        <row r="1139">
          <cell r="A1139" t="str">
            <v>A . 9. 8.11.</v>
          </cell>
          <cell r="B1139">
            <v>1</v>
          </cell>
        </row>
        <row r="1140">
          <cell r="A1140" t="str">
            <v>A . 9. 8.12.</v>
          </cell>
          <cell r="B1140">
            <v>1</v>
          </cell>
        </row>
        <row r="1141">
          <cell r="A1141" t="str">
            <v>A . 9. 8.13.</v>
          </cell>
          <cell r="B1141">
            <v>1</v>
          </cell>
        </row>
        <row r="1142">
          <cell r="A1142" t="str">
            <v>A . 9. 8.14.</v>
          </cell>
          <cell r="B1142">
            <v>1</v>
          </cell>
        </row>
        <row r="1143">
          <cell r="A1143" t="str">
            <v>A . 9. 8.15.</v>
          </cell>
          <cell r="B1143">
            <v>1</v>
          </cell>
        </row>
        <row r="1144">
          <cell r="A1144" t="str">
            <v>A . 9. 8.16.</v>
          </cell>
          <cell r="B1144">
            <v>1</v>
          </cell>
        </row>
        <row r="1145">
          <cell r="A1145" t="str">
            <v>A . 9. 8.17.</v>
          </cell>
          <cell r="B1145">
            <v>1</v>
          </cell>
        </row>
        <row r="1146">
          <cell r="A1146" t="str">
            <v>A . 9. 8.18.</v>
          </cell>
          <cell r="B1146">
            <v>1</v>
          </cell>
        </row>
        <row r="1147">
          <cell r="A1147" t="str">
            <v>A . 9. 8.19.</v>
          </cell>
          <cell r="B1147">
            <v>1</v>
          </cell>
        </row>
        <row r="1148">
          <cell r="A1148" t="str">
            <v>A . 9. 8.20.</v>
          </cell>
          <cell r="B1148">
            <v>1</v>
          </cell>
        </row>
        <row r="1149">
          <cell r="A1149" t="str">
            <v>A . 9. 8.21.</v>
          </cell>
          <cell r="B1149">
            <v>1</v>
          </cell>
        </row>
        <row r="1150">
          <cell r="A1150" t="str">
            <v>A . 9. 8.22.</v>
          </cell>
          <cell r="B1150">
            <v>1</v>
          </cell>
        </row>
        <row r="1151">
          <cell r="A1151" t="str">
            <v>A . 9. 8.23.</v>
          </cell>
          <cell r="B1151">
            <v>1</v>
          </cell>
        </row>
        <row r="1152">
          <cell r="A1152" t="str">
            <v>A . 9. 8.24.</v>
          </cell>
          <cell r="B1152">
            <v>1</v>
          </cell>
        </row>
        <row r="1153">
          <cell r="A1153" t="str">
            <v>A . 9. 8.25.</v>
          </cell>
          <cell r="B1153">
            <v>1</v>
          </cell>
        </row>
        <row r="1154">
          <cell r="A1154" t="str">
            <v>A . 9. 8.26.</v>
          </cell>
          <cell r="B1154">
            <v>1</v>
          </cell>
        </row>
        <row r="1155">
          <cell r="A1155" t="str">
            <v>A . 9. 8.27.</v>
          </cell>
          <cell r="B1155">
            <v>1</v>
          </cell>
        </row>
        <row r="1156">
          <cell r="A1156" t="str">
            <v>A . 9. 8.28.</v>
          </cell>
          <cell r="B1156">
            <v>1</v>
          </cell>
        </row>
        <row r="1157">
          <cell r="A1157" t="str">
            <v>A . 9. 8.29.</v>
          </cell>
          <cell r="B1157">
            <v>1</v>
          </cell>
        </row>
        <row r="1158">
          <cell r="A1158" t="str">
            <v>A . 9. 8.30.</v>
          </cell>
          <cell r="B1158">
            <v>1</v>
          </cell>
        </row>
        <row r="1159">
          <cell r="A1159" t="str">
            <v>A . 9. 8.31.</v>
          </cell>
          <cell r="B1159">
            <v>1</v>
          </cell>
        </row>
        <row r="1160">
          <cell r="A1160" t="str">
            <v>A . 9. 8.32.</v>
          </cell>
          <cell r="B1160">
            <v>1</v>
          </cell>
        </row>
        <row r="1161">
          <cell r="A1161" t="str">
            <v>A . 9. 8.33.</v>
          </cell>
          <cell r="B1161">
            <v>1</v>
          </cell>
        </row>
        <row r="1162">
          <cell r="A1162" t="str">
            <v>A . 9. 8.34.</v>
          </cell>
          <cell r="B1162">
            <v>1</v>
          </cell>
        </row>
        <row r="1163">
          <cell r="A1163" t="str">
            <v>A . 9. 8.35.</v>
          </cell>
          <cell r="B1163">
            <v>1</v>
          </cell>
        </row>
        <row r="1164">
          <cell r="A1164" t="str">
            <v>A . 9. 8.36.</v>
          </cell>
          <cell r="B1164">
            <v>1</v>
          </cell>
        </row>
        <row r="1165">
          <cell r="A1165" t="str">
            <v>A . 9. 8.37.</v>
          </cell>
          <cell r="B1165">
            <v>1</v>
          </cell>
        </row>
        <row r="1166">
          <cell r="A1166" t="str">
            <v>A . 9. 8.38.</v>
          </cell>
          <cell r="B1166">
            <v>1</v>
          </cell>
        </row>
        <row r="1167">
          <cell r="A1167" t="str">
            <v>A . 9. 8.39.</v>
          </cell>
          <cell r="B1167">
            <v>1</v>
          </cell>
        </row>
        <row r="1168">
          <cell r="A1168" t="str">
            <v>A . 9. 8.40.</v>
          </cell>
          <cell r="B1168">
            <v>1</v>
          </cell>
        </row>
        <row r="1169">
          <cell r="A1169" t="str">
            <v>A . 9. 8.41.</v>
          </cell>
          <cell r="B1169">
            <v>1</v>
          </cell>
        </row>
        <row r="1170">
          <cell r="A1170" t="str">
            <v>A . 9. 8.42.</v>
          </cell>
          <cell r="B1170">
            <v>1</v>
          </cell>
        </row>
        <row r="1171">
          <cell r="A1171" t="str">
            <v>A . 9. 8.43.</v>
          </cell>
          <cell r="B1171">
            <v>1</v>
          </cell>
        </row>
        <row r="1172">
          <cell r="A1172" t="str">
            <v>A . 9. 8.44.</v>
          </cell>
          <cell r="B1172">
            <v>1</v>
          </cell>
        </row>
        <row r="1173">
          <cell r="A1173" t="str">
            <v>A . 9. 8.45.</v>
          </cell>
          <cell r="B1173">
            <v>1</v>
          </cell>
        </row>
        <row r="1174">
          <cell r="A1174" t="str">
            <v>A . 9. 8.46.</v>
          </cell>
          <cell r="B1174">
            <v>1</v>
          </cell>
        </row>
        <row r="1175">
          <cell r="A1175" t="str">
            <v>A . 9. 8.47.</v>
          </cell>
          <cell r="B1175">
            <v>1</v>
          </cell>
        </row>
        <row r="1176">
          <cell r="A1176" t="str">
            <v>A . 9. 8.48.</v>
          </cell>
          <cell r="B1176">
            <v>1</v>
          </cell>
        </row>
        <row r="1177">
          <cell r="A1177" t="str">
            <v>A . 9. 8.49.</v>
          </cell>
          <cell r="B1177">
            <v>1</v>
          </cell>
        </row>
        <row r="1178">
          <cell r="A1178" t="str">
            <v>A . 9. 8.50.</v>
          </cell>
          <cell r="B1178">
            <v>1</v>
          </cell>
        </row>
        <row r="1179">
          <cell r="A1179" t="str">
            <v>A . 9. 8.51.</v>
          </cell>
          <cell r="B1179">
            <v>1</v>
          </cell>
        </row>
        <row r="1180">
          <cell r="A1180" t="str">
            <v>A . 9. 8.52.</v>
          </cell>
          <cell r="B1180">
            <v>1</v>
          </cell>
        </row>
        <row r="1181">
          <cell r="A1181" t="str">
            <v>A . 9. 8.53.</v>
          </cell>
          <cell r="B1181">
            <v>1</v>
          </cell>
        </row>
        <row r="1182">
          <cell r="A1182" t="str">
            <v>A . 9. 8.54.</v>
          </cell>
          <cell r="B1182">
            <v>1</v>
          </cell>
        </row>
        <row r="1183">
          <cell r="A1183" t="str">
            <v>A . 9. 8.55.</v>
          </cell>
          <cell r="B1183">
            <v>1</v>
          </cell>
        </row>
        <row r="1184">
          <cell r="A1184" t="str">
            <v>A . 9. 8.56.</v>
          </cell>
          <cell r="B1184">
            <v>1</v>
          </cell>
        </row>
        <row r="1185">
          <cell r="A1185" t="str">
            <v>A . 9. 8.57.</v>
          </cell>
          <cell r="B1185">
            <v>1</v>
          </cell>
        </row>
        <row r="1186">
          <cell r="A1186" t="str">
            <v>A . 9. 8.58.</v>
          </cell>
          <cell r="B1186">
            <v>1</v>
          </cell>
        </row>
        <row r="1187">
          <cell r="A1187" t="str">
            <v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>A .10. 0.  .</v>
          </cell>
          <cell r="B1189">
            <v>0</v>
          </cell>
        </row>
        <row r="1190">
          <cell r="A1190" t="str">
            <v>A .10. 1.00.</v>
          </cell>
          <cell r="B1190">
            <v>0</v>
          </cell>
        </row>
        <row r="1191">
          <cell r="A1191" t="str">
            <v>A .10. 1.01.</v>
          </cell>
          <cell r="B1191">
            <v>0</v>
          </cell>
        </row>
        <row r="1192">
          <cell r="A1192" t="str">
            <v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>A .11.  .  .</v>
          </cell>
          <cell r="B1194">
            <v>0</v>
          </cell>
        </row>
        <row r="1195">
          <cell r="A1195" t="str">
            <v>A .11. 4.  .</v>
          </cell>
          <cell r="B1195">
            <v>0</v>
          </cell>
        </row>
        <row r="1196">
          <cell r="A1196" t="str">
            <v>A .11. 4.01.</v>
          </cell>
          <cell r="B1196">
            <v>0</v>
          </cell>
        </row>
        <row r="1197">
          <cell r="A1197" t="str">
            <v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>A .11. 5.  .</v>
          </cell>
          <cell r="B1199">
            <v>0</v>
          </cell>
        </row>
        <row r="1200">
          <cell r="A1200" t="str">
            <v>A .11. 5.01.</v>
          </cell>
          <cell r="B1200">
            <v>0</v>
          </cell>
        </row>
        <row r="1201">
          <cell r="A1201" t="str">
            <v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>A .11. 7.  .</v>
          </cell>
          <cell r="B1203">
            <v>0</v>
          </cell>
        </row>
        <row r="1204">
          <cell r="A1204" t="str">
            <v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>A .12. 0.  .</v>
          </cell>
          <cell r="B1206">
            <v>0</v>
          </cell>
        </row>
        <row r="1207">
          <cell r="A1207" t="str">
            <v>A .12. 1.00.</v>
          </cell>
          <cell r="B1207">
            <v>0</v>
          </cell>
        </row>
        <row r="1208">
          <cell r="A1208" t="str">
            <v>A .12. 1.01.</v>
          </cell>
          <cell r="B1208">
            <v>20.89</v>
          </cell>
        </row>
        <row r="1209">
          <cell r="A1209" t="str">
            <v>A .12. 1.02.</v>
          </cell>
          <cell r="B1209">
            <v>366.67</v>
          </cell>
        </row>
        <row r="1210">
          <cell r="A1210" t="str">
            <v>A .12. 1.03.</v>
          </cell>
          <cell r="B1210">
            <v>115.73</v>
          </cell>
        </row>
        <row r="1211">
          <cell r="A1211" t="str">
            <v>A .12. 1.04.</v>
          </cell>
          <cell r="B1211">
            <v>45.91</v>
          </cell>
        </row>
        <row r="1212">
          <cell r="A1212" t="str">
            <v>A .12. 1.05.</v>
          </cell>
          <cell r="B1212">
            <v>47.92</v>
          </cell>
        </row>
        <row r="1213">
          <cell r="A1213" t="str">
            <v>A .12. 1.06.</v>
          </cell>
          <cell r="B1213">
            <v>1.76</v>
          </cell>
        </row>
        <row r="1214">
          <cell r="A1214" t="str">
            <v>A .12. 1.07.</v>
          </cell>
          <cell r="B1214">
            <v>28.61</v>
          </cell>
        </row>
        <row r="1215">
          <cell r="A1215" t="str">
            <v>A .12. 1.08.</v>
          </cell>
          <cell r="B1215">
            <v>23.25</v>
          </cell>
        </row>
        <row r="1216">
          <cell r="A1216" t="str">
            <v>A .12. 1.09.</v>
          </cell>
          <cell r="B1216">
            <v>34.130000000000003</v>
          </cell>
        </row>
        <row r="1217">
          <cell r="A1217" t="str">
            <v>A .12. 1.10.</v>
          </cell>
          <cell r="B1217">
            <v>3.87</v>
          </cell>
        </row>
        <row r="1218">
          <cell r="A1218" t="str">
            <v>A .12. 1.11.</v>
          </cell>
          <cell r="B1218">
            <v>8.64</v>
          </cell>
        </row>
        <row r="1219">
          <cell r="A1219" t="str">
            <v>A .12. 1.12.</v>
          </cell>
          <cell r="B1219">
            <v>6.93</v>
          </cell>
        </row>
        <row r="1220">
          <cell r="A1220" t="str">
            <v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>A .12. 2.  .</v>
          </cell>
          <cell r="B1222">
            <v>0</v>
          </cell>
        </row>
        <row r="1223">
          <cell r="A1223" t="str">
            <v>A .12. 2. 1.</v>
          </cell>
          <cell r="B1223">
            <v>6.58</v>
          </cell>
        </row>
        <row r="1224">
          <cell r="A1224" t="str">
            <v>A .12. 2. 2.</v>
          </cell>
          <cell r="B1224">
            <v>2.5499999999999998</v>
          </cell>
        </row>
        <row r="1225">
          <cell r="A1225" t="str">
            <v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>A .12. 3.00.</v>
          </cell>
          <cell r="B1227">
            <v>0</v>
          </cell>
        </row>
        <row r="1228">
          <cell r="A1228" t="str">
            <v>A .12. 3.01.</v>
          </cell>
          <cell r="B1228">
            <v>0</v>
          </cell>
        </row>
        <row r="1229">
          <cell r="A1229" t="str">
            <v>A .12. 3.02.</v>
          </cell>
          <cell r="B1229">
            <v>82.83</v>
          </cell>
        </row>
        <row r="1230">
          <cell r="A1230" t="str">
            <v>A .12. 3.03.</v>
          </cell>
          <cell r="B1230">
            <v>99.89</v>
          </cell>
        </row>
        <row r="1231">
          <cell r="A1231" t="str">
            <v>A .12. 3.04.</v>
          </cell>
          <cell r="B1231">
            <v>1</v>
          </cell>
        </row>
        <row r="1232">
          <cell r="A1232" t="str">
            <v>A .12. 3.05.</v>
          </cell>
          <cell r="B1232">
            <v>0</v>
          </cell>
        </row>
        <row r="1233">
          <cell r="A1233" t="str">
            <v>A .12. 3.06.</v>
          </cell>
          <cell r="B1233">
            <v>14.19</v>
          </cell>
        </row>
        <row r="1234">
          <cell r="A1234" t="str">
            <v>A .12. 3.07.</v>
          </cell>
          <cell r="B1234">
            <v>2</v>
          </cell>
        </row>
        <row r="1235">
          <cell r="A1235" t="str">
            <v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>A .12. 4.  .</v>
          </cell>
          <cell r="B1237">
            <v>0</v>
          </cell>
        </row>
        <row r="1238">
          <cell r="A1238" t="str">
            <v>A .12. 4.01.</v>
          </cell>
          <cell r="B1238">
            <v>0</v>
          </cell>
        </row>
        <row r="1239">
          <cell r="A1239" t="str">
            <v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>A .12. 6.  .</v>
          </cell>
          <cell r="B1241">
            <v>0</v>
          </cell>
        </row>
        <row r="1242">
          <cell r="A1242" t="str">
            <v>A .12. 6.01.</v>
          </cell>
          <cell r="B1242">
            <v>1</v>
          </cell>
        </row>
        <row r="1243">
          <cell r="A1243" t="str">
            <v>A .12. 6.02.</v>
          </cell>
          <cell r="B1243">
            <v>4</v>
          </cell>
        </row>
        <row r="1244">
          <cell r="A1244" t="str">
            <v>A .12. 6.03.</v>
          </cell>
          <cell r="B1244">
            <v>0</v>
          </cell>
        </row>
        <row r="1245">
          <cell r="A1245" t="str">
            <v>A .12. 6.04.</v>
          </cell>
          <cell r="B1245">
            <v>2</v>
          </cell>
        </row>
        <row r="1246">
          <cell r="A1246" t="str">
            <v>A .12. 6.05.</v>
          </cell>
          <cell r="B1246">
            <v>0</v>
          </cell>
        </row>
        <row r="1247">
          <cell r="A1247" t="str">
            <v>A .12. 6.06.</v>
          </cell>
          <cell r="B1247">
            <v>1</v>
          </cell>
        </row>
        <row r="1248">
          <cell r="A1248" t="str">
            <v>A .12. 6.07.</v>
          </cell>
          <cell r="B1248">
            <v>8</v>
          </cell>
        </row>
        <row r="1249">
          <cell r="A1249" t="str">
            <v>A .12. 6.08.</v>
          </cell>
          <cell r="B1249">
            <v>3</v>
          </cell>
        </row>
        <row r="1250">
          <cell r="A1250" t="str">
            <v>A .12. 6.09.</v>
          </cell>
          <cell r="B1250">
            <v>31</v>
          </cell>
        </row>
        <row r="1251">
          <cell r="A1251" t="str">
            <v>A .12. 6.10.</v>
          </cell>
          <cell r="B1251">
            <v>3</v>
          </cell>
        </row>
        <row r="1252">
          <cell r="A1252" t="str">
            <v>A .12. 6.11.</v>
          </cell>
          <cell r="B1252">
            <v>3</v>
          </cell>
        </row>
        <row r="1253">
          <cell r="A1253" t="str">
            <v>A .12. 6.11.01</v>
          </cell>
          <cell r="B1253">
            <v>112.1</v>
          </cell>
        </row>
        <row r="1254">
          <cell r="A1254" t="str">
            <v>A .12. 6.12.</v>
          </cell>
          <cell r="B1254">
            <v>16.2</v>
          </cell>
        </row>
        <row r="1255">
          <cell r="A1255" t="str">
            <v>A .12. 6.13.</v>
          </cell>
          <cell r="B1255">
            <v>66.099999999999994</v>
          </cell>
        </row>
        <row r="1256">
          <cell r="A1256" t="str">
            <v>A .12. 6.14.</v>
          </cell>
          <cell r="B1256">
            <v>81.900000000000006</v>
          </cell>
        </row>
        <row r="1257">
          <cell r="A1257" t="str">
            <v>A .12. 6.15.</v>
          </cell>
          <cell r="B1257">
            <v>83.87</v>
          </cell>
        </row>
        <row r="1258">
          <cell r="A1258" t="str">
            <v>A .12. 6.16.</v>
          </cell>
          <cell r="B1258">
            <v>107.2</v>
          </cell>
        </row>
        <row r="1259">
          <cell r="A1259" t="str">
            <v>A .12. 6.17.</v>
          </cell>
          <cell r="B1259">
            <v>198.06</v>
          </cell>
        </row>
        <row r="1260">
          <cell r="A1260" t="str">
            <v>A .12. 6.18.</v>
          </cell>
          <cell r="B1260">
            <v>109.2</v>
          </cell>
        </row>
        <row r="1261">
          <cell r="A1261" t="str">
            <v>A .12. 6.19.</v>
          </cell>
          <cell r="B1261">
            <v>798</v>
          </cell>
        </row>
        <row r="1262">
          <cell r="A1262" t="str">
            <v>A .12. 6.20.</v>
          </cell>
          <cell r="B1262">
            <v>664</v>
          </cell>
        </row>
        <row r="1263">
          <cell r="A1263" t="str">
            <v>A .12. 6.21.</v>
          </cell>
          <cell r="B1263">
            <v>736</v>
          </cell>
        </row>
        <row r="1264">
          <cell r="A1264" t="str">
            <v>A .12. 6.22.</v>
          </cell>
          <cell r="B1264">
            <v>1277</v>
          </cell>
        </row>
        <row r="1265">
          <cell r="A1265" t="str">
            <v>A .12. 6.23.</v>
          </cell>
          <cell r="B1265">
            <v>1157.0999999999999</v>
          </cell>
        </row>
        <row r="1266">
          <cell r="A1266" t="str">
            <v>A .12. 6.24.</v>
          </cell>
          <cell r="B1266">
            <v>238</v>
          </cell>
        </row>
        <row r="1267">
          <cell r="A1267" t="str">
            <v>A .12. 6.25.</v>
          </cell>
          <cell r="B1267">
            <v>16</v>
          </cell>
        </row>
        <row r="1268">
          <cell r="A1268" t="str">
            <v>A .12. 6.26.</v>
          </cell>
          <cell r="B1268">
            <v>1364</v>
          </cell>
        </row>
        <row r="1269">
          <cell r="A1269" t="str">
            <v>A .12. 6.27.</v>
          </cell>
          <cell r="B1269">
            <v>58.2</v>
          </cell>
        </row>
        <row r="1270">
          <cell r="A1270" t="str">
            <v>A .12. 6.28.</v>
          </cell>
          <cell r="B1270">
            <v>170</v>
          </cell>
        </row>
        <row r="1271">
          <cell r="A1271" t="str">
            <v>A .12. 6.29.</v>
          </cell>
          <cell r="B1271">
            <v>9</v>
          </cell>
        </row>
        <row r="1272">
          <cell r="A1272" t="str">
            <v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>A . 12. 8.  .</v>
          </cell>
          <cell r="B1274">
            <v>0</v>
          </cell>
        </row>
        <row r="1275">
          <cell r="A1275" t="str">
            <v>A . 12. 8.01.</v>
          </cell>
          <cell r="B1275">
            <v>1</v>
          </cell>
        </row>
        <row r="1276">
          <cell r="A1276" t="str">
            <v>A . 12. 8.02.</v>
          </cell>
          <cell r="B1276">
            <v>1</v>
          </cell>
        </row>
        <row r="1277">
          <cell r="A1277" t="str">
            <v>A . 12. 8.03.</v>
          </cell>
          <cell r="B1277">
            <v>1</v>
          </cell>
        </row>
        <row r="1278">
          <cell r="A1278" t="str">
            <v>A . 12. 8.04.</v>
          </cell>
          <cell r="B1278">
            <v>1</v>
          </cell>
        </row>
        <row r="1279">
          <cell r="A1279" t="str">
            <v>A . 12. 8.05.</v>
          </cell>
          <cell r="B1279">
            <v>1</v>
          </cell>
        </row>
        <row r="1280">
          <cell r="A1280" t="str">
            <v>A . 12. 8.06.</v>
          </cell>
          <cell r="B1280">
            <v>1</v>
          </cell>
        </row>
        <row r="1281">
          <cell r="A1281" t="str">
            <v>A . 12. 8.07.</v>
          </cell>
          <cell r="B1281">
            <v>1</v>
          </cell>
        </row>
        <row r="1282">
          <cell r="A1282" t="str">
            <v>A . 12. 8.08.</v>
          </cell>
          <cell r="B1282">
            <v>1</v>
          </cell>
        </row>
        <row r="1283">
          <cell r="A1283" t="str">
            <v>A . 12. 8.09.</v>
          </cell>
          <cell r="B1283">
            <v>1</v>
          </cell>
        </row>
        <row r="1284">
          <cell r="A1284" t="str">
            <v>A . 12. 8.10.</v>
          </cell>
          <cell r="B1284">
            <v>1</v>
          </cell>
        </row>
        <row r="1285">
          <cell r="A1285" t="str">
            <v>A . 12. 8.11.</v>
          </cell>
          <cell r="B1285">
            <v>1</v>
          </cell>
        </row>
        <row r="1286">
          <cell r="A1286" t="str">
            <v>A . 12. 8.12.</v>
          </cell>
          <cell r="B1286">
            <v>1</v>
          </cell>
        </row>
        <row r="1287">
          <cell r="A1287" t="str">
            <v>A . 12. 8.13.</v>
          </cell>
          <cell r="B1287">
            <v>1</v>
          </cell>
        </row>
        <row r="1288">
          <cell r="A1288" t="str">
            <v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>A .13.  .  .</v>
          </cell>
          <cell r="B1290">
            <v>0</v>
          </cell>
        </row>
        <row r="1291">
          <cell r="A1291" t="str">
            <v>A .13. 1.01.0</v>
          </cell>
          <cell r="B1291">
            <v>3094</v>
          </cell>
        </row>
        <row r="1292">
          <cell r="A1292" t="str">
            <v>A .13. 1.02.0</v>
          </cell>
          <cell r="B1292">
            <v>22590.69</v>
          </cell>
        </row>
        <row r="1293">
          <cell r="A1293" t="str">
            <v>A .13. 1.03.0</v>
          </cell>
          <cell r="B1293">
            <v>59984.38</v>
          </cell>
        </row>
        <row r="1294">
          <cell r="A1294" t="str">
            <v>A .13. 1.04.0</v>
          </cell>
          <cell r="B1294">
            <v>32540.61</v>
          </cell>
        </row>
        <row r="1295">
          <cell r="A1295" t="str">
            <v>A .13. 1.05.0</v>
          </cell>
          <cell r="B1295">
            <v>1950</v>
          </cell>
        </row>
        <row r="1296">
          <cell r="A1296" t="str">
            <v>A .13. 1.06.0</v>
          </cell>
          <cell r="B1296">
            <v>4095</v>
          </cell>
        </row>
        <row r="1297">
          <cell r="A1297" t="str">
            <v>A .13. 1.07.0</v>
          </cell>
          <cell r="B1297">
            <v>19</v>
          </cell>
        </row>
        <row r="1298">
          <cell r="A1298" t="str">
            <v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>A .14.  .  .</v>
          </cell>
          <cell r="B1300">
            <v>0</v>
          </cell>
        </row>
        <row r="1301">
          <cell r="A1301" t="str">
            <v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>A .15. 1 .  .</v>
          </cell>
          <cell r="B1305">
            <v>0</v>
          </cell>
        </row>
        <row r="1306">
          <cell r="A1306" t="str">
            <v>A .15. 1. 1.</v>
          </cell>
          <cell r="B1306">
            <v>10</v>
          </cell>
        </row>
        <row r="1307">
          <cell r="A1307" t="str">
            <v>A .15. 1. 2.</v>
          </cell>
          <cell r="B1307">
            <v>1</v>
          </cell>
        </row>
        <row r="1308">
          <cell r="A1308" t="str">
            <v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>A .15. 2 .  .</v>
          </cell>
          <cell r="B1310">
            <v>0</v>
          </cell>
        </row>
        <row r="1311">
          <cell r="A1311" t="str">
            <v>A .15. 2. 1.</v>
          </cell>
          <cell r="B1311">
            <v>202.88</v>
          </cell>
        </row>
        <row r="1312">
          <cell r="A1312" t="str">
            <v>A .15. 2. 2.</v>
          </cell>
          <cell r="B1312">
            <v>142.19</v>
          </cell>
        </row>
        <row r="1313">
          <cell r="A1313" t="str">
            <v>A .15. 2. 3.</v>
          </cell>
          <cell r="B1313">
            <v>149.03</v>
          </cell>
        </row>
        <row r="1314">
          <cell r="A1314" t="str">
            <v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>A .15. 3 .  .</v>
          </cell>
          <cell r="B1316">
            <v>0</v>
          </cell>
        </row>
        <row r="1317">
          <cell r="A1317" t="str">
            <v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>B . 1. 1.01.</v>
          </cell>
          <cell r="B1365">
            <v>0</v>
          </cell>
        </row>
        <row r="1366">
          <cell r="A1366" t="str">
            <v>B . 1. 1.02.</v>
          </cell>
          <cell r="B1366">
            <v>0</v>
          </cell>
        </row>
        <row r="1367">
          <cell r="A1367" t="str">
            <v>B . 1. 1.03.</v>
          </cell>
          <cell r="B1367">
            <v>0</v>
          </cell>
        </row>
        <row r="1368">
          <cell r="A1368" t="str">
            <v>B . 1. 1.04.</v>
          </cell>
          <cell r="B1368">
            <v>2.79</v>
          </cell>
        </row>
        <row r="1369">
          <cell r="A1369" t="str">
            <v>B . 1. 1.05.</v>
          </cell>
          <cell r="B1369">
            <v>10.76</v>
          </cell>
        </row>
        <row r="1370">
          <cell r="A1370" t="str">
            <v>B . 1. 1.06.</v>
          </cell>
          <cell r="B1370">
            <v>29.24</v>
          </cell>
        </row>
        <row r="1371">
          <cell r="A1371" t="str">
            <v>B . 1. 1.07.</v>
          </cell>
          <cell r="B1371">
            <v>5.88</v>
          </cell>
        </row>
        <row r="1372">
          <cell r="A1372" t="str">
            <v>B . 1. 1.08.</v>
          </cell>
          <cell r="B1372">
            <v>3.54</v>
          </cell>
        </row>
        <row r="1373">
          <cell r="A1373" t="str">
            <v>B . 1. 1.09.</v>
          </cell>
          <cell r="B1373">
            <v>10.58</v>
          </cell>
        </row>
        <row r="1374">
          <cell r="A1374" t="str">
            <v>B . 1. 1.10.</v>
          </cell>
          <cell r="B1374">
            <v>3.3</v>
          </cell>
        </row>
        <row r="1375">
          <cell r="A1375" t="str">
            <v>B . 1. 1.11.</v>
          </cell>
          <cell r="B1375">
            <v>18.14</v>
          </cell>
        </row>
        <row r="1376">
          <cell r="A1376" t="str">
            <v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>B . 1. 2.  .</v>
          </cell>
          <cell r="B1378">
            <v>0</v>
          </cell>
        </row>
        <row r="1379">
          <cell r="A1379" t="str">
            <v>B . 1. 2.01.</v>
          </cell>
          <cell r="B1379">
            <v>2639</v>
          </cell>
        </row>
        <row r="1380">
          <cell r="A1380" t="str">
            <v>B . 1. 2.02.</v>
          </cell>
          <cell r="B1380">
            <v>1166</v>
          </cell>
        </row>
        <row r="1381">
          <cell r="A1381" t="str">
            <v>B . 1. 2.03.</v>
          </cell>
          <cell r="B1381">
            <v>1072</v>
          </cell>
        </row>
        <row r="1382">
          <cell r="A1382" t="str">
            <v>B . 1. 2.04.</v>
          </cell>
          <cell r="B1382">
            <v>507</v>
          </cell>
        </row>
        <row r="1383">
          <cell r="A1383" t="str">
            <v>B . 1. 2.05.</v>
          </cell>
          <cell r="B1383">
            <v>548</v>
          </cell>
        </row>
        <row r="1384">
          <cell r="A1384" t="str">
            <v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>B . 1. 4.  .</v>
          </cell>
          <cell r="B1386">
            <v>0</v>
          </cell>
        </row>
        <row r="1387">
          <cell r="A1387" t="str">
            <v>B . 1. 4.01.</v>
          </cell>
          <cell r="B1387">
            <v>6</v>
          </cell>
        </row>
        <row r="1388">
          <cell r="A1388" t="str">
            <v>B . 1. 4.02.</v>
          </cell>
          <cell r="B1388">
            <v>645.6</v>
          </cell>
        </row>
        <row r="1389">
          <cell r="A1389" t="str">
            <v>B . 1. 4.03.</v>
          </cell>
          <cell r="B1389">
            <v>2</v>
          </cell>
        </row>
        <row r="1390">
          <cell r="A1390" t="str">
            <v>B . 1. 4.04.</v>
          </cell>
          <cell r="B1390">
            <v>1</v>
          </cell>
        </row>
        <row r="1391">
          <cell r="A1391" t="str">
            <v>B . 1. 4.05.</v>
          </cell>
          <cell r="B1391">
            <v>204</v>
          </cell>
        </row>
        <row r="1392">
          <cell r="A1392" t="str">
            <v>B . 1. 4.06.</v>
          </cell>
          <cell r="B1392">
            <v>1</v>
          </cell>
        </row>
        <row r="1393">
          <cell r="A1393" t="str">
            <v>B . 1. 4.07.</v>
          </cell>
          <cell r="B1393">
            <v>1</v>
          </cell>
        </row>
        <row r="1394">
          <cell r="A1394" t="str">
            <v>B . 1. 4.08.</v>
          </cell>
          <cell r="B1394">
            <v>1</v>
          </cell>
        </row>
        <row r="1395">
          <cell r="A1395" t="str">
            <v>B . 1. 4.09.</v>
          </cell>
          <cell r="B1395">
            <v>3</v>
          </cell>
        </row>
        <row r="1396">
          <cell r="A1396" t="str">
            <v>B . 1. 4.10.</v>
          </cell>
          <cell r="B1396">
            <v>2</v>
          </cell>
        </row>
        <row r="1397">
          <cell r="A1397" t="str">
            <v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>B . 1. 5.  .</v>
          </cell>
          <cell r="B1399">
            <v>0</v>
          </cell>
        </row>
        <row r="1400">
          <cell r="A1400" t="str">
            <v>B . 1. 5.01.</v>
          </cell>
          <cell r="B1400">
            <v>8.9</v>
          </cell>
        </row>
        <row r="1401">
          <cell r="A1401" t="str">
            <v>B . 1. 5.02.</v>
          </cell>
          <cell r="B1401">
            <v>38.74</v>
          </cell>
        </row>
        <row r="1402">
          <cell r="A1402" t="str">
            <v>B . 1. 5.03.</v>
          </cell>
          <cell r="B1402">
            <v>25.87</v>
          </cell>
        </row>
        <row r="1403">
          <cell r="A1403" t="str">
            <v>B . 1. 5.04.</v>
          </cell>
          <cell r="B1403">
            <v>83.24</v>
          </cell>
        </row>
        <row r="1404">
          <cell r="A1404" t="str">
            <v>B . 1. 5.05.</v>
          </cell>
          <cell r="B1404">
            <v>0</v>
          </cell>
        </row>
        <row r="1405">
          <cell r="A1405" t="str">
            <v>B . 1. 5.06.</v>
          </cell>
          <cell r="B1405">
            <v>0</v>
          </cell>
        </row>
        <row r="1406">
          <cell r="A1406" t="str">
            <v>B . 1. 5.07.</v>
          </cell>
          <cell r="B1406">
            <v>39</v>
          </cell>
        </row>
        <row r="1407">
          <cell r="A1407" t="str">
            <v>B . 1. 5.08.</v>
          </cell>
          <cell r="B1407">
            <v>12.41</v>
          </cell>
        </row>
        <row r="1408">
          <cell r="A1408" t="str">
            <v>B . 1. 5.09.</v>
          </cell>
          <cell r="B1408">
            <v>12.11</v>
          </cell>
        </row>
        <row r="1409">
          <cell r="A1409" t="str">
            <v>B . 1. 5.10.</v>
          </cell>
          <cell r="B1409">
            <v>11</v>
          </cell>
        </row>
        <row r="1410">
          <cell r="A1410" t="str">
            <v>B . 1. 5.11.</v>
          </cell>
          <cell r="B1410">
            <v>44</v>
          </cell>
        </row>
        <row r="1411">
          <cell r="A1411" t="str">
            <v>B . 1. 5.12.</v>
          </cell>
          <cell r="B1411">
            <v>1</v>
          </cell>
        </row>
        <row r="1412">
          <cell r="A1412" t="str">
            <v>B . 1. 5.13.</v>
          </cell>
          <cell r="B1412">
            <v>2</v>
          </cell>
        </row>
        <row r="1413">
          <cell r="A1413" t="str">
            <v>B . 1. 5.14.</v>
          </cell>
          <cell r="B1413">
            <v>27.38</v>
          </cell>
        </row>
        <row r="1414">
          <cell r="A1414" t="str">
            <v>B . 1. 5.15.</v>
          </cell>
          <cell r="B1414">
            <v>26.44</v>
          </cell>
        </row>
        <row r="1415">
          <cell r="A1415" t="str">
            <v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>B . 1. 6.  .</v>
          </cell>
          <cell r="B1417">
            <v>0</v>
          </cell>
        </row>
        <row r="1418">
          <cell r="A1418" t="str">
            <v>B . 1. 6.01.</v>
          </cell>
          <cell r="B1418">
            <v>1</v>
          </cell>
        </row>
        <row r="1419">
          <cell r="A1419" t="str">
            <v>B . 1. 6.02.</v>
          </cell>
          <cell r="B1419">
            <v>6</v>
          </cell>
        </row>
        <row r="1420">
          <cell r="A1420" t="str">
            <v>B . 1. 6.03.</v>
          </cell>
          <cell r="B1420">
            <v>1</v>
          </cell>
        </row>
        <row r="1421">
          <cell r="A1421" t="str">
            <v>B . 1. 6.04.</v>
          </cell>
          <cell r="B1421">
            <v>6</v>
          </cell>
        </row>
        <row r="1422">
          <cell r="A1422" t="str">
            <v>B . 1. 6.05.</v>
          </cell>
          <cell r="B1422">
            <v>1046</v>
          </cell>
        </row>
        <row r="1423">
          <cell r="A1423" t="str">
            <v>B . 1. 6.06.</v>
          </cell>
          <cell r="B1423">
            <v>1048</v>
          </cell>
        </row>
        <row r="1424">
          <cell r="A1424" t="str">
            <v>B . 1. 6.07.</v>
          </cell>
          <cell r="B1424">
            <v>0</v>
          </cell>
        </row>
        <row r="1425">
          <cell r="A1425" t="str">
            <v>B . 1. 6.08.</v>
          </cell>
          <cell r="B1425">
            <v>48</v>
          </cell>
        </row>
        <row r="1426">
          <cell r="A1426" t="str">
            <v>B . 1. 6.09.</v>
          </cell>
          <cell r="B1426">
            <v>5.6</v>
          </cell>
        </row>
        <row r="1427">
          <cell r="A1427" t="str">
            <v>B . 1. 6.10.</v>
          </cell>
          <cell r="B1427">
            <v>74.099999999999994</v>
          </cell>
        </row>
        <row r="1428">
          <cell r="A1428" t="str">
            <v>B . 1. 6.11.</v>
          </cell>
          <cell r="B1428">
            <v>220</v>
          </cell>
        </row>
        <row r="1429">
          <cell r="A1429" t="str">
            <v>B . 1. 6.12.</v>
          </cell>
          <cell r="B1429">
            <v>0</v>
          </cell>
        </row>
        <row r="1430">
          <cell r="A1430" t="str">
            <v>B . 1. 6.13.</v>
          </cell>
          <cell r="B1430">
            <v>21</v>
          </cell>
        </row>
        <row r="1431">
          <cell r="A1431" t="str">
            <v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>B . 1. 7.  .</v>
          </cell>
          <cell r="B1433">
            <v>0</v>
          </cell>
        </row>
        <row r="1434">
          <cell r="A1434" t="str">
            <v>B . 1. 7.01.</v>
          </cell>
          <cell r="B1434">
            <v>1</v>
          </cell>
        </row>
        <row r="1435">
          <cell r="A1435" t="str">
            <v>B . 1. 7.02.</v>
          </cell>
          <cell r="B1435">
            <v>1</v>
          </cell>
        </row>
        <row r="1436">
          <cell r="A1436" t="str">
            <v>B . 1. 7.03.</v>
          </cell>
          <cell r="B1436">
            <v>1</v>
          </cell>
        </row>
        <row r="1437">
          <cell r="A1437" t="str">
            <v>B . 1. 7.04.</v>
          </cell>
          <cell r="B1437">
            <v>1</v>
          </cell>
        </row>
        <row r="1438">
          <cell r="A1438" t="str">
            <v>B . 1. 7.05.</v>
          </cell>
          <cell r="B1438">
            <v>1</v>
          </cell>
        </row>
        <row r="1439">
          <cell r="A1439" t="str">
            <v>B . 1. 7.06.</v>
          </cell>
          <cell r="B1439">
            <v>2</v>
          </cell>
        </row>
        <row r="1440">
          <cell r="A1440" t="str">
            <v>B . 1. 7.07.</v>
          </cell>
          <cell r="B1440">
            <v>2</v>
          </cell>
        </row>
        <row r="1441">
          <cell r="A1441" t="str">
            <v>B . 1. 7.08.</v>
          </cell>
          <cell r="B1441">
            <v>24</v>
          </cell>
        </row>
        <row r="1442">
          <cell r="A1442" t="str">
            <v>B . 1. 7.09.</v>
          </cell>
          <cell r="B1442">
            <v>1</v>
          </cell>
        </row>
        <row r="1443">
          <cell r="A1443" t="str">
            <v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>B . 1. 8.  .</v>
          </cell>
          <cell r="B1445">
            <v>0</v>
          </cell>
        </row>
        <row r="1446">
          <cell r="A1446" t="str">
            <v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>B . 1. 9.  .</v>
          </cell>
          <cell r="B1448">
            <v>0</v>
          </cell>
        </row>
        <row r="1449">
          <cell r="A1449" t="str">
            <v>B . 1. 9.01.</v>
          </cell>
          <cell r="B1449">
            <v>1</v>
          </cell>
        </row>
        <row r="1450">
          <cell r="A1450" t="str">
            <v>B . 1. 9.02.</v>
          </cell>
          <cell r="B1450">
            <v>1</v>
          </cell>
        </row>
        <row r="1451">
          <cell r="A1451" t="str">
            <v>B . 1. 9.03.</v>
          </cell>
          <cell r="B1451">
            <v>1</v>
          </cell>
        </row>
        <row r="1452">
          <cell r="A1452" t="str">
            <v>B . 1. 9.04.</v>
          </cell>
          <cell r="B1452">
            <v>1</v>
          </cell>
        </row>
        <row r="1453">
          <cell r="A1453" t="str">
            <v>B . 1. 9.05.</v>
          </cell>
          <cell r="B1453">
            <v>1</v>
          </cell>
        </row>
        <row r="1454">
          <cell r="A1454" t="str">
            <v>B . 1. 9.06.</v>
          </cell>
          <cell r="B1454">
            <v>1</v>
          </cell>
        </row>
        <row r="1455">
          <cell r="A1455" t="str">
            <v>B . 1. 9.07.</v>
          </cell>
          <cell r="B1455">
            <v>1</v>
          </cell>
        </row>
        <row r="1456">
          <cell r="A1456" t="str">
            <v>B . 1. 9.08.</v>
          </cell>
          <cell r="B1456">
            <v>1</v>
          </cell>
        </row>
        <row r="1457">
          <cell r="A1457" t="str">
            <v>B . 1. 9.09.</v>
          </cell>
          <cell r="B1457">
            <v>1</v>
          </cell>
        </row>
        <row r="1458">
          <cell r="A1458" t="str">
            <v>C . 1. 4.01.</v>
          </cell>
          <cell r="B1458">
            <v>11750</v>
          </cell>
        </row>
        <row r="1459">
          <cell r="A1459" t="str">
            <v>C . 1. 4.02.</v>
          </cell>
          <cell r="B1459">
            <v>0</v>
          </cell>
        </row>
        <row r="1460">
          <cell r="A1460" t="str">
            <v>C . 1. 4.03.</v>
          </cell>
          <cell r="B1460">
            <v>2355</v>
          </cell>
        </row>
        <row r="1461">
          <cell r="A1461" t="str">
            <v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>C . 1. 5.  .</v>
          </cell>
          <cell r="B1463">
            <v>0</v>
          </cell>
        </row>
        <row r="1464">
          <cell r="A1464" t="str">
            <v>C . 1. 5.01.</v>
          </cell>
          <cell r="B1464">
            <v>6.79</v>
          </cell>
        </row>
        <row r="1465">
          <cell r="A1465" t="str">
            <v>C . 1. 5.02.</v>
          </cell>
          <cell r="B1465">
            <v>2.3199999999999998</v>
          </cell>
        </row>
        <row r="1466">
          <cell r="A1466" t="str">
            <v>C . 1. 5.03.</v>
          </cell>
          <cell r="B1466">
            <v>25.07</v>
          </cell>
        </row>
        <row r="1467">
          <cell r="A1467" t="str">
            <v>C . 1. 5.04.</v>
          </cell>
          <cell r="B1467">
            <v>10.54</v>
          </cell>
        </row>
        <row r="1468">
          <cell r="A1468" t="str">
            <v>C . 1. 5.05.</v>
          </cell>
          <cell r="B1468">
            <v>2.4900000000000002</v>
          </cell>
        </row>
        <row r="1469">
          <cell r="A1469" t="str">
            <v>C . 1. 5.06.</v>
          </cell>
          <cell r="B1469">
            <v>32.6</v>
          </cell>
        </row>
        <row r="1470">
          <cell r="A1470" t="str">
            <v>C . 1. 5.07.</v>
          </cell>
          <cell r="B1470">
            <v>3.09</v>
          </cell>
        </row>
        <row r="1471">
          <cell r="A1471" t="str">
            <v>C . 1. 5.08.</v>
          </cell>
          <cell r="B1471">
            <v>3.03</v>
          </cell>
        </row>
        <row r="1472">
          <cell r="A1472" t="str">
            <v>C . 1. 5.09.</v>
          </cell>
          <cell r="B1472">
            <v>2</v>
          </cell>
        </row>
        <row r="1473">
          <cell r="A1473" t="str">
            <v>C . 1. 5.10.</v>
          </cell>
          <cell r="B1473">
            <v>1</v>
          </cell>
        </row>
        <row r="1474">
          <cell r="A1474" t="str">
            <v>C . 1. 5.11.</v>
          </cell>
          <cell r="B1474">
            <v>7</v>
          </cell>
        </row>
        <row r="1475">
          <cell r="A1475" t="str">
            <v>C . 1. 5.12.</v>
          </cell>
          <cell r="B1475">
            <v>3</v>
          </cell>
        </row>
        <row r="1476">
          <cell r="A1476" t="str">
            <v>C . 1. 5.13.</v>
          </cell>
          <cell r="B1476">
            <v>24.01</v>
          </cell>
        </row>
        <row r="1477">
          <cell r="A1477" t="str">
            <v>C . 1. 5.14.</v>
          </cell>
          <cell r="B1477">
            <v>1</v>
          </cell>
        </row>
        <row r="1478">
          <cell r="A1478" t="str">
            <v>C . 1. 5.15.</v>
          </cell>
          <cell r="B1478">
            <v>3</v>
          </cell>
        </row>
        <row r="1479">
          <cell r="A1479" t="str">
            <v>C . 1. 5.17.</v>
          </cell>
          <cell r="B1479">
            <v>5.5</v>
          </cell>
        </row>
        <row r="1480">
          <cell r="A1480" t="str">
            <v>C . 1. 5.18.</v>
          </cell>
          <cell r="B1480">
            <v>133</v>
          </cell>
        </row>
        <row r="1481">
          <cell r="A1481" t="str">
            <v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>C . 1. 6.  .</v>
          </cell>
          <cell r="B1483">
            <v>0</v>
          </cell>
        </row>
        <row r="1484">
          <cell r="A1484" t="str">
            <v>C . 1. 6.01.</v>
          </cell>
          <cell r="B1484">
            <v>0</v>
          </cell>
        </row>
        <row r="1485">
          <cell r="A1485" t="str">
            <v>C . 1. 6.02.</v>
          </cell>
          <cell r="B1485">
            <v>3.4</v>
          </cell>
        </row>
        <row r="1486">
          <cell r="A1486" t="str">
            <v>C . 1. 6.03.</v>
          </cell>
          <cell r="B1486">
            <v>31.2</v>
          </cell>
        </row>
        <row r="1487">
          <cell r="A1487" t="str">
            <v>C . 1. 6.04.</v>
          </cell>
          <cell r="B1487">
            <v>400</v>
          </cell>
        </row>
        <row r="1488">
          <cell r="A1488" t="str">
            <v>C . 1. 6.05.</v>
          </cell>
          <cell r="B1488">
            <v>400</v>
          </cell>
        </row>
        <row r="1489">
          <cell r="A1489" t="str">
            <v>C . 1. 6.06.</v>
          </cell>
          <cell r="B1489">
            <v>400</v>
          </cell>
        </row>
        <row r="1490">
          <cell r="A1490" t="str">
            <v>C . 1. 6.07.</v>
          </cell>
          <cell r="B1490">
            <v>240</v>
          </cell>
        </row>
        <row r="1491">
          <cell r="A1491" t="str">
            <v>C . 1. 6.08.</v>
          </cell>
          <cell r="B1491">
            <v>0</v>
          </cell>
        </row>
        <row r="1492">
          <cell r="A1492" t="str">
            <v>C . 1. 6.09.</v>
          </cell>
          <cell r="B1492">
            <v>2</v>
          </cell>
        </row>
        <row r="1493">
          <cell r="A1493" t="str">
            <v>C . 1. 6.10.</v>
          </cell>
          <cell r="B1493">
            <v>80</v>
          </cell>
        </row>
        <row r="1494">
          <cell r="A1494" t="str">
            <v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>C . 1. 7.  .</v>
          </cell>
          <cell r="B1496">
            <v>0</v>
          </cell>
        </row>
        <row r="1497">
          <cell r="A1497" t="str">
            <v>C . 1. 7.01.</v>
          </cell>
          <cell r="B1497">
            <v>1</v>
          </cell>
        </row>
        <row r="1498">
          <cell r="A1498" t="str">
            <v>C . 1. 7.02.</v>
          </cell>
          <cell r="B1498">
            <v>0</v>
          </cell>
        </row>
        <row r="1499">
          <cell r="A1499" t="str">
            <v>C . 1. 7.03.</v>
          </cell>
          <cell r="B1499">
            <v>0</v>
          </cell>
        </row>
        <row r="1500">
          <cell r="A1500" t="str">
            <v>C . 1. 7.04.</v>
          </cell>
          <cell r="B1500">
            <v>500</v>
          </cell>
        </row>
        <row r="1501">
          <cell r="A1501" t="str">
            <v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>C . 1. 8.  .</v>
          </cell>
          <cell r="B1503">
            <v>0</v>
          </cell>
        </row>
        <row r="1504">
          <cell r="A1504" t="str">
            <v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>C . 1. 9.  .</v>
          </cell>
          <cell r="B1506">
            <v>0</v>
          </cell>
        </row>
        <row r="1507">
          <cell r="A1507" t="str">
            <v>C . 1. 9.01.</v>
          </cell>
          <cell r="B1507">
            <v>1</v>
          </cell>
        </row>
        <row r="1508">
          <cell r="A1508" t="str">
            <v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>ALIMENTADOR D0-01</v>
          </cell>
        </row>
        <row r="16">
          <cell r="A16" t="str">
            <v>Tramo 1</v>
          </cell>
          <cell r="C16" t="str">
            <v>: Alimentador DO-01, Nodos MT 123, 124, 193 - Ruta Cusco Abancay -  PLANO RP-DO01-01-02</v>
          </cell>
          <cell r="EN16" t="str">
            <v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>Tramo 2</v>
          </cell>
          <cell r="C25" t="str">
            <v>: Alimentador DO-01, Nodos MT 196, 117, 195,  4423 - Cerro, SEDs  Antenas de TV - PLANO RP-DO01-02</v>
          </cell>
          <cell r="EN25" t="str">
            <v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>Tramo 3</v>
          </cell>
          <cell r="C37" t="str">
            <v>: Alimentador DO-01, Derivacion a SED AGRICULTORES ARCOCCATA (0010483) - PLANO RP-DO01-03</v>
          </cell>
          <cell r="EN37" t="str">
            <v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>Tramo 4</v>
          </cell>
          <cell r="C47" t="str">
            <v>: Alimentador DO-01, Nodos MT 150, 183, 186 - Ruta Cusco Abancay - PLANO RP-DO01-04</v>
          </cell>
          <cell r="EN47" t="str">
            <v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>ALIMENTADOR DO-02</v>
          </cell>
        </row>
        <row r="55">
          <cell r="A55" t="str">
            <v>Tramo 5</v>
          </cell>
          <cell r="C55" t="str">
            <v>: Alimentador DO-02,  PLANO RP-DO02-01</v>
          </cell>
          <cell r="EN55" t="str">
            <v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>Tramo 6</v>
          </cell>
          <cell r="C88" t="str">
            <v>: Alimentador DO-02,  PLANO RP-DO02-02</v>
          </cell>
          <cell r="EN88" t="str">
            <v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>Tramo 7</v>
          </cell>
          <cell r="C100" t="str">
            <v>: Alimentador DO-02,  PLANO RP-DO02-03</v>
          </cell>
          <cell r="EN100" t="str">
            <v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>Tramo 8</v>
          </cell>
          <cell r="C113" t="str">
            <v>: Alimentador DO-02,  PLANO RP-DO02-04</v>
          </cell>
          <cell r="EN113" t="str">
            <v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>Tramo 9</v>
          </cell>
          <cell r="C126" t="str">
            <v>: Alimentador DO-02,  PLANO RP-DO02-05</v>
          </cell>
          <cell r="EN126" t="str">
            <v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>Tramo 10</v>
          </cell>
          <cell r="C139" t="str">
            <v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>Tramo 11</v>
          </cell>
          <cell r="C148" t="str">
            <v>: Alimentador DO-02,  PLANO RP-DO02-07</v>
          </cell>
          <cell r="EN148" t="str">
            <v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>Tramo 12</v>
          </cell>
          <cell r="C156" t="str">
            <v>: Alimentador DO-02,  Av. TEODOSIO SERRUDO -  PLANO RP-DO02-01</v>
          </cell>
          <cell r="EN156" t="str">
            <v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>Tramo 13</v>
          </cell>
          <cell r="C164" t="str">
            <v>: Alimentador DO-02 y D09,  PLANO RP-DO02-DO09-09</v>
          </cell>
          <cell r="EN164" t="str">
            <v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>ALIMENTADOR DO-04</v>
          </cell>
        </row>
        <row r="182">
          <cell r="A182" t="str">
            <v>Tramo 14</v>
          </cell>
          <cell r="C182" t="str">
            <v>: Alimentador  DO04, PLANO RP-DO04-01</v>
          </cell>
          <cell r="EN182" t="str">
            <v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>ALIMENTADOR DO-05</v>
          </cell>
        </row>
        <row r="202">
          <cell r="A202" t="str">
            <v>Tramo 15</v>
          </cell>
          <cell r="C202" t="str">
            <v>: Alimentador  DO05,  PLANO RP-DO05-01</v>
          </cell>
          <cell r="EN202" t="str">
            <v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>Tramo 16</v>
          </cell>
          <cell r="C213" t="str">
            <v>: Alimentador  DO05,  PLANO RP-DO05-02</v>
          </cell>
          <cell r="EN213" t="str">
            <v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>Tramo 17</v>
          </cell>
          <cell r="C221" t="str">
            <v>: Alimentador  DO05,  PLANO RP-DO05-03</v>
          </cell>
          <cell r="EN221" t="str">
            <v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>ALIMENTADOR DO-06</v>
          </cell>
        </row>
        <row r="235">
          <cell r="A235" t="str">
            <v>Tramo 18</v>
          </cell>
          <cell r="C235" t="str">
            <v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>Tramo 19</v>
          </cell>
          <cell r="C255" t="str">
            <v>: Alimentador: DO-06URB. LOS MARQUESES, COVIPOL - PLANO RP-DO06-02</v>
          </cell>
          <cell r="EN255" t="str">
            <v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>Tramo 20</v>
          </cell>
          <cell r="C273" t="str">
            <v>: Alimentador: DO-06, CCARI GRANDE I, CCARI GRANDE II - PLANO RP-DO06-02</v>
          </cell>
          <cell r="EN273" t="str">
            <v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>Tramo 21</v>
          </cell>
          <cell r="C290" t="str">
            <v>: Alimentador: DO-06 INTERCONEXION DO-07- PLANO RP-DO06-04</v>
          </cell>
          <cell r="EN290" t="str">
            <v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>ALIMENTADOR DO-07</v>
          </cell>
        </row>
        <row r="301">
          <cell r="A301" t="str">
            <v>Tramo 22</v>
          </cell>
          <cell r="C301" t="str">
            <v>: Alimentador DO-07, Nodos MT 808, 983, 987  - JR. ESPINAR - PLANO RP-DO07-03</v>
          </cell>
          <cell r="EN301" t="str">
            <v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>Tramo 23</v>
          </cell>
          <cell r="C311" t="str">
            <v>: Alimentador DO-07, Nodos MT 980, 981 SED 096 - Jr. Bolivar - PLANO RP-DO07-02</v>
          </cell>
          <cell r="EN311" t="str">
            <v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>ALIMENTADOR DO-08</v>
          </cell>
        </row>
        <row r="321">
          <cell r="A321" t="str">
            <v>Tramo 24</v>
          </cell>
          <cell r="C321" t="str">
            <v>: Alimentador: DO-08, PJ. PRIMERO DE ENERO II - PLANO RP-DO08-04</v>
          </cell>
          <cell r="EN321" t="str">
            <v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>Tramo 25</v>
          </cell>
          <cell r="C335" t="str">
            <v>: Alimentador: DO-08, PJ. GENERAL OLLANTA I - PLANO RP-DO08-05</v>
          </cell>
          <cell r="EN335" t="str">
            <v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>Tramo 26</v>
          </cell>
          <cell r="C349" t="str">
            <v>: Alimentador: DO-08, AA.HH. SR. COYLLORITI  -  PLANO RP-DO08-06</v>
          </cell>
          <cell r="EN349" t="str">
            <v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>Tramo 27</v>
          </cell>
          <cell r="C358" t="str">
            <v>: Alimentador: DO-08, P.J. VIVA EL PERU III  -  PLANO RP- DO08-07</v>
          </cell>
          <cell r="EN358" t="str">
            <v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>ALIMENTADOR DO-09</v>
          </cell>
        </row>
        <row r="372">
          <cell r="A372" t="str">
            <v>Tramo 28</v>
          </cell>
          <cell r="C372" t="str">
            <v>: Alimentador  DO09, PARQUE GALICIA  -  PLANO RP-DO09-08</v>
          </cell>
          <cell r="EN372" t="str">
            <v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>ALIMENTADOR QU-01</v>
          </cell>
        </row>
        <row r="387">
          <cell r="A387" t="str">
            <v>Tramo 29</v>
          </cell>
          <cell r="C387" t="str">
            <v>: Alimentador QU-01, Urb. La Joya - PLANO RP-QU01-01</v>
          </cell>
          <cell r="EN387" t="str">
            <v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>Tramo 30</v>
          </cell>
          <cell r="C396" t="str">
            <v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>Tramo 31</v>
          </cell>
          <cell r="C402" t="str">
            <v>: Alimentador QU-01, S.E.D. N°: 0010281 - Urb. Velasco Astete I - PLANO RP-QU01-03</v>
          </cell>
          <cell r="EN402" t="str">
            <v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>Tramo 32</v>
          </cell>
          <cell r="C410" t="str">
            <v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>Tramo 33</v>
          </cell>
          <cell r="C438" t="str">
            <v>: Alimentador QU-01, S.E.D. N°: 0010302 - Urb. Los Alamos - PLANO RP-QU01-05</v>
          </cell>
          <cell r="EN438" t="str">
            <v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>ALIMENTADOR QU-03</v>
          </cell>
        </row>
        <row r="448">
          <cell r="A448" t="str">
            <v>Tramo 34</v>
          </cell>
          <cell r="C448" t="str">
            <v>: Alimentador QU-03, S.E.D. N° 0010284 - URB. SANTA MARIA  -  PLANO RP-QU03-10</v>
          </cell>
          <cell r="EN448" t="str">
            <v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>Tramo 35</v>
          </cell>
          <cell r="C462" t="str">
            <v>: Alimentador QU-03, S.E.D. N°: 0010540 - G.C. Santa Rosa II - PLANO RP-QU03-02</v>
          </cell>
          <cell r="EN462" t="str">
            <v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>Tramo 36</v>
          </cell>
          <cell r="C472" t="str">
            <v>: Alimentador QU-03, S.E.D. N°: 0010283 - Urb. Cachimayo I - PLANO RP-QU03-03</v>
          </cell>
          <cell r="EN472" t="str">
            <v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>Tramo 37</v>
          </cell>
          <cell r="C478" t="str">
            <v>: Alimentador QU-03, LLEGADA A S.E.D. N° 0010374 - A.H. Villa Los Proceres  -  PLANO RP-QU03-11</v>
          </cell>
          <cell r="EN478" t="str">
            <v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>: Alimentador QU-03, Derivacion a S.E.D. N°: 0010400 - COVIDUC - PLANO RP-QU03-05</v>
          </cell>
          <cell r="EN489" t="str">
            <v>COVIDUC</v>
          </cell>
        </row>
        <row r="502">
          <cell r="A502" t="str">
            <v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>: Alimentador QU-03, Derivacion a S.E.D. N°: 0010304 - Asoc. San Miguel - PLANO RP-QU03-06</v>
          </cell>
          <cell r="EN503" t="str">
            <v>URB. SAN MIGUEL</v>
          </cell>
        </row>
        <row r="523">
          <cell r="A523" t="str">
            <v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>: Alimentador QU-03, Derivacion a S.E.D. N°: 0010288 - Av. Francia - PLANO RP-QU03-07</v>
          </cell>
          <cell r="EN524" t="str">
            <v>AV. FRANCIA</v>
          </cell>
        </row>
        <row r="549">
          <cell r="A549" t="str">
            <v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>: Alimentador QU-03, Derivacion a S.E.D.s N°: 0010289, 0010677, 0010463 - PLANO RP-QU03-08</v>
          </cell>
          <cell r="EN550" t="str">
            <v>Ca. DINAMRACA, VILLA MANANTIAL</v>
          </cell>
        </row>
        <row r="572">
          <cell r="A572" t="str">
            <v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>: Alimentador QU-03, S.E.D. N°: 0010290 - Av. Alemania I (Nac. Unidas) - PLANO RP-QU03-09</v>
          </cell>
          <cell r="EN573" t="str">
            <v>AV. ALEMANIA I</v>
          </cell>
        </row>
        <row r="589">
          <cell r="A589" t="str">
            <v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>: Alimentador QU-03, Derivacion a S.E.D. N°: 0010510 - AA.HH. LA UNION - PLANO RP-QU03-10</v>
          </cell>
          <cell r="EN590" t="str">
            <v>AA.HH. LA UNION</v>
          </cell>
        </row>
        <row r="609">
          <cell r="A609" t="str">
            <v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>: Alimentador QU-03, Derivacion a S.E.D. N°: 0010513 - Urb. Los Angeles Miguel Grau - PLANO RP-QU03-11</v>
          </cell>
          <cell r="EN610" t="str">
            <v>URB. LOS ANGELES</v>
          </cell>
        </row>
        <row r="617">
          <cell r="A617" t="str">
            <v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>: Alimentador QU-03, Derivacion a S.E.D. N°: 0010604 - San Agustin Niño de Praga - PLANO RP-QU03-13</v>
          </cell>
          <cell r="EN632" t="str">
            <v>NIÑO DE PRAGA</v>
          </cell>
        </row>
        <row r="648">
          <cell r="A648" t="str">
            <v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>ALIMENTADOR QU-04</v>
          </cell>
        </row>
        <row r="662">
          <cell r="C662" t="str">
            <v>: Alimentador QU-04, S.E.D. N°: 0010542, 0010562 - San Juan de Dios - PLANO RP-QU04-01</v>
          </cell>
          <cell r="EN662" t="str">
            <v>SAN JUAN DE DIOS</v>
          </cell>
        </row>
        <row r="673">
          <cell r="A673" t="str">
            <v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>: Alimentador QU-04, Derivacion a S.E.D. N°: 0010032 - PATAPATA - PLANO RP-QU04-02</v>
          </cell>
          <cell r="EN674" t="str">
            <v>PATAPATA</v>
          </cell>
        </row>
        <row r="696">
          <cell r="A696" t="str">
            <v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>: Alimentador QU-04, Derivacion a S.E.D. N°: 0010071 - Granja Kayra - PLANO RP-QU04-03</v>
          </cell>
          <cell r="EN697" t="str">
            <v>GRANJA KAYRA</v>
          </cell>
        </row>
        <row r="702">
          <cell r="A702" t="str">
            <v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>ALIMENTADOR D0-01</v>
          </cell>
        </row>
        <row r="15">
          <cell r="A15" t="str">
            <v>Tramo 1</v>
          </cell>
          <cell r="B15" t="str">
            <v>Nodos MT 123, 124, 193</v>
          </cell>
          <cell r="AB15" t="str">
            <v>Nodos MT 123, 124, 193</v>
          </cell>
        </row>
        <row r="16">
          <cell r="A16" t="str">
            <v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>Derivacion a Antenas de TV</v>
          </cell>
          <cell r="AC17">
            <v>0</v>
          </cell>
          <cell r="AD17">
            <v>0</v>
          </cell>
        </row>
        <row r="18">
          <cell r="A18" t="str">
            <v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>Tramo 2</v>
          </cell>
          <cell r="B21" t="str">
            <v>Cerro - Antenas de TV</v>
          </cell>
          <cell r="AB21" t="str">
            <v>Cerro - Antenas de TV</v>
          </cell>
        </row>
        <row r="22">
          <cell r="A22" t="str">
            <v>MT 4423</v>
          </cell>
        </row>
        <row r="23">
          <cell r="A23" t="str">
            <v>MT 196</v>
          </cell>
        </row>
        <row r="25">
          <cell r="A25" t="str">
            <v>SED 0010184</v>
          </cell>
        </row>
        <row r="26">
          <cell r="A26" t="str">
            <v>MT 117</v>
          </cell>
        </row>
        <row r="27">
          <cell r="A27" t="str">
            <v>MT 195</v>
          </cell>
        </row>
        <row r="28">
          <cell r="A28" t="str">
            <v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>Tramo 3</v>
          </cell>
          <cell r="B29" t="str">
            <v>AGRICULTORES ARCOCCATA</v>
          </cell>
          <cell r="AB29" t="str">
            <v>AGRICULTORES ARCOCCATA</v>
          </cell>
        </row>
        <row r="30">
          <cell r="A30" t="str">
            <v>MT s/n</v>
          </cell>
        </row>
        <row r="31">
          <cell r="A31" t="str">
            <v>Nodo BT 34877</v>
          </cell>
        </row>
        <row r="32">
          <cell r="A32" t="str">
            <v>SED 0010483</v>
          </cell>
        </row>
        <row r="33">
          <cell r="A33" t="str">
            <v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>Tramo 4</v>
          </cell>
          <cell r="B34" t="str">
            <v>NODOS MT 150, 183, 186</v>
          </cell>
          <cell r="AB34" t="str">
            <v>NODOS MT 150, 183, 186</v>
          </cell>
        </row>
        <row r="35">
          <cell r="A35" t="str">
            <v>MT 3994</v>
          </cell>
        </row>
        <row r="36">
          <cell r="A36" t="str">
            <v>MT 186</v>
          </cell>
        </row>
        <row r="37">
          <cell r="A37" t="str">
            <v>MT 183</v>
          </cell>
        </row>
        <row r="38">
          <cell r="A38" t="str">
            <v>MT 150</v>
          </cell>
        </row>
        <row r="39">
          <cell r="A39" t="str">
            <v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>ALIMENTADOR DO-02</v>
          </cell>
        </row>
        <row r="41">
          <cell r="A41" t="str">
            <v>Tramo 5</v>
          </cell>
          <cell r="B41" t="str">
            <v>AV. GRAU</v>
          </cell>
          <cell r="AB41" t="str">
            <v>AV. GRAU</v>
          </cell>
        </row>
        <row r="42">
          <cell r="A42" t="str">
            <v>MT 404</v>
          </cell>
        </row>
        <row r="43">
          <cell r="A43" t="str">
            <v>MT 403</v>
          </cell>
        </row>
        <row r="44">
          <cell r="A44" t="str">
            <v>SED 0010336</v>
          </cell>
        </row>
        <row r="45">
          <cell r="A45" t="str">
            <v>MT 3111</v>
          </cell>
        </row>
        <row r="46">
          <cell r="A46" t="str">
            <v>MT 3112</v>
          </cell>
        </row>
        <row r="47">
          <cell r="A47" t="str">
            <v>MT 3110</v>
          </cell>
        </row>
        <row r="48">
          <cell r="A48" t="str">
            <v>MT 3109</v>
          </cell>
        </row>
        <row r="49">
          <cell r="A49" t="str">
            <v>MT 342</v>
          </cell>
        </row>
        <row r="51">
          <cell r="A51" t="str">
            <v>MT 340</v>
          </cell>
        </row>
        <row r="52">
          <cell r="A52" t="str">
            <v>MT 343</v>
          </cell>
        </row>
        <row r="54">
          <cell r="A54" t="str">
            <v>MT 344</v>
          </cell>
        </row>
        <row r="55">
          <cell r="A55" t="str">
            <v>MT 346</v>
          </cell>
        </row>
        <row r="56">
          <cell r="A56" t="str">
            <v>SED 451</v>
          </cell>
        </row>
        <row r="57">
          <cell r="A57" t="str">
            <v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>Tramo 6</v>
          </cell>
          <cell r="B60" t="str">
            <v>MANAHUAÑONCCA IV, P. ALTA</v>
          </cell>
          <cell r="AB60" t="str">
            <v>MANAHUAÑONCCA IV, P. ALTA</v>
          </cell>
        </row>
        <row r="61">
          <cell r="A61" t="str">
            <v>MT 309</v>
          </cell>
        </row>
        <row r="62">
          <cell r="A62" t="str">
            <v>MT 3109</v>
          </cell>
        </row>
        <row r="63">
          <cell r="A63" t="str">
            <v>MT 311</v>
          </cell>
        </row>
        <row r="65">
          <cell r="A65" t="str">
            <v>MT 312</v>
          </cell>
        </row>
        <row r="66">
          <cell r="A66" t="str">
            <v>SED 0010478</v>
          </cell>
        </row>
        <row r="67">
          <cell r="A67" t="str">
            <v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>Tramo 7</v>
          </cell>
          <cell r="B68" t="str">
            <v>JOSE OLAYA</v>
          </cell>
          <cell r="AB68" t="str">
            <v>JOSE OLAYA</v>
          </cell>
        </row>
        <row r="69">
          <cell r="A69" t="str">
            <v>MT 3978</v>
          </cell>
        </row>
        <row r="70">
          <cell r="A70" t="str">
            <v>MT 335</v>
          </cell>
        </row>
        <row r="71">
          <cell r="A71" t="str">
            <v>MT 334</v>
          </cell>
        </row>
        <row r="72">
          <cell r="A72" t="str">
            <v>SED 0010270</v>
          </cell>
        </row>
        <row r="73">
          <cell r="A73" t="str">
            <v>MT 330</v>
          </cell>
        </row>
        <row r="74">
          <cell r="A74" t="str">
            <v>MT 329</v>
          </cell>
        </row>
        <row r="75">
          <cell r="A75" t="str">
            <v>MT 327</v>
          </cell>
        </row>
        <row r="76">
          <cell r="A76" t="str">
            <v>MT 326</v>
          </cell>
        </row>
        <row r="77">
          <cell r="A77" t="str">
            <v>MT 325</v>
          </cell>
        </row>
        <row r="78">
          <cell r="A78" t="str">
            <v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>Tramo 8</v>
          </cell>
          <cell r="B79" t="str">
            <v>SIMON BOLIVAR</v>
          </cell>
          <cell r="AB79" t="str">
            <v>SIMON BOLIVAR</v>
          </cell>
        </row>
        <row r="80">
          <cell r="A80" t="str">
            <v>MT 355</v>
          </cell>
        </row>
        <row r="82">
          <cell r="A82" t="str">
            <v>MT 356</v>
          </cell>
        </row>
        <row r="85">
          <cell r="A85" t="str">
            <v>SED 0010265</v>
          </cell>
        </row>
        <row r="86">
          <cell r="A86" t="str">
            <v>MT 334</v>
          </cell>
        </row>
        <row r="87">
          <cell r="A87" t="str">
            <v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>Tramo 9</v>
          </cell>
          <cell r="B88" t="str">
            <v>RAMIRO PRIALE P. ALTA</v>
          </cell>
          <cell r="AB88" t="str">
            <v>RAMIRO PRIALE P. ALTA</v>
          </cell>
        </row>
        <row r="89">
          <cell r="A89" t="str">
            <v>MT 339</v>
          </cell>
        </row>
        <row r="90">
          <cell r="A90" t="str">
            <v>SED 0010081</v>
          </cell>
        </row>
        <row r="91">
          <cell r="A91" t="str">
            <v>MT 3108</v>
          </cell>
        </row>
        <row r="92">
          <cell r="A92" t="str">
            <v>MT 3107</v>
          </cell>
        </row>
        <row r="93">
          <cell r="A93" t="str">
            <v>MT 3140</v>
          </cell>
        </row>
        <row r="94">
          <cell r="A94" t="str">
            <v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>MT 397</v>
          </cell>
        </row>
        <row r="98">
          <cell r="A98" t="str">
            <v>MT 398</v>
          </cell>
        </row>
        <row r="99">
          <cell r="A99" t="str">
            <v>BT</v>
          </cell>
        </row>
        <row r="100">
          <cell r="A100" t="str">
            <v>MT 3159</v>
          </cell>
        </row>
        <row r="101">
          <cell r="A101" t="str">
            <v>SED 0010270</v>
          </cell>
        </row>
        <row r="102">
          <cell r="A102" t="str">
            <v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>Tramo 11</v>
          </cell>
          <cell r="B103" t="str">
            <v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>CALLE 28 DE JULIO - ZARZUELA</v>
          </cell>
        </row>
        <row r="104">
          <cell r="A104" t="str">
            <v>MT 393</v>
          </cell>
        </row>
        <row r="105">
          <cell r="A105" t="str">
            <v>MT 392</v>
          </cell>
        </row>
        <row r="106">
          <cell r="A106" t="str">
            <v>SED 0010272</v>
          </cell>
        </row>
        <row r="109">
          <cell r="A109">
            <v>4</v>
          </cell>
        </row>
        <row r="110">
          <cell r="A110" t="str">
            <v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>Tramo 12</v>
          </cell>
          <cell r="B111" t="str">
            <v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>AV. TEODOCIO SERRUDO</v>
          </cell>
        </row>
        <row r="112">
          <cell r="A112" t="str">
            <v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>Tramo 13</v>
          </cell>
          <cell r="B119" t="str">
            <v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>SED 3 DE OCUTBRE - SED PLAZOLETA BELEN</v>
          </cell>
        </row>
        <row r="120">
          <cell r="A120" t="str">
            <v>MT 402</v>
          </cell>
        </row>
        <row r="123">
          <cell r="A123" t="str">
            <v>MT 401</v>
          </cell>
        </row>
        <row r="124">
          <cell r="A124" t="str">
            <v>MT 381</v>
          </cell>
        </row>
        <row r="126">
          <cell r="A126" t="str">
            <v>MT 391</v>
          </cell>
        </row>
        <row r="127">
          <cell r="A127" t="str">
            <v>MT 380</v>
          </cell>
        </row>
        <row r="128">
          <cell r="A128" t="str">
            <v>MT 3192</v>
          </cell>
        </row>
        <row r="129">
          <cell r="A129" t="str">
            <v>MT 390</v>
          </cell>
        </row>
        <row r="130">
          <cell r="A130" t="str">
            <v>MT 389</v>
          </cell>
        </row>
        <row r="131">
          <cell r="A131" t="str">
            <v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>ALIMENTADOR DO-04</v>
          </cell>
        </row>
        <row r="133">
          <cell r="A133" t="str">
            <v>Tramo 14</v>
          </cell>
          <cell r="B133" t="str">
            <v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>SED ATOQSAYCUCHI - SED SAN MARCOS</v>
          </cell>
        </row>
        <row r="134">
          <cell r="A134" t="str">
            <v>MT 598</v>
          </cell>
        </row>
        <row r="135">
          <cell r="A135" t="str">
            <v>MT 597</v>
          </cell>
        </row>
        <row r="136">
          <cell r="A136" t="str">
            <v>MT 554</v>
          </cell>
        </row>
        <row r="137">
          <cell r="A137" t="str">
            <v>SED 0010090</v>
          </cell>
        </row>
        <row r="138">
          <cell r="A138" t="str">
            <v>MT 3195</v>
          </cell>
        </row>
        <row r="139">
          <cell r="A139" t="str">
            <v>MT 596</v>
          </cell>
        </row>
        <row r="141">
          <cell r="A141" t="str">
            <v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>ALIMENTADOR DO-05</v>
          </cell>
        </row>
        <row r="143">
          <cell r="A143" t="str">
            <v>Tramo 15</v>
          </cell>
          <cell r="B143" t="str">
            <v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>Tramo 16</v>
          </cell>
          <cell r="B153" t="str">
            <v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>Tramo 17</v>
          </cell>
          <cell r="B159" t="str">
            <v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>ALIMENTADOR DO-06</v>
          </cell>
        </row>
        <row r="169">
          <cell r="A169" t="str">
            <v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>SED 0010139</v>
          </cell>
        </row>
        <row r="171">
          <cell r="A171" t="str">
            <v>MT 841</v>
          </cell>
        </row>
        <row r="172">
          <cell r="A172" t="str">
            <v>MT 840</v>
          </cell>
        </row>
        <row r="173">
          <cell r="A173" t="str">
            <v>SED-0010227</v>
          </cell>
        </row>
        <row r="174">
          <cell r="A174" t="str">
            <v>MT 836</v>
          </cell>
        </row>
        <row r="175">
          <cell r="A175" t="str">
            <v>SED 0010496</v>
          </cell>
        </row>
        <row r="176">
          <cell r="A176" t="str">
            <v>MT 801</v>
          </cell>
        </row>
        <row r="178">
          <cell r="A178" t="str">
            <v>MT 750</v>
          </cell>
        </row>
        <row r="179">
          <cell r="A179" t="str">
            <v>MT 751</v>
          </cell>
        </row>
        <row r="180">
          <cell r="A180" t="str">
            <v>SED 0010057</v>
          </cell>
        </row>
        <row r="181">
          <cell r="A181" t="str">
            <v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>Tramo 19</v>
          </cell>
          <cell r="B182" t="str">
            <v>LOS MARQUESES</v>
          </cell>
          <cell r="AB182" t="str">
            <v>LOS MARQUESES</v>
          </cell>
        </row>
        <row r="183">
          <cell r="A183" t="str">
            <v>SAM-0010473</v>
          </cell>
        </row>
        <row r="184">
          <cell r="A184" t="str">
            <v>MT 827</v>
          </cell>
        </row>
        <row r="185">
          <cell r="A185" t="str">
            <v>MT 828</v>
          </cell>
        </row>
        <row r="186">
          <cell r="A186" t="str">
            <v>MT 829</v>
          </cell>
        </row>
        <row r="187">
          <cell r="A187" t="str">
            <v>MT 830</v>
          </cell>
        </row>
        <row r="188">
          <cell r="A188" t="str">
            <v>MT 831</v>
          </cell>
        </row>
        <row r="189">
          <cell r="A189" t="str">
            <v>SAB-0010413</v>
          </cell>
        </row>
        <row r="190">
          <cell r="A190" t="str">
            <v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>Tramo 20</v>
          </cell>
          <cell r="B191" t="str">
            <v>CCARI GRANDE</v>
          </cell>
          <cell r="AB191" t="str">
            <v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>ARMADO A SER REUTILIZADO</v>
          </cell>
          <cell r="AC195">
            <v>0</v>
          </cell>
        </row>
        <row r="196">
          <cell r="A196" t="str">
            <v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>SED Reubicada</v>
          </cell>
          <cell r="AC199">
            <v>0</v>
          </cell>
        </row>
        <row r="200">
          <cell r="A200" t="str">
            <v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>Tramo 21</v>
          </cell>
          <cell r="B201" t="str">
            <v>INTERCONEXION DO07</v>
          </cell>
          <cell r="AB201" t="str">
            <v>INTERCONEXION DO07</v>
          </cell>
        </row>
        <row r="202">
          <cell r="A202" t="str">
            <v>MT 1165</v>
          </cell>
        </row>
        <row r="203">
          <cell r="A203" t="str">
            <v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>ALIMENTADOR DO-07</v>
          </cell>
        </row>
        <row r="207">
          <cell r="A207" t="str">
            <v>Tramo 22</v>
          </cell>
          <cell r="B207" t="str">
            <v>Jr. Espinar</v>
          </cell>
          <cell r="AB207" t="str">
            <v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>Tramo 23</v>
          </cell>
          <cell r="B216" t="str">
            <v>Jr. Bolivar</v>
          </cell>
          <cell r="AB216" t="str">
            <v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>SED 0010377</v>
          </cell>
        </row>
        <row r="220">
          <cell r="A220">
            <v>979</v>
          </cell>
        </row>
        <row r="221">
          <cell r="A221" t="str">
            <v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>ALIMENTADOR DO-08</v>
          </cell>
        </row>
        <row r="223">
          <cell r="A223" t="str">
            <v>Tramo 24</v>
          </cell>
          <cell r="B223" t="str">
            <v>PJ PRIMERO DE ENERO</v>
          </cell>
          <cell r="AB223" t="str">
            <v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>Tramo 25</v>
          </cell>
          <cell r="B237" t="str">
            <v>GENERAL OLLANTA</v>
          </cell>
          <cell r="AB237" t="str">
            <v>GENERAL OLLANTA</v>
          </cell>
        </row>
        <row r="238">
          <cell r="A238" t="str">
            <v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>Tramo 26</v>
          </cell>
          <cell r="B241" t="str">
            <v>SR COYLLORITI</v>
          </cell>
          <cell r="AB241" t="str">
            <v>SR COYLLORITI</v>
          </cell>
        </row>
        <row r="242">
          <cell r="A242" t="str">
            <v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>Tramo 27</v>
          </cell>
          <cell r="B250" t="str">
            <v>VIVA EL PERU</v>
          </cell>
          <cell r="AB250" t="str">
            <v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>ALIMENTADOR DO-09</v>
          </cell>
        </row>
        <row r="259">
          <cell r="A259" t="str">
            <v>Tramo 28</v>
          </cell>
          <cell r="B259" t="str">
            <v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>PARQUE GALICIA</v>
          </cell>
        </row>
        <row r="260">
          <cell r="A260" t="str">
            <v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>ALIMENTADOR QU-01</v>
          </cell>
        </row>
        <row r="266">
          <cell r="A266" t="str">
            <v>Tramo 29</v>
          </cell>
          <cell r="B266" t="str">
            <v>Urb. La Joya</v>
          </cell>
          <cell r="AB266" t="str">
            <v>Urb. La Joya</v>
          </cell>
        </row>
        <row r="267">
          <cell r="A267">
            <v>4075</v>
          </cell>
        </row>
        <row r="268">
          <cell r="A268" t="str">
            <v>SED 0010392</v>
          </cell>
        </row>
        <row r="269">
          <cell r="A269">
            <v>1316</v>
          </cell>
        </row>
        <row r="270">
          <cell r="A270" t="str">
            <v>SED 0010099</v>
          </cell>
        </row>
        <row r="271">
          <cell r="A271">
            <v>2622</v>
          </cell>
        </row>
        <row r="272">
          <cell r="A272" t="str">
            <v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>SED 0010281</v>
          </cell>
        </row>
        <row r="284">
          <cell r="A284" t="str">
            <v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>Tramo 32</v>
          </cell>
          <cell r="B285" t="str">
            <v>URB. LOS NOGALES</v>
          </cell>
          <cell r="AB285" t="str">
            <v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>Tramo 33</v>
          </cell>
          <cell r="B293" t="str">
            <v>URB. LOS ALAMOS</v>
          </cell>
          <cell r="AB293" t="str">
            <v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>SED 0010302</v>
          </cell>
        </row>
        <row r="298">
          <cell r="A298" t="str">
            <v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>ALIMENTADOR QU-03</v>
          </cell>
        </row>
        <row r="300">
          <cell r="A300" t="str">
            <v>Tramo 34</v>
          </cell>
          <cell r="B300" t="str">
            <v>URB. SANTA MARIA</v>
          </cell>
          <cell r="AB300" t="str">
            <v>URB. SANTA MARIA</v>
          </cell>
        </row>
        <row r="301">
          <cell r="A301" t="str">
            <v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>Tramo 35</v>
          </cell>
          <cell r="B308" t="str">
            <v>G.C. SANTA ROSA II</v>
          </cell>
          <cell r="AB308" t="str">
            <v>G.C. SANTA ROSA II</v>
          </cell>
        </row>
        <row r="309">
          <cell r="A309" t="str">
            <v>MT 1587</v>
          </cell>
        </row>
        <row r="310">
          <cell r="A310" t="str">
            <v>MT 1586</v>
          </cell>
        </row>
        <row r="311">
          <cell r="A311" t="str">
            <v>MT 1585</v>
          </cell>
        </row>
        <row r="312">
          <cell r="A312" t="str">
            <v>MT 1584</v>
          </cell>
        </row>
        <row r="313">
          <cell r="A313" t="str">
            <v>SED 0010540</v>
          </cell>
        </row>
        <row r="314">
          <cell r="A314" t="str">
            <v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>Tramo 36</v>
          </cell>
          <cell r="B315" t="str">
            <v>Urb. Cachimayo I</v>
          </cell>
          <cell r="AB315" t="str">
            <v>Urb. Cachimayo I</v>
          </cell>
        </row>
        <row r="316">
          <cell r="A316" t="str">
            <v>MT 1681</v>
          </cell>
        </row>
        <row r="317">
          <cell r="A317" t="str">
            <v>MT 1680</v>
          </cell>
        </row>
        <row r="318">
          <cell r="A318" t="str">
            <v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>Tramo 37</v>
          </cell>
          <cell r="B319" t="str">
            <v>A.H. VILLA LOS PROCERES</v>
          </cell>
          <cell r="AB319" t="str">
            <v>VILLA LOS PROCERES</v>
          </cell>
        </row>
        <row r="320">
          <cell r="A320" t="str">
            <v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>Tramo 38</v>
          </cell>
          <cell r="B327" t="e">
            <v>#N/A</v>
          </cell>
          <cell r="AB327" t="e">
            <v>#N/A</v>
          </cell>
        </row>
        <row r="336">
          <cell r="A336" t="str">
            <v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>Tramo 39</v>
          </cell>
          <cell r="B337" t="e">
            <v>#N/A</v>
          </cell>
          <cell r="AB337" t="e">
            <v>#N/A</v>
          </cell>
        </row>
        <row r="341">
          <cell r="A341" t="str">
            <v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>Tramo 40</v>
          </cell>
          <cell r="B342" t="e">
            <v>#N/A</v>
          </cell>
          <cell r="AB342" t="e">
            <v>#N/A</v>
          </cell>
        </row>
        <row r="352">
          <cell r="A352" t="str">
            <v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>Tramo 41</v>
          </cell>
          <cell r="B353" t="e">
            <v>#N/A</v>
          </cell>
          <cell r="AB353" t="e">
            <v>#N/A</v>
          </cell>
        </row>
        <row r="369">
          <cell r="A369" t="str">
            <v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>Tramo 42</v>
          </cell>
          <cell r="B370" t="e">
            <v>#N/A</v>
          </cell>
          <cell r="AB370" t="e">
            <v>#N/A</v>
          </cell>
        </row>
        <row r="377">
          <cell r="A377" t="str">
            <v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>Tramo 43</v>
          </cell>
          <cell r="B378" t="e">
            <v>#N/A</v>
          </cell>
          <cell r="AB378" t="e">
            <v>#N/A</v>
          </cell>
        </row>
        <row r="383">
          <cell r="A383" t="str">
            <v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>Tramo 44</v>
          </cell>
          <cell r="B384" t="e">
            <v>#N/A</v>
          </cell>
          <cell r="AB384" t="e">
            <v>#N/A</v>
          </cell>
        </row>
        <row r="389">
          <cell r="A389" t="str">
            <v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>Tramo 45</v>
          </cell>
          <cell r="B390" t="e">
            <v>#N/A</v>
          </cell>
          <cell r="AB390" t="e">
            <v>#N/A</v>
          </cell>
        </row>
        <row r="400">
          <cell r="A400" t="str">
            <v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>Tramo 46</v>
          </cell>
          <cell r="B401" t="e">
            <v>#N/A</v>
          </cell>
          <cell r="AB401" t="e">
            <v>#N/A</v>
          </cell>
        </row>
        <row r="409">
          <cell r="A409" t="str">
            <v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>Tramo 47</v>
          </cell>
          <cell r="B410" t="e">
            <v>#N/A</v>
          </cell>
          <cell r="AB410" t="e">
            <v>#N/A</v>
          </cell>
        </row>
        <row r="415">
          <cell r="A415" t="str">
            <v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>ALIMENTADOR QU-04</v>
          </cell>
        </row>
        <row r="417">
          <cell r="A417" t="str">
            <v>Tramo 48</v>
          </cell>
          <cell r="B417" t="e">
            <v>#N/A</v>
          </cell>
          <cell r="AB417" t="e">
            <v>#N/A</v>
          </cell>
        </row>
        <row r="423">
          <cell r="A423" t="str">
            <v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>Tramo 49</v>
          </cell>
          <cell r="B424" t="e">
            <v>#N/A</v>
          </cell>
          <cell r="AB424" t="e">
            <v>#N/A</v>
          </cell>
        </row>
        <row r="439">
          <cell r="A439" t="str">
            <v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Tramo 50</v>
          </cell>
          <cell r="B440" t="e">
            <v>#N/A</v>
          </cell>
          <cell r="AB440" t="e">
            <v>#N/A</v>
          </cell>
        </row>
        <row r="443">
          <cell r="A443" t="str">
            <v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>UBICACIÓN :</v>
          </cell>
        </row>
        <row r="3">
          <cell r="A3" t="str">
            <v>PROYECTO         :  RENOVACION de REDES de MT por DMS ZONA PERIFERICA CUSCO 2009</v>
          </cell>
          <cell r="D3" t="str">
            <v>REGION          :   CUSCO</v>
          </cell>
        </row>
        <row r="4">
          <cell r="A4" t="str">
            <v>PROPIETARIO     :  ELECTRO SUR ESTE S.A.A.</v>
          </cell>
          <cell r="D4" t="str">
            <v>PROVINCIA   :   CUSCO</v>
          </cell>
        </row>
        <row r="5">
          <cell r="A5" t="str">
            <v>CONSULTOR      :  Ing. Noemí Alarcon Garate</v>
          </cell>
          <cell r="D5" t="str">
            <v>DISTRITO      :   Varios</v>
          </cell>
        </row>
        <row r="6">
          <cell r="A6" t="str">
            <v>INTEVENCION     :  Alimentadores DO02, DO06, DO07, DO08, DO09, QU01, QU03</v>
          </cell>
          <cell r="D6" t="str">
            <v>FECHA           :   Marzo-2009</v>
          </cell>
        </row>
        <row r="7">
          <cell r="A7" t="str">
            <v>ZONA                  :  Varias</v>
          </cell>
          <cell r="D7" t="str">
            <v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>Unidad  /Día</v>
          </cell>
          <cell r="G1767" t="str">
            <v>(S/.):</v>
          </cell>
          <cell r="H1767">
            <v>95.68</v>
          </cell>
        </row>
        <row r="1768">
          <cell r="B1768" t="str">
            <v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>COSTO DIRECTO:</v>
          </cell>
          <cell r="H1997">
            <v>64.78</v>
          </cell>
        </row>
        <row r="1998">
          <cell r="B1998" t="str">
            <v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>MONTAJE RED SUBTERANEA</v>
          </cell>
        </row>
        <row r="632">
          <cell r="S632" t="str">
            <v>37.00</v>
          </cell>
          <cell r="V632" t="str">
            <v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>TRABAJOS COMPLEMENTARIOS</v>
          </cell>
        </row>
        <row r="667">
          <cell r="V667" t="str">
            <v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>ACONDICIONAMIENTO DE BT</v>
          </cell>
        </row>
        <row r="677">
          <cell r="S677" t="str">
            <v>51.00</v>
          </cell>
          <cell r="T677">
            <v>53</v>
          </cell>
          <cell r="V677" t="str">
            <v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>Tecnico en Construcción Civil</v>
          </cell>
          <cell r="C30" t="str">
            <v>h-h</v>
          </cell>
          <cell r="D30">
            <v>5.82</v>
          </cell>
        </row>
        <row r="31">
          <cell r="B31" t="str">
            <v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>Cable Guía</v>
          </cell>
          <cell r="C38" t="str">
            <v>h-m</v>
          </cell>
          <cell r="D38">
            <v>28.9</v>
          </cell>
        </row>
        <row r="39">
          <cell r="B39" t="str">
            <v>Winche de 3 Ton.</v>
          </cell>
          <cell r="C39" t="str">
            <v>h-m</v>
          </cell>
          <cell r="D39">
            <v>29.82</v>
          </cell>
        </row>
        <row r="40">
          <cell r="B40" t="str">
            <v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>Hormigón m3</v>
          </cell>
          <cell r="C43" t="str">
            <v>m3</v>
          </cell>
          <cell r="D43">
            <v>21.6</v>
          </cell>
        </row>
        <row r="44">
          <cell r="B44" t="str">
            <v>Calamina pl</v>
          </cell>
          <cell r="C44" t="str">
            <v>und</v>
          </cell>
          <cell r="D44">
            <v>13</v>
          </cell>
        </row>
        <row r="45">
          <cell r="B45" t="str">
            <v>Soga de manila</v>
          </cell>
          <cell r="C45" t="str">
            <v>kg</v>
          </cell>
          <cell r="D45">
            <v>14.28</v>
          </cell>
        </row>
        <row r="46">
          <cell r="B46" t="str">
            <v>Soga de nylon</v>
          </cell>
          <cell r="C46" t="str">
            <v>kg</v>
          </cell>
          <cell r="D46">
            <v>33.32</v>
          </cell>
        </row>
        <row r="47">
          <cell r="B47" t="str">
            <v>Triplay Lupuna 4' x8' x9 mm</v>
          </cell>
          <cell r="C47" t="str">
            <v>pl</v>
          </cell>
          <cell r="D47">
            <v>40</v>
          </cell>
        </row>
        <row r="48">
          <cell r="B48" t="str">
            <v>Madera tornillo cepillado</v>
          </cell>
          <cell r="C48" t="str">
            <v>p2</v>
          </cell>
          <cell r="D48">
            <v>3.6</v>
          </cell>
        </row>
        <row r="49">
          <cell r="B49" t="str">
            <v>Madera tornillo</v>
          </cell>
          <cell r="C49" t="str">
            <v>p2</v>
          </cell>
          <cell r="D49">
            <v>3.6</v>
          </cell>
        </row>
        <row r="50">
          <cell r="B50" t="str">
            <v>Madera corriente de 2"x4"x10"</v>
          </cell>
          <cell r="C50" t="str">
            <v>p2</v>
          </cell>
          <cell r="D50">
            <v>2.5</v>
          </cell>
        </row>
        <row r="51">
          <cell r="B51" t="str">
            <v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>Freno hidráulico 3 Ton.</v>
          </cell>
          <cell r="C52" t="str">
            <v>h-m</v>
          </cell>
          <cell r="D52">
            <v>22.1</v>
          </cell>
        </row>
        <row r="53">
          <cell r="B53" t="str">
            <v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>Acero corrugado 3/8''</v>
          </cell>
          <cell r="C63" t="str">
            <v>kg</v>
          </cell>
          <cell r="D63">
            <v>2.1</v>
          </cell>
        </row>
        <row r="64">
          <cell r="B64" t="str">
            <v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>Termómetro de línea</v>
          </cell>
          <cell r="C69" t="str">
            <v>h-m</v>
          </cell>
          <cell r="D69">
            <v>2.89</v>
          </cell>
        </row>
        <row r="70">
          <cell r="B70" t="str">
            <v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>Equipo de tendido</v>
          </cell>
          <cell r="C72" t="str">
            <v>h-m</v>
          </cell>
          <cell r="D72">
            <v>0</v>
          </cell>
        </row>
        <row r="73">
          <cell r="B73" t="str">
            <v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>Piedra Mediana de cantera</v>
          </cell>
          <cell r="C82" t="str">
            <v>m3</v>
          </cell>
          <cell r="D82">
            <v>26.27</v>
          </cell>
        </row>
        <row r="83">
          <cell r="B83" t="str">
            <v>Agua (Potable)</v>
          </cell>
          <cell r="C83" t="str">
            <v>m3</v>
          </cell>
          <cell r="D83">
            <v>3.06</v>
          </cell>
        </row>
        <row r="84">
          <cell r="B84" t="str">
            <v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>Petróleo Diesel Nø 2</v>
          </cell>
          <cell r="C91" t="str">
            <v>GL</v>
          </cell>
          <cell r="D91">
            <v>0</v>
          </cell>
        </row>
        <row r="92">
          <cell r="B92" t="str">
            <v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>Vibrador De 3/4"-2" Concreto</v>
          </cell>
          <cell r="C94" t="str">
            <v>D</v>
          </cell>
          <cell r="D94">
            <v>0</v>
          </cell>
        </row>
        <row r="95">
          <cell r="B95" t="str">
            <v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>Sal Industrial</v>
          </cell>
          <cell r="C98" t="str">
            <v>Kg.</v>
          </cell>
          <cell r="D98">
            <v>0</v>
          </cell>
        </row>
        <row r="99">
          <cell r="B99" t="str">
            <v>Aceite motor gasolina SAE 30W</v>
          </cell>
          <cell r="C99" t="str">
            <v>gl</v>
          </cell>
          <cell r="D99">
            <v>0</v>
          </cell>
        </row>
        <row r="100">
          <cell r="B100" t="str">
            <v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>Transporte de Cusco a Obra</v>
          </cell>
          <cell r="C105" t="str">
            <v>kg</v>
          </cell>
          <cell r="D105">
            <v>0.4</v>
          </cell>
        </row>
        <row r="106">
          <cell r="B106" t="str">
            <v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>AÑO - 2005</v>
          </cell>
          <cell r="S3" t="str">
            <v>Consumo Prom. Unit. (kWh-mes)</v>
          </cell>
        </row>
        <row r="4">
          <cell r="C4" t="str">
            <v>L o c a l i d a d</v>
          </cell>
          <cell r="D4" t="str">
            <v>Provincia</v>
          </cell>
          <cell r="G4" t="str">
            <v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>Santa cruz</v>
          </cell>
          <cell r="D18" t="str">
            <v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>La esperanza</v>
          </cell>
          <cell r="D19" t="str">
            <v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>El Mirador</v>
          </cell>
          <cell r="E11" t="str">
            <v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POBLACION"/>
      <sheetName val="Base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>VALORIZACION N° 01 - ENERO 2014</v>
          </cell>
        </row>
        <row r="3">
          <cell r="C3" t="str">
            <v>REMODELACION Y AMPLIACIÓN DE REDES PRIMARIAS S.E. YARADA - EL CHASQUI - BOCA DEL RIO, REGION TACNA</v>
          </cell>
        </row>
        <row r="4">
          <cell r="C4" t="str">
            <v>DEPARTAMENTO DE TACNA</v>
          </cell>
        </row>
        <row r="5">
          <cell r="C5" t="str">
            <v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>PROMELEC SAC</v>
          </cell>
        </row>
        <row r="8">
          <cell r="C8" t="str">
            <v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Inversiones"/>
      <sheetName val="Datos de Entrada"/>
      <sheetName val="Base"/>
      <sheetName val="Presupuesto"/>
      <sheetName val="Aux. Disgregados"/>
      <sheetName val="Desmonteras"/>
      <sheetName val="Consun Energ_ _Anexo_5_2_5_"/>
      <sheetName val="3_1"/>
      <sheetName val="ENTR_F"/>
      <sheetName val="Fundacion"/>
      <sheetName val="cantidades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</sheetNames>
    <sheetDataSet>
      <sheetData sheetId="0"/>
      <sheetData sheetId="1" refreshError="1"/>
      <sheetData sheetId="2" refreshError="1">
        <row r="1">
          <cell r="A1" t="str">
            <v>ANEXO I</v>
          </cell>
          <cell r="H1" t="str">
            <v>ANEXO I</v>
          </cell>
          <cell r="U1" t="str">
            <v>ANEXO I</v>
          </cell>
          <cell r="AH1" t="str">
            <v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>SISTEMA ELÉCTRICO BAGUA - JAÉN</v>
          </cell>
          <cell r="H3" t="str">
            <v>SISTEMA ELÉCTRICO BAGUA - JAÉN</v>
          </cell>
          <cell r="U3" t="str">
            <v>SISTEMA ELÉCTRICO BAGUA - JAÉN</v>
          </cell>
          <cell r="AH3" t="str">
            <v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>Tasa de</v>
          </cell>
          <cell r="D5" t="str">
            <v xml:space="preserve">Habitantes </v>
          </cell>
          <cell r="E5" t="str">
            <v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  <cell r="U5" t="str">
            <v xml:space="preserve"> AÑO </v>
          </cell>
          <cell r="V5" t="str">
            <v>(kWh) Cargas</v>
          </cell>
          <cell r="W5" t="str">
            <v>(kWh) Energía</v>
          </cell>
          <cell r="X5" t="str">
            <v>Perdidas en</v>
          </cell>
          <cell r="Y5" t="str">
            <v xml:space="preserve">%Perdidas </v>
          </cell>
          <cell r="Z5" t="str">
            <v>Total (kWh)</v>
          </cell>
          <cell r="AA5" t="str">
            <v>Pérdidas en</v>
          </cell>
          <cell r="AB5" t="str">
            <v>%Pérdidas por</v>
          </cell>
          <cell r="AC5" t="str">
            <v>Total (kWh)</v>
          </cell>
          <cell r="AD5" t="str">
            <v>Mx Dx</v>
          </cell>
          <cell r="AE5" t="str">
            <v>kW Carg.Esp.</v>
          </cell>
          <cell r="AF5" t="str">
            <v>kW Demanda</v>
          </cell>
          <cell r="AG5" t="str">
            <v>kW Demanda</v>
          </cell>
          <cell r="AH5" t="str">
            <v xml:space="preserve"> AÑO </v>
          </cell>
          <cell r="AI5" t="str">
            <v>kW Demanda</v>
          </cell>
          <cell r="AJ5" t="str">
            <v>kW Demanda</v>
          </cell>
          <cell r="AK5" t="str">
            <v>kW Demanda</v>
          </cell>
          <cell r="AL5" t="str">
            <v>kW Demanda</v>
          </cell>
          <cell r="AM5" t="str">
            <v>Carg.Espec.</v>
          </cell>
          <cell r="AN5" t="str">
            <v>kW Demanda</v>
          </cell>
          <cell r="AO5" t="str">
            <v>Pérdidas en</v>
          </cell>
          <cell r="AP5" t="str">
            <v>Total (kW)</v>
          </cell>
          <cell r="AQ5" t="str">
            <v>Pérdidas en</v>
          </cell>
          <cell r="AR5" t="str">
            <v>Total (kW)</v>
          </cell>
          <cell r="AS5" t="str">
            <v>Crecim</v>
          </cell>
          <cell r="AT5" t="str">
            <v>Factor de</v>
          </cell>
          <cell r="AU5" t="str">
            <v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>Total (kWh)</v>
          </cell>
          <cell r="P6" t="str">
            <v>Residencial</v>
          </cell>
          <cell r="Q6" t="str">
            <v>Comercial</v>
          </cell>
          <cell r="R6" t="str">
            <v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>no coinc./año</v>
          </cell>
          <cell r="AY6" t="str">
            <v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>Fuente: ADINELSA/PMEL - Reporte de Mercado</v>
          </cell>
          <cell r="H27" t="str">
            <v>Fuente: ADINELSA/PMEL - Reporte de Mercado</v>
          </cell>
          <cell r="U27" t="str">
            <v>Fuente: ADINELSA/PMEL - Reporte de Mercado</v>
          </cell>
          <cell r="AH27" t="str">
            <v>Fuente: DEP/PMEL - Reporte de Mercado</v>
          </cell>
        </row>
        <row r="28">
          <cell r="A28" t="str">
            <v>Fecha: Feb. de 2004</v>
          </cell>
          <cell r="H28" t="str">
            <v>Fecha: Feb. de 2004</v>
          </cell>
          <cell r="U28" t="str">
            <v>Fecha: Feb. de 2004</v>
          </cell>
          <cell r="AH28" t="str">
            <v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ANEXO I</v>
          </cell>
        </row>
        <row r="3">
          <cell r="O3" t="str">
            <v>EQUIPAMIENTO E INVERSION</v>
          </cell>
        </row>
        <row r="4">
          <cell r="O4" t="str">
            <v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>Total US$</v>
          </cell>
          <cell r="R27" t="str">
            <v>Total US$</v>
          </cell>
          <cell r="S27" t="str">
            <v>Total US$</v>
          </cell>
          <cell r="T27" t="str">
            <v>Total US$</v>
          </cell>
        </row>
        <row r="28">
          <cell r="O28" t="str">
            <v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>Total S/.</v>
          </cell>
          <cell r="R43" t="str">
            <v>Total S/.</v>
          </cell>
          <cell r="S43" t="str">
            <v>Total S/.</v>
          </cell>
          <cell r="T43" t="str">
            <v>Total S/.</v>
          </cell>
        </row>
        <row r="44">
          <cell r="O44" t="str">
            <v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>ANEXO VI</v>
          </cell>
        </row>
        <row r="3">
          <cell r="A3" t="str">
            <v>TARIFAS EN BARRA EQUIVALENTE DE MEDIA TENSION</v>
          </cell>
        </row>
        <row r="4">
          <cell r="A4" t="str">
            <v>ALTERNATIVA 1</v>
          </cell>
        </row>
        <row r="5">
          <cell r="A5" t="str">
            <v>PLIEGO TARIFARIO DEL 01 DE NOVIEMBRE DEL 2003</v>
          </cell>
        </row>
        <row r="6">
          <cell r="A6" t="str">
            <v>Sistema : AISLADO HIDRÁULICO (B2)</v>
          </cell>
          <cell r="B6" t="str">
            <v>SECTOR 2</v>
          </cell>
          <cell r="C6" t="str">
            <v>ELN</v>
          </cell>
        </row>
        <row r="8">
          <cell r="A8" t="str">
            <v>Potencia en horas punta</v>
          </cell>
          <cell r="B8" t="str">
            <v>S/./KW-mes</v>
          </cell>
          <cell r="C8">
            <v>22.77</v>
          </cell>
        </row>
        <row r="9">
          <cell r="A9" t="str">
            <v>Energía en horas punta</v>
          </cell>
          <cell r="B9" t="str">
            <v>ctm. S/./kWh</v>
          </cell>
          <cell r="C9">
            <v>20.59</v>
          </cell>
        </row>
        <row r="10">
          <cell r="A10" t="str">
            <v>Energía en horas fuera de punta</v>
          </cell>
          <cell r="B10" t="str">
            <v>ctm. S/./kWh</v>
          </cell>
          <cell r="C10">
            <v>20.59</v>
          </cell>
        </row>
        <row r="11">
          <cell r="A11" t="str">
            <v>Factor de ponderación del precio de la energía.</v>
          </cell>
          <cell r="C11">
            <v>0.27</v>
          </cell>
        </row>
        <row r="12">
          <cell r="A12" t="str">
            <v>Precio ponderado de la energía en la barra equivalente de media tensión</v>
          </cell>
          <cell r="B12" t="str">
            <v>ctm. S/./kWh</v>
          </cell>
          <cell r="C12">
            <v>20.59</v>
          </cell>
        </row>
        <row r="13">
          <cell r="A13" t="str">
            <v>Precio Ponderado de Compra de Energía en Barra Equivalente en MT</v>
          </cell>
          <cell r="B13" t="str">
            <v>ctm. S/./kWh</v>
          </cell>
          <cell r="C13">
            <v>26.34</v>
          </cell>
        </row>
        <row r="15">
          <cell r="A15" t="str">
            <v>ALTERNATIVA 2</v>
          </cell>
        </row>
        <row r="17">
          <cell r="A17" t="str">
            <v>PLIEGO TARIFARIO DEL 01 DE NOVIEMBRE DEL 2003</v>
          </cell>
        </row>
        <row r="18">
          <cell r="A18" t="str">
            <v>Sistema : AISLADO HIDRÁULICO (B2)</v>
          </cell>
          <cell r="B18" t="str">
            <v>SECTOR 2</v>
          </cell>
          <cell r="C18" t="str">
            <v>ELN</v>
          </cell>
        </row>
        <row r="20">
          <cell r="A20" t="str">
            <v>Potencia en horas punta</v>
          </cell>
          <cell r="B20" t="str">
            <v>S/./KW-mes</v>
          </cell>
          <cell r="C20">
            <v>22.77</v>
          </cell>
        </row>
        <row r="21">
          <cell r="A21" t="str">
            <v>Energía en horas punta</v>
          </cell>
          <cell r="B21" t="str">
            <v>ctm. S/./kWh</v>
          </cell>
          <cell r="C21">
            <v>20.59</v>
          </cell>
        </row>
        <row r="22">
          <cell r="A22" t="str">
            <v>Energía en horas fuera de punta</v>
          </cell>
          <cell r="B22" t="str">
            <v>ctm. S/./kWh</v>
          </cell>
          <cell r="C22">
            <v>20.59</v>
          </cell>
        </row>
        <row r="23">
          <cell r="A23" t="str">
            <v>Factor de ponderación del precio de la energía.</v>
          </cell>
          <cell r="C23">
            <v>0.27</v>
          </cell>
        </row>
        <row r="24">
          <cell r="A24" t="str">
            <v>Precio ponderado de la energía en la barra equivalente de media tensión</v>
          </cell>
          <cell r="B24" t="str">
            <v>ctm. S/./kWh</v>
          </cell>
          <cell r="C24">
            <v>20.59</v>
          </cell>
        </row>
        <row r="25">
          <cell r="A25" t="str">
            <v>Precio Ponderado de Compra de Energía en Barra Equivalente en MT</v>
          </cell>
          <cell r="B25" t="str">
            <v>ctm. S/./kWh</v>
          </cell>
          <cell r="C25">
            <v>26.34</v>
          </cell>
        </row>
        <row r="33">
          <cell r="A33" t="str">
            <v>TARIFAS EN BARRA EQUIVALENTE EN MEDIA TENSION Y CLIENTES FINALES</v>
          </cell>
        </row>
        <row r="34">
          <cell r="A34" t="str">
            <v>ALTERNATIVA 1</v>
          </cell>
        </row>
        <row r="35">
          <cell r="A35" t="str">
            <v>PLIEGO TARIFARIO DEL 01 DE NOVIEMBRE DEL 2003</v>
          </cell>
        </row>
        <row r="36">
          <cell r="A36" t="str">
            <v>Sistema : AISLADO HIDRÁULICO (B2)</v>
          </cell>
          <cell r="B36" t="str">
            <v>SECTOR 2</v>
          </cell>
          <cell r="C36" t="str">
            <v>ELN</v>
          </cell>
        </row>
        <row r="38">
          <cell r="A38" t="str">
            <v>PRECIOS EN BARRA EQUIVALENTE  EN  MT</v>
          </cell>
        </row>
        <row r="39">
          <cell r="A39" t="str">
            <v>Potencia en horas punta</v>
          </cell>
          <cell r="B39" t="str">
            <v>S/./KW-mes</v>
          </cell>
          <cell r="C39">
            <v>22.77</v>
          </cell>
        </row>
        <row r="40">
          <cell r="A40" t="str">
            <v>Energía en horas punta</v>
          </cell>
          <cell r="B40" t="str">
            <v>ctm. S/./kWh</v>
          </cell>
          <cell r="C40">
            <v>20.59</v>
          </cell>
        </row>
        <row r="41">
          <cell r="A41" t="str">
            <v>Energía en horas fuera de punta</v>
          </cell>
          <cell r="B41" t="str">
            <v>ctm. S/./kWh</v>
          </cell>
          <cell r="C41">
            <v>20.59</v>
          </cell>
        </row>
        <row r="42">
          <cell r="A42" t="str">
            <v>Factor de ponderación del precio de la energía.</v>
          </cell>
          <cell r="C42">
            <v>0.27</v>
          </cell>
        </row>
        <row r="43">
          <cell r="A43" t="str">
            <v>Precio ponderado de la energía en la barra equivalente de media tensión</v>
          </cell>
          <cell r="B43" t="str">
            <v>ctm. S/./kWh</v>
          </cell>
          <cell r="C43">
            <v>20.59</v>
          </cell>
        </row>
        <row r="44">
          <cell r="A44" t="str">
            <v>Precio Ponderado de Compra de Energía en Barra Equivalente en MT</v>
          </cell>
          <cell r="B44" t="str">
            <v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O3" t="str">
            <v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>
        <row r="1">
          <cell r="B1" t="str">
            <v>VALOR REFERENCIAL</v>
          </cell>
        </row>
      </sheetData>
      <sheetData sheetId="72">
        <row r="1">
          <cell r="B1" t="str">
            <v>VALOR REFERENCIAL</v>
          </cell>
        </row>
      </sheetData>
      <sheetData sheetId="73">
        <row r="1">
          <cell r="B1" t="str">
            <v>VALOR REFERENCIAL</v>
          </cell>
        </row>
      </sheetData>
      <sheetData sheetId="74">
        <row r="1">
          <cell r="B1" t="str">
            <v>VALOR REFERENCIAL</v>
          </cell>
        </row>
      </sheetData>
      <sheetData sheetId="75">
        <row r="1">
          <cell r="B1" t="str">
            <v>VALOR REFERENCIAL</v>
          </cell>
        </row>
      </sheetData>
      <sheetData sheetId="76">
        <row r="1">
          <cell r="B1" t="str">
            <v>VALOR REFERENCIAL</v>
          </cell>
        </row>
      </sheetData>
      <sheetData sheetId="77">
        <row r="1">
          <cell r="B1" t="str">
            <v>VALOR REFERENCIAL</v>
          </cell>
        </row>
      </sheetData>
      <sheetData sheetId="78">
        <row r="1">
          <cell r="B1" t="str">
            <v>VALOR REFERENCIAL</v>
          </cell>
        </row>
      </sheetData>
      <sheetData sheetId="79">
        <row r="1">
          <cell r="B1" t="str">
            <v>VALOR REFERENCIAL</v>
          </cell>
        </row>
      </sheetData>
      <sheetData sheetId="80">
        <row r="1">
          <cell r="B1" t="str">
            <v>VALOR REFERENCIAL</v>
          </cell>
        </row>
      </sheetData>
      <sheetData sheetId="81">
        <row r="1">
          <cell r="B1" t="str">
            <v>VALOR REFERENCIAL</v>
          </cell>
        </row>
      </sheetData>
      <sheetData sheetId="82">
        <row r="1">
          <cell r="B1" t="str">
            <v>VALOR REFERENCIAL</v>
          </cell>
        </row>
      </sheetData>
      <sheetData sheetId="83">
        <row r="1">
          <cell r="B1" t="str">
            <v>VALOR REFERENCIAL</v>
          </cell>
        </row>
      </sheetData>
      <sheetData sheetId="84">
        <row r="1">
          <cell r="B1" t="str">
            <v>VALOR REFERENCIAL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>
        <row r="1">
          <cell r="B1" t="str">
            <v>VALOR REFERENCIAL</v>
          </cell>
        </row>
      </sheetData>
      <sheetData sheetId="90">
        <row r="1">
          <cell r="B1" t="str">
            <v>VALOR REFERENCIAL</v>
          </cell>
        </row>
      </sheetData>
      <sheetData sheetId="91">
        <row r="1">
          <cell r="B1" t="str">
            <v>VALOR REFERENCIAL</v>
          </cell>
        </row>
      </sheetData>
      <sheetData sheetId="92">
        <row r="1">
          <cell r="B1" t="str">
            <v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datos base"/>
      <sheetName val="Unit-op-cartel"/>
      <sheetName val="BAS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>FECHA: 30-Ene-2021</v>
          </cell>
        </row>
        <row r="6">
          <cell r="J6" t="str">
            <v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>CRUCETAS  DE MADERA DE PROCEDENCIA NACIONAL</v>
          </cell>
        </row>
        <row r="10">
          <cell r="D10" t="str">
            <v>Cruceta de madera tratada de 90 mm x 115 mm x 1,20 m</v>
          </cell>
        </row>
        <row r="11">
          <cell r="D11" t="str">
            <v>Cruceta de madera tratada de 90 mm x 115 mm x 1,50 m</v>
          </cell>
        </row>
        <row r="12">
          <cell r="D12" t="str">
            <v>Cruceta de madera tratada de 90 mm x 115 mm x 2,00 m</v>
          </cell>
        </row>
        <row r="13">
          <cell r="D13" t="str">
            <v>Cruceta de madera tratada de 90 mm x 115 mm x 2,40 m</v>
          </cell>
        </row>
        <row r="14">
          <cell r="D14" t="str">
            <v>Cruceta de madera tratada de 90 mm x 115 mm x 3,00 m</v>
          </cell>
        </row>
        <row r="15">
          <cell r="D15" t="str">
            <v>Cruceta de madera tratada de 90 mm x 254 mm x 2,40 m</v>
          </cell>
        </row>
        <row r="16">
          <cell r="D16" t="str">
            <v>Cruceta de madera tratada de 102 mm x 127 mm x 2,40 m</v>
          </cell>
        </row>
        <row r="17">
          <cell r="D17" t="str">
            <v>Cruceta de madera tratada de 102 mm x 127 mm x 4,30 m</v>
          </cell>
        </row>
        <row r="18">
          <cell r="D18" t="str">
            <v>Cruceta de madera tratada de 127 mm x 127 mm x 4,30 m</v>
          </cell>
        </row>
        <row r="19">
          <cell r="D19" t="str">
            <v>Tabla de madera tratada de 300 mm x 300 mm x 25 mm</v>
          </cell>
        </row>
        <row r="20">
          <cell r="D20" t="str">
            <v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>POSTES  DE CONCRETO ARMADO CENTRIFUGADO</v>
          </cell>
        </row>
        <row r="23">
          <cell r="D23" t="str">
            <v>Poste de C.A.C. de 7 m/200 daN (Incluye perilla)</v>
          </cell>
        </row>
        <row r="24">
          <cell r="D24" t="str">
            <v>Poste de C.A.C. de 7 m/300 daN (Incluye perilla)</v>
          </cell>
        </row>
        <row r="25">
          <cell r="D25" t="str">
            <v>Poste de C.A.C. de 8 m/200 daN (Incluye perilla)</v>
          </cell>
        </row>
        <row r="26">
          <cell r="D26" t="str">
            <v>Poste de C.A.C. de 8 m/300 daN (Incluye perilla)</v>
          </cell>
        </row>
        <row r="27">
          <cell r="D27" t="str">
            <v>Poste de C.A.C. de 9 m/200 daN (Incluye perilla)</v>
          </cell>
        </row>
        <row r="28">
          <cell r="D28" t="str">
            <v>Poste de C.A.C. de 9 m/300 daN (Incluye perilla)</v>
          </cell>
        </row>
        <row r="29">
          <cell r="D29" t="str">
            <v>Poste de C.A.C. de 10 m/200 daN (Incluye perilla)</v>
          </cell>
        </row>
        <row r="30">
          <cell r="D30" t="str">
            <v>Poste de C.A.C. de 10 m/300 daN (Incluye perilla)</v>
          </cell>
        </row>
        <row r="31">
          <cell r="D31" t="str">
            <v>Poste de C.A.C. de 11 m/200 daN (Incluye perilla)</v>
          </cell>
        </row>
        <row r="32">
          <cell r="D32" t="str">
            <v>Poste de C.A.C. de 11 m/300 daN (Incluye perilla)</v>
          </cell>
        </row>
        <row r="33">
          <cell r="D33" t="str">
            <v>Poste de C.A.C. de 12 m/200 daN (Incluye perilla)</v>
          </cell>
        </row>
        <row r="34">
          <cell r="D34" t="str">
            <v>Poste de C.A.C. de 12 m/300 daN (Incluye perilla)</v>
          </cell>
        </row>
        <row r="35">
          <cell r="D35" t="str">
            <v>Poste de C.A.C. de 13 m/300 daN (Incluye perilla)</v>
          </cell>
        </row>
        <row r="36">
          <cell r="D36" t="str">
            <v>Poste de C.A.C. de 13 m/400 daN (Incluye perilla)</v>
          </cell>
        </row>
        <row r="37">
          <cell r="D37" t="str">
            <v>Poste de C.A.C. de 15 m/500 daN (Incluye perilla)</v>
          </cell>
        </row>
        <row r="38">
          <cell r="D38" t="str">
            <v/>
          </cell>
        </row>
        <row r="39">
          <cell r="D39" t="str">
            <v>POSTES  DE CONCRETO SECCIONABLE (ALTERNATIVA)</v>
          </cell>
        </row>
        <row r="40">
          <cell r="D40" t="str">
            <v>Poste de C.A.C. Seccionable 2 Cuerpos de 7 m/200 daN (Incluye perilla)</v>
          </cell>
        </row>
        <row r="41">
          <cell r="D41" t="str">
            <v>Poste de C.A.C. Seccionable 2 Cuerpos de 7 m/300 daN (Incluye perilla)</v>
          </cell>
        </row>
        <row r="42">
          <cell r="D42" t="str">
            <v>Poste de C.A.C. Seccionable 2 Cuerpos de 8 m/200 daN (Incluye perilla)</v>
          </cell>
        </row>
        <row r="43">
          <cell r="D43" t="str">
            <v>Poste de C.A.C. Seccionable 2 Cuerpos de 8 m/300 daN (Incluye perilla)</v>
          </cell>
        </row>
        <row r="44">
          <cell r="D44" t="str">
            <v>Poste de C.A.C. Seccionable 2 Cuerpos de 9 m/200 daN (Incluye perilla)</v>
          </cell>
        </row>
        <row r="45">
          <cell r="D45" t="str">
            <v>Poste de C.A.C. Seccionable 2 Cuerpos de 9 m/300 daN (Incluye perilla)</v>
          </cell>
        </row>
        <row r="46">
          <cell r="D46" t="str">
            <v>Poste de C.A.C. Seccionable 2 Cuerpos de 10 m/200 daN (Incluye perilla)</v>
          </cell>
        </row>
        <row r="47">
          <cell r="D47" t="str">
            <v>Poste de C.A.C. Seccionable 2 Cuerpos de 10 m/300 daN (Incluye perilla)</v>
          </cell>
        </row>
        <row r="48">
          <cell r="D48" t="str">
            <v>Poste de C.A.C. Seccionable 2 Cuerpos de 11 m/200 daN (Incluye perilla)</v>
          </cell>
        </row>
        <row r="49">
          <cell r="D49" t="str">
            <v>Poste de C.A.C. Seccionable 2 Cuerpos de 11 m/300 daN (Incluye perilla)</v>
          </cell>
        </row>
        <row r="50">
          <cell r="D50" t="str">
            <v>Poste de C.A.C. Seccionable 2 Cuerpos de 12 m/200 daN (Incluye perilla)</v>
          </cell>
        </row>
        <row r="51">
          <cell r="D51" t="str">
            <v>Poste de C.A.C. Seccionable 2 Cuerpos de 12 m/300 daN (Incluye perilla)</v>
          </cell>
        </row>
        <row r="52">
          <cell r="D52" t="str">
            <v>Poste de C.A.C. Seccionable 2 Cuerpos de 13 m/300 daN (Incluye perilla)</v>
          </cell>
        </row>
        <row r="53">
          <cell r="D53" t="str">
            <v>Poste de C.A.C. Seccionable 2 Cuerpos de 13 m/400 daN (Incluye perilla)</v>
          </cell>
        </row>
        <row r="55">
          <cell r="D55" t="str">
            <v>POSTES DE MADERA IMPORTADA</v>
          </cell>
        </row>
        <row r="56">
          <cell r="D56" t="str">
            <v>Poste de madera importada (Pino Amarillo del Sur) de 8 m, Clase 7</v>
          </cell>
        </row>
        <row r="57">
          <cell r="D57" t="str">
            <v>Poste de madera importada (Pino Amarillo del Sur) de 8 m, Clase 6</v>
          </cell>
        </row>
        <row r="58">
          <cell r="D58" t="str">
            <v>Poste de madera importada (Pino Amarillo del Sur) de 9 m, Clase 7</v>
          </cell>
        </row>
        <row r="59">
          <cell r="D59" t="str">
            <v>Poste de madera importada (Pino Amarillo del Sur) de 9 m, Clase 6</v>
          </cell>
        </row>
        <row r="60">
          <cell r="D60" t="str">
            <v>Poste de madera importada (Pino Amarillo del Sur) de 9 m, Clase 5</v>
          </cell>
        </row>
        <row r="61">
          <cell r="D61" t="str">
            <v>Poste de madera importada (Pino Amarillo del Sur) de 10 m, Clase 6</v>
          </cell>
        </row>
        <row r="62">
          <cell r="D62" t="str">
            <v>Poste de madera importada (Pino Amarillo del Sur) de 10 m, Clase 5</v>
          </cell>
        </row>
        <row r="63">
          <cell r="D63" t="str">
            <v>Poste de madera importada (Pino Amarillo del Sur) de 11 m, Clase 6</v>
          </cell>
        </row>
        <row r="64">
          <cell r="D64" t="str">
            <v>Poste de madera importada (Pino Amarillo del Sur) de 11 m, Clase 5</v>
          </cell>
        </row>
        <row r="65">
          <cell r="D65" t="str">
            <v>Poste de madera importada (Pino Amarillo del Sur) de 12 m, Clase 6</v>
          </cell>
        </row>
        <row r="66">
          <cell r="D66" t="str">
            <v>Poste de madera importada (Pino Amarillo del Sur) de 12 m, Clase 5</v>
          </cell>
        </row>
        <row r="67">
          <cell r="D67" t="str">
            <v>Poste de madera importada (Pino Amarillo del Sur) de 13 m, Clase 6</v>
          </cell>
        </row>
        <row r="68">
          <cell r="D68" t="str">
            <v>Poste de madera importada (Pino Amarillo del Sur) de 13 m, Clase 5</v>
          </cell>
        </row>
        <row r="70">
          <cell r="D70" t="str">
            <v>Poste de madera importada (Pino Amarillo del Sur) de 25pies, Clase 7</v>
          </cell>
        </row>
        <row r="71">
          <cell r="D71" t="str">
            <v>Poste de madera importada (Pino Amarillo del Sur) de 25pies, Clase 6</v>
          </cell>
        </row>
        <row r="72">
          <cell r="D72" t="str">
            <v>Poste de madera importada (Pino Amarillo del Sur) de 30pies, Clase 7</v>
          </cell>
        </row>
        <row r="73">
          <cell r="D73" t="str">
            <v>Poste de madera importada (Pino Amarillo del Sur) de 30pies, Clase 6</v>
          </cell>
        </row>
        <row r="74">
          <cell r="D74" t="str">
            <v>Poste de madera importada (Pino Amarillo del Sur) de 30pies, Clase 5</v>
          </cell>
        </row>
        <row r="75">
          <cell r="D75" t="str">
            <v>Poste de madera importada (Pino Amarillo del Sur) de 35pies, Clase 6</v>
          </cell>
        </row>
        <row r="76">
          <cell r="D76" t="str">
            <v>Poste de madera importada (Pino Amarillo del Sur) de 35pies, Clase 5</v>
          </cell>
        </row>
        <row r="77">
          <cell r="D77" t="str">
            <v>Poste de madera importada (Pino Amarillo del Sur) de 40pies, Clase 6</v>
          </cell>
        </row>
        <row r="78">
          <cell r="D78" t="str">
            <v>Poste de madera importada (Pino Amarillo del Sur) de 40pies, Clase 5</v>
          </cell>
        </row>
        <row r="79">
          <cell r="D79" t="str">
            <v>Poste de madera importada (Pino Amarillo del Sur) de 45pies, Clase 6</v>
          </cell>
        </row>
        <row r="80">
          <cell r="D80" t="str">
            <v>Poste de madera importada (Pino Amarillo del Sur) de 45pies, Clase 5</v>
          </cell>
        </row>
        <row r="81">
          <cell r="D81" t="str">
            <v>Poste de madera importada (Pino Amarillo del Sur) de 50pies, Clase 5</v>
          </cell>
        </row>
        <row r="82">
          <cell r="D82" t="str">
            <v/>
          </cell>
        </row>
        <row r="83">
          <cell r="D83" t="str">
            <v>POSTES DE MADERA DE PROCEDENCIA NACIONAL</v>
          </cell>
        </row>
        <row r="84">
          <cell r="D84" t="str">
            <v>Poste de madera de procedencia nacional de 8 m, Clase 7</v>
          </cell>
        </row>
        <row r="85">
          <cell r="D85" t="str">
            <v>Poste de madera de procedencia nacional de 8 m, Clase 6</v>
          </cell>
        </row>
        <row r="86">
          <cell r="D86" t="str">
            <v>Poste de madera de procedencia nacional de 9 m, Clase 7</v>
          </cell>
        </row>
        <row r="87">
          <cell r="D87" t="str">
            <v>Poste de madera de procedencia nacional de 9 m, Clase 6</v>
          </cell>
        </row>
        <row r="88">
          <cell r="D88" t="str">
            <v>Poste de madera de procedencia nacional de 9 m, Clase 5</v>
          </cell>
        </row>
        <row r="89">
          <cell r="D89" t="str">
            <v>Poste de madera de procedencia nacional de 10 m, Clase 6</v>
          </cell>
        </row>
        <row r="90">
          <cell r="D90" t="str">
            <v>Poste de madera de procedencia nacional de 10 m, Clase 5</v>
          </cell>
        </row>
        <row r="91">
          <cell r="D91" t="str">
            <v>Poste de madera de procedencia nacional de 11 m, Clase 6</v>
          </cell>
        </row>
        <row r="92">
          <cell r="D92" t="str">
            <v>Poste de madera de procedencia nacional de 11 m, Clase 5</v>
          </cell>
        </row>
        <row r="93">
          <cell r="D93" t="str">
            <v>Poste de madera de procedencia nacional de 12 m, Clase 6</v>
          </cell>
        </row>
        <row r="94">
          <cell r="D94" t="str">
            <v>Poste de madera de procedencia nacional de 12 m, Clase 5</v>
          </cell>
        </row>
        <row r="95">
          <cell r="D95" t="str">
            <v>Poste de madera de procedencia nacional de 13 m, Clase 6</v>
          </cell>
        </row>
        <row r="96">
          <cell r="D96" t="str">
            <v>Poste de madera de procedencia nacional de 13 m, Clase 5</v>
          </cell>
        </row>
        <row r="97">
          <cell r="D97" t="str">
            <v/>
          </cell>
        </row>
        <row r="98">
          <cell r="D98" t="str">
            <v>OTROS MATERIALES DE CONCRETO ARMADO</v>
          </cell>
        </row>
        <row r="99">
          <cell r="D99" t="str">
            <v>Cruceta de C.A.V. Z / 1,5 / 300 / 300 / 150 daN (Z / L / T / F / V)</v>
          </cell>
        </row>
        <row r="100">
          <cell r="D100" t="str">
            <v>Cruceta de C.A.V. Z / 2,0 / 300 / 300 / 150 daN (Z / L / T / F / V)</v>
          </cell>
        </row>
        <row r="101">
          <cell r="D101" t="str">
            <v>Cruceta de C.A.V. Z / 2,5 / 300 / 300 / 150 daN (Z / L / T / F / V)</v>
          </cell>
        </row>
        <row r="102">
          <cell r="D102" t="str">
            <v>Cruceta Asimétrica de C.A.V. Za / 1,5 / 0,9 / 250 / 200 / 100 daN (Za / L / L1/ T / F / V)</v>
          </cell>
        </row>
        <row r="103">
          <cell r="D103" t="str">
            <v>Ménsula de C.A.V. M / 1,2 / 250 / 150 / 150 daN (M / L / T / F / V)</v>
          </cell>
        </row>
        <row r="104">
          <cell r="D104" t="str">
            <v>Ménsula de C.A.V. M / 2,0 / 250 / 150 / 150 daN (M / L / T / F / V)</v>
          </cell>
        </row>
        <row r="105">
          <cell r="D105" t="str">
            <v>Palomilla Doble de Concreto de 2,20 m para poste, carga de trabajo de 100 daN</v>
          </cell>
        </row>
        <row r="106">
          <cell r="D106" t="str">
            <v>Plataforma de Concreto Soporte de Transformador de 2,20 m, carga de trabajo de 500 daN</v>
          </cell>
        </row>
        <row r="107">
          <cell r="D107" t="str">
            <v>Plataforma de Concreto Soporte de Transformador de 2,20 m, carga de trabajo de 1500 daN</v>
          </cell>
        </row>
        <row r="108">
          <cell r="D108" t="str">
            <v>Plataforma de Concreto Soporte de Transformador de 1,10 m, carga de trabajo de 750 daN</v>
          </cell>
        </row>
        <row r="109">
          <cell r="D109" t="str">
            <v>Palomilla Simple de Concreto de 1,50 m para poste, carga de trabajo de 100 daN</v>
          </cell>
        </row>
        <row r="110">
          <cell r="D110" t="str">
            <v>Palomilla Simple de Concreto de 2,20 m para poste, carga de trabajo de 100 daN</v>
          </cell>
        </row>
        <row r="111">
          <cell r="D111" t="str">
            <v>Ménsula de C.A.V. M / 1,5 / 300 / 150 / 150 daN (M / L / T / F / V)</v>
          </cell>
        </row>
        <row r="112">
          <cell r="D112" t="str">
            <v>Cruceta de C.A.V. Seccionada Z / 2,4 / 300 / 300 / 150 daN (Z / L / T / F / V)</v>
          </cell>
        </row>
        <row r="113">
          <cell r="D113" t="str">
            <v>Plataforma de Concreto Soporte de Transformador de 1,50 m, carga de trabajo de 750 daN</v>
          </cell>
        </row>
        <row r="114">
          <cell r="D114" t="str">
            <v>Ducto de Concreto de 4 vias de 25 cm de alto x  25cm  de ancho y 100cm de largo.</v>
          </cell>
        </row>
        <row r="115">
          <cell r="D115" t="str">
            <v>Buzon de  CAV. Portacables, TIPO 1 (BZ-1 al BZ-7)</v>
          </cell>
        </row>
        <row r="117">
          <cell r="D117" t="str">
            <v>AISLADORES Y ACCESORIOS</v>
          </cell>
        </row>
        <row r="118">
          <cell r="D118" t="str">
            <v>Aislador de Porcelana Tipo Pin, Clase ANSI 56-2</v>
          </cell>
        </row>
        <row r="119">
          <cell r="D119" t="str">
            <v>Aislador de Porcelana Tipo Pin, Clase ANSI 56-3</v>
          </cell>
        </row>
        <row r="120">
          <cell r="D120" t="str">
            <v>Aislador de Porcelana Tipo Pin, Clase ANSI 56-4</v>
          </cell>
        </row>
        <row r="121">
          <cell r="D121" t="str">
            <v>Espiga de AºGº de 508 mm longitud, para Cabeza de Poste y Aislador ANSI 56-2</v>
          </cell>
        </row>
        <row r="122">
          <cell r="D122" t="str">
            <v>Espiga de AºGº de 609 mm longitud, para Cabeza de Poste y Aislador ANSI 56-3</v>
          </cell>
        </row>
        <row r="123">
          <cell r="D123" t="str">
            <v>Espiga de AºGº de 609 mm longitud, para Cabeza de Poste y Aislador ANSI 56-4</v>
          </cell>
        </row>
        <row r="124">
          <cell r="D124" t="str">
            <v>Espiga de AºGº para Cruceta y Aislador 56-2, de 356 mm longitud y Accesorios</v>
          </cell>
        </row>
        <row r="125">
          <cell r="D125" t="str">
            <v>Espiga de AºGº para Cruceta y Aislador 56-3, de 381 mm longitud y Accesorios</v>
          </cell>
        </row>
        <row r="126">
          <cell r="D126" t="str">
            <v>Espiga de AºGº para Cruceta y Aislador 56-4, de 432 mm longitud y Accesorios</v>
          </cell>
        </row>
        <row r="127">
          <cell r="D127" t="str">
            <v>Conjunto Aislador Line Post Polimérico Soporte en Cabeza de Poste:</v>
          </cell>
        </row>
        <row r="128">
          <cell r="D128" t="str">
            <v>- Aislador Polimérico de 36 kV, Tipo Line Post con Espárrago de 19 mm Ø, 75 mm longitud (Alternativa a Conjunto Aislador-Espiga Cabeza de Poste)</v>
          </cell>
        </row>
        <row r="129">
          <cell r="D129" t="str">
            <v>- Braquete de A°G° para Soporte del Aislador Tipo Line Post en Cabeza de Poste.</v>
          </cell>
        </row>
        <row r="130">
          <cell r="D130" t="str">
            <v>Conjunto Aislador Line Post Polimérico en Cruceta:</v>
          </cell>
        </row>
        <row r="131">
          <cell r="D131" t="str">
            <v>- Aislador Polimérico de 36 kV, Tipo Line Post con Espárrago de 19 mm Ø, 200 mm longitud (Alternativa a Conjunto Aislador-Espiga en Cruceta)</v>
          </cell>
        </row>
        <row r="132">
          <cell r="D132" t="str">
            <v>Aislador de Porcelana Tipo Carrete, Clase ANSI 53-2</v>
          </cell>
        </row>
        <row r="133">
          <cell r="D133" t="str">
            <v/>
          </cell>
        </row>
        <row r="134">
          <cell r="D134" t="str">
            <v>AISLADORES DE SUSPENSIÓN Y ACCESORIOS</v>
          </cell>
        </row>
        <row r="135">
          <cell r="D135" t="str">
            <v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>Adaptador Casquillo-Ojo Largo</v>
          </cell>
        </row>
        <row r="138">
          <cell r="D138" t="str">
            <v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>Cadena compuesto por 2 Aisladores de Porcelana Clase 52-3, dos adaptadores y un grillete. Según Especificaciones Técnicas.</v>
          </cell>
        </row>
        <row r="141">
          <cell r="D141" t="str">
            <v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>CONDUCTOR DE ALEACIÓN DE ALUMINIO</v>
          </cell>
        </row>
        <row r="144">
          <cell r="D144" t="str">
            <v>Conductor de Aleacion de Aluminio de 25 mm²</v>
          </cell>
        </row>
        <row r="145">
          <cell r="D145" t="str">
            <v>Conductor de Aleacion de Aluminio de 35 mm²</v>
          </cell>
        </row>
        <row r="146">
          <cell r="D146" t="str">
            <v>Conductor de Aleacion de Aluminio de 50 mm²</v>
          </cell>
        </row>
        <row r="147">
          <cell r="D147" t="str">
            <v>Conductor de Aleacion de Aluminio de 70 mm²</v>
          </cell>
        </row>
        <row r="148">
          <cell r="D148" t="str">
            <v>Conductor de Aleacion de Aluminio de 95 mm²</v>
          </cell>
        </row>
        <row r="149">
          <cell r="D149" t="str">
            <v>Conductor de Aleacion de Aluminio de 120 mm²</v>
          </cell>
        </row>
        <row r="150">
          <cell r="D150" t="str">
            <v/>
          </cell>
        </row>
        <row r="151">
          <cell r="D151" t="str">
            <v>ACCESORIOS PARA CONDUCTOR DE ALEACION ALUMINIO</v>
          </cell>
        </row>
        <row r="152">
          <cell r="D152" t="str">
            <v>Varilla de Armar preformada Simple para Conductor de 25 mm²</v>
          </cell>
        </row>
        <row r="153">
          <cell r="D153" t="str">
            <v>Varilla de Armar preformada Simple para Conductor de 35 mm²</v>
          </cell>
        </row>
        <row r="154">
          <cell r="D154" t="str">
            <v>Varilla de Armar preformada Simple para Conductor de 50 mm²</v>
          </cell>
        </row>
        <row r="155">
          <cell r="D155" t="str">
            <v>Varilla de Armar preformada Simple para Conductor de 70 mm²</v>
          </cell>
        </row>
        <row r="156">
          <cell r="D156" t="str">
            <v>Varilla de Armar preformada Simple para Conductor de 95 mm²</v>
          </cell>
        </row>
        <row r="157">
          <cell r="D157" t="str">
            <v>Varilla de Armar preformada Simple para Conductor de 120 mm²</v>
          </cell>
        </row>
        <row r="158">
          <cell r="D158" t="str">
            <v>Varilla de Armar preformada Doble para Conductor de 25 mm²</v>
          </cell>
        </row>
        <row r="159">
          <cell r="D159" t="str">
            <v>Varilla de Armar preformada Doble para Conductor de 35 mm²</v>
          </cell>
        </row>
        <row r="160">
          <cell r="D160" t="str">
            <v>Varilla de Armar preformada Doble para Conductor de 50 mm²</v>
          </cell>
        </row>
        <row r="161">
          <cell r="D161" t="str">
            <v>Varilla de Armar preformada Doble para Conductor de 70 mm²</v>
          </cell>
        </row>
        <row r="162">
          <cell r="D162" t="str">
            <v>Varilla de Armar preformada Doble para Conductor de 95 mm²</v>
          </cell>
        </row>
        <row r="163">
          <cell r="D163" t="str">
            <v>Varilla de Armar preformada Doble para Conductor de 120 mm²</v>
          </cell>
        </row>
        <row r="164">
          <cell r="D164" t="str">
            <v>Manguito de Empalme para Conductor de 25 mm²</v>
          </cell>
        </row>
        <row r="165">
          <cell r="D165" t="str">
            <v>Manguito de Empalme para Conductor de 35 mm²</v>
          </cell>
        </row>
        <row r="166">
          <cell r="D166" t="str">
            <v>Manguito de Empalme para Conductor de 50 mm²</v>
          </cell>
        </row>
        <row r="167">
          <cell r="D167" t="str">
            <v>Manguito de Empalme para Conductor de 70 mm²</v>
          </cell>
        </row>
        <row r="168">
          <cell r="D168" t="str">
            <v>Manguito de Empalme para Conductor de 95 mm²</v>
          </cell>
        </row>
        <row r="169">
          <cell r="D169" t="str">
            <v>Manguito de Empalme para Conductor de 120 mm²</v>
          </cell>
        </row>
        <row r="170">
          <cell r="D170" t="str">
            <v>Manguito de Reparacion para Conductor de 25 mm²</v>
          </cell>
        </row>
        <row r="171">
          <cell r="D171" t="str">
            <v>Manguito de Reparacion para Conductor de 35 mm²</v>
          </cell>
        </row>
        <row r="172">
          <cell r="D172" t="str">
            <v>Manguito de Reparacion para Conductor de 50 mm²</v>
          </cell>
        </row>
        <row r="173">
          <cell r="D173" t="str">
            <v>Manguito de Reparacion para Conductor de 70 mm²</v>
          </cell>
        </row>
        <row r="174">
          <cell r="D174" t="str">
            <v>Manguito de Reparacion para Conductor de 95 mm²</v>
          </cell>
        </row>
        <row r="175">
          <cell r="D175" t="str">
            <v>Manguito de Reparacion para Conductor de 120 mm²</v>
          </cell>
        </row>
        <row r="176">
          <cell r="D176" t="str">
            <v>Grapa de Doble Via de Aluminio para Conductor de 25 mm²</v>
          </cell>
        </row>
        <row r="177">
          <cell r="D177" t="str">
            <v>Grapa de Doble Via de Aluminio para Conductor de 35 mm²</v>
          </cell>
        </row>
        <row r="178">
          <cell r="D178" t="str">
            <v>Grapa de Doble Via de Aluminio para Conductor de 50 mm²</v>
          </cell>
        </row>
        <row r="179">
          <cell r="D179" t="str">
            <v>Grapa de Doble Via de Aluminio para Conductor de 70 mm²</v>
          </cell>
        </row>
        <row r="180">
          <cell r="D180" t="str">
            <v>Grapa de Doble Via de Aluminio para Conductor de 95 mm²</v>
          </cell>
        </row>
        <row r="181">
          <cell r="D181" t="str">
            <v>Grapa de Doble Via de Aluminio para Conductor de 120 mm²</v>
          </cell>
        </row>
        <row r="182">
          <cell r="D182" t="str">
            <v>Alambre de Amarre Aluminio Recocido de 16 mm²</v>
          </cell>
        </row>
        <row r="183">
          <cell r="D183" t="str">
            <v>Amortiguador de Vibracion Tipo Stockbridge para Conductor de 25 mm²</v>
          </cell>
        </row>
        <row r="184">
          <cell r="D184" t="str">
            <v>Amortiguador de Vibracion Tipo Stockbridge para Conductor de 35 mm²</v>
          </cell>
        </row>
        <row r="185">
          <cell r="D185" t="str">
            <v>Amortiguador de Vibracion Tipo Stockbridge para Conductor de 50 mm²</v>
          </cell>
        </row>
        <row r="186">
          <cell r="D186" t="str">
            <v>Amortiguador de Vibracion Tipo Stockbridge para Conductor de 70 mm²</v>
          </cell>
        </row>
        <row r="187">
          <cell r="D187" t="str">
            <v>Amortiguador de Vibracion Tipo Stockbridge para Conductor de 95 mm²</v>
          </cell>
        </row>
        <row r="188">
          <cell r="D188" t="str">
            <v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>Grapa de Anclaje para Conductor de 25 mm²</v>
          </cell>
        </row>
        <row r="196">
          <cell r="D196" t="str">
            <v>Grapa de Anclaje para Conductor de 35 mm²</v>
          </cell>
        </row>
        <row r="197">
          <cell r="D197" t="str">
            <v>Grapa de Anclaje para Conductor de 50 mm²</v>
          </cell>
        </row>
        <row r="198">
          <cell r="D198" t="str">
            <v>Grapa de Anclaje para Conductor de 70 mm²</v>
          </cell>
        </row>
        <row r="199">
          <cell r="D199" t="str">
            <v>Grapa de Anclaje para Conductor de 95 mm²</v>
          </cell>
        </row>
        <row r="200">
          <cell r="D200" t="str">
            <v>Grapa de Anclaje para Conductor de 120 mm²</v>
          </cell>
        </row>
        <row r="201">
          <cell r="D201" t="str">
            <v/>
          </cell>
        </row>
        <row r="202">
          <cell r="D202" t="str">
            <v>CONDUCTOR DE COBRE</v>
          </cell>
        </row>
        <row r="203">
          <cell r="D203" t="str">
            <v>Conductor de Cobre Recocido, Cableado, de 16 mm², para Puesta a Tierra</v>
          </cell>
        </row>
        <row r="204">
          <cell r="D204" t="str">
            <v>Conductor de Cobre Recocido, Cableado, de 25 mm², para Puesta a Tierra</v>
          </cell>
        </row>
        <row r="205">
          <cell r="D205" t="str">
            <v>Conductor de Cobre Recocido, Cableado, de 35 mm², para Puesta a Tierra</v>
          </cell>
        </row>
        <row r="206">
          <cell r="D206" t="str">
            <v>Conductor de Cobre Recocido, Cableado, de 50 mm², para Puesta a Tierra</v>
          </cell>
        </row>
        <row r="207">
          <cell r="D207" t="str">
            <v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>CABLE DE ACERO RECUBIERTO DE COBRE</v>
          </cell>
        </row>
        <row r="210">
          <cell r="D210" t="str">
            <v>Cable de Acero con Recubrimiento Metalúrgico de Cu de 6 AWG (13,30 mm²), para Puesta a Tierra</v>
          </cell>
        </row>
        <row r="211">
          <cell r="D211" t="str">
            <v>Cable de Acero con Recubrimiento Metalúrgico de Cu de 4 AWG (21,15 mm²), para Puesta a Tierra</v>
          </cell>
        </row>
        <row r="212">
          <cell r="D212" t="str">
            <v>Cable de Acero con Recubrimiento Metalúrgico de Cu de 2 AWG (33,62 mm²), para Puesta a Tierra</v>
          </cell>
        </row>
        <row r="214">
          <cell r="D214" t="str">
            <v>MATERIAL DE FERRETERIA PARA POSTES Y CRUCETAS</v>
          </cell>
        </row>
        <row r="215">
          <cell r="D215" t="str">
            <v>Perno Cabeza Coche de AºGº de 13 mm Ø x 152 mm longitud, 76 mm maquinado, con Arandela, Tuerca y Contratuerca</v>
          </cell>
        </row>
        <row r="216">
          <cell r="D216" t="str">
            <v>Perno de A°G° de 13 mm Ø x 152 mm, provisto de Tuerca y  Contratuerca</v>
          </cell>
        </row>
        <row r="217">
          <cell r="D217" t="str">
            <v>Perno de A°G° de 13 mm Ø x 203 mm, provisto de Tuerca y  Contratuerca</v>
          </cell>
        </row>
        <row r="218">
          <cell r="D218" t="str">
            <v>Perno de A°G° de 13 mm Ø x 254 mm, provisto de Tuerca y  Contratuerca</v>
          </cell>
        </row>
        <row r="219">
          <cell r="D219" t="str">
            <v>Perno de A°G° de 13 mm Ø x 305 mm, provisto de Tuerca y  Contratuerca</v>
          </cell>
        </row>
        <row r="220">
          <cell r="D220" t="str">
            <v>Perno de A°G° de 16 mm Ø x 203 mm, provisto de Tuerca y  Contratuerca</v>
          </cell>
        </row>
        <row r="221">
          <cell r="D221" t="str">
            <v>Perno de A°G° de 16 mm Ø x 254 mm, provisto de Tuerca y  Contratuerca</v>
          </cell>
        </row>
        <row r="222">
          <cell r="D222" t="str">
            <v>Perno de A°G° de 16 mm Ø x 305 mm, provisto de Tuerca y  Contratuerca</v>
          </cell>
        </row>
        <row r="223">
          <cell r="D223" t="str">
            <v>Perno de A°G° de 16 mm Ø x 356 mm, provisto de Tuerca y  Contratuerca</v>
          </cell>
        </row>
        <row r="224">
          <cell r="D224" t="str">
            <v>Perno de A°G° de 16 mm Ø x 406 mm, provisto de Tuerca y  Contratuerca</v>
          </cell>
        </row>
        <row r="225">
          <cell r="D225" t="str">
            <v>Perno de A°G° de 16 mm Ø x 457 mm, provisto de Tuerca y  Contratuerca</v>
          </cell>
        </row>
        <row r="226">
          <cell r="D226" t="str">
            <v>Perno de A°G° de 16 mm Ø x 508 mm, provisto de Tuerca y  Contratuerca</v>
          </cell>
        </row>
        <row r="227">
          <cell r="D227" t="str">
            <v>Perno Doble Armado de A°G° de 16 mm Ø  x 457 mm, provisto de  4 Tuercas y 4 Contratuercas</v>
          </cell>
        </row>
        <row r="228">
          <cell r="D228" t="str">
            <v>Perno Doble Armado de A°G° de 16 mm Ø  x 508 mm, provisto de  4 Tuercas y 4 Contratuercas</v>
          </cell>
        </row>
        <row r="229">
          <cell r="D229" t="str">
            <v>Perno de A°G° de 19 mm Ø x 457 mm, provisto de Tuerca y  Contratuerca</v>
          </cell>
        </row>
        <row r="230">
          <cell r="D230" t="str">
            <v>Perno de A°G° de 19 mm Ø x 508 mm, provisto de Tuerca y  Contratuerca</v>
          </cell>
        </row>
        <row r="231">
          <cell r="D231" t="str">
            <v>Perno Ojo de A°G° de 16 mm Ø  x 203 mm, provisto de Tuerca  y Contratuerca</v>
          </cell>
        </row>
        <row r="232">
          <cell r="D232" t="str">
            <v>Perno Ojo de A°G° de 16 mm Ø  x 254 mm, provisto de Tuerca  y Contratuerca</v>
          </cell>
        </row>
        <row r="233">
          <cell r="D233" t="str">
            <v>Perno Ojo de A°G° de 16 mm Ø  x 305 mm, provisto de Tuerca  y Contratuerca</v>
          </cell>
        </row>
        <row r="234">
          <cell r="D234" t="str">
            <v>Perno Ojo de A°G° de 16 mm Ø  x 356 mm, provisto de Tuerca  y Contratuerca</v>
          </cell>
        </row>
        <row r="235">
          <cell r="D235" t="str">
            <v>Perno Simple Borde de A°G° de 16 mm Ø x 425 mm longitud, 152 mm maquinado, provisto de dos tuercas, una contratuerca y un pasador de seguridad</v>
          </cell>
        </row>
        <row r="236">
          <cell r="D236" t="str">
            <v>Perno con Horquilla de A°G° de 16 mm Ø x 203 mm longitud, provisto de Pasador, Tuerca y Contratuerca</v>
          </cell>
        </row>
        <row r="237">
          <cell r="D237" t="str">
            <v>Portalínea Unipolar de A°G° de 149 mm x 85 mm, Platina de 38 mm x 5 mm Sección, Pin de 16 mm Ø</v>
          </cell>
        </row>
        <row r="238">
          <cell r="D238" t="str">
            <v>Tuerca-Ojo para Perno de 16 mm Ø</v>
          </cell>
        </row>
        <row r="239">
          <cell r="D239" t="str">
            <v>Tirafondo de A°G° de 13 mm ø  x 102 mm de longitud</v>
          </cell>
        </row>
        <row r="240">
          <cell r="D240" t="str">
            <v>Soporte Separador de Vertice de Poste de A°G° fabricado con  Platina de 76 x 6,4 mm</v>
          </cell>
        </row>
        <row r="241">
          <cell r="D241" t="str">
            <v>Tubo Espaciador de A°G° de 19 mm Ø  x 38 mm longitud</v>
          </cell>
        </row>
        <row r="242">
          <cell r="D242" t="str">
            <v>Brazo-Soporte (Riostra) de Perfil Angular de A°G° de 38 x 38 x 5 mm y 710 mm longitud</v>
          </cell>
        </row>
        <row r="243">
          <cell r="D243" t="str">
            <v>Brazo-Soporte (Riostra) de Perfil Angular de A°G° de 38 x 38 x 5 mm y 1350 mm longitud</v>
          </cell>
        </row>
        <row r="244">
          <cell r="D244" t="str">
            <v>Braquete Angular de A°G° de 16 mm Ø, provisto de ojales</v>
          </cell>
        </row>
        <row r="245">
          <cell r="D245" t="str">
            <v>Perfil "C" de A°G° de 76 x 38 x 6,35 mm y 0,60 m de longitud</v>
          </cell>
        </row>
        <row r="246">
          <cell r="D246" t="str">
            <v>Soporte Separador de Poste para Recloser con Platina A°G° de 300 mm x 8 mm</v>
          </cell>
        </row>
        <row r="247">
          <cell r="D247" t="str">
            <v>Arandela Cuadrada Plana de A° G°, 76 x 76 x 5 mm, Agujero de 21 mm Ø</v>
          </cell>
        </row>
        <row r="248">
          <cell r="D248" t="str">
            <v>Arandela Cuadrada Plana de A° G°, 57 x 57 x 5 mm, Agujero de 18 mm Ø</v>
          </cell>
        </row>
        <row r="249">
          <cell r="D249" t="str">
            <v>Arandela Cuadrada Curva de A° G°, 57 x 57 x 5 mm, Agujero de 18 mm Ø</v>
          </cell>
        </row>
        <row r="250">
          <cell r="D250" t="str">
            <v>Arandela Cuadrada Plana de A° G°, 57 x 57 x 5 mm, Agujero de 14 mm Ø</v>
          </cell>
        </row>
        <row r="251">
          <cell r="D251" t="str">
            <v>Plantillas para Identificación y/o codificación de Postes (Peligro, Identificación y/o codificación y Fases)</v>
          </cell>
        </row>
        <row r="252">
          <cell r="D252" t="str">
            <v>Placa de Señal de Peligro y accesorios de fijación</v>
          </cell>
        </row>
        <row r="253">
          <cell r="D253" t="str">
            <v>Placa de Identificación y/o codificación de Estructura y accesorios de fijación</v>
          </cell>
        </row>
        <row r="254">
          <cell r="D254" t="str">
            <v>Placa de Secuencia de Fases y accesorios de fijación</v>
          </cell>
        </row>
        <row r="255">
          <cell r="D255" t="str">
            <v/>
          </cell>
        </row>
        <row r="256">
          <cell r="D256" t="str">
            <v>RETENIDAS Y ANCLAJES</v>
          </cell>
        </row>
        <row r="257">
          <cell r="D257" t="str">
            <v>Cable de Acero Grado Siemens Martin, de 10 mm Ø, 7 hilos</v>
          </cell>
        </row>
        <row r="258">
          <cell r="D258" t="str">
            <v>Perno Angular con Ojal Guardacabo de A°G°, 16 mm Ø x 203 mm, provisto de Tuerca y Contratuerca</v>
          </cell>
        </row>
        <row r="259">
          <cell r="D259" t="str">
            <v>Perno Angular con Ojal Guardacabo de A°G°, 16 mm Ø x 254 mm, provisto de Tuerca y Contratuerca</v>
          </cell>
        </row>
        <row r="260">
          <cell r="D260" t="str">
            <v>Perno Angular con Ojal Guardacabo de A°G°, 16 mm Ø x 305 mm, provisto de Tuerca y Contratuerca</v>
          </cell>
        </row>
        <row r="261">
          <cell r="D261" t="str">
            <v>Varilla de Anclaje de A°G° de 16 mm Ø x 2,40 m, provisto de Ojal Guardacabo en un extremo; Tuerca y Contratuerca en el otro</v>
          </cell>
        </row>
        <row r="262">
          <cell r="D262" t="str">
            <v>Mordaza Preformada de A°G° para Cable de 10 mm Ø</v>
          </cell>
        </row>
        <row r="263">
          <cell r="D263" t="str">
            <v>Alambre de Acero N° 12 para Entorchado</v>
          </cell>
        </row>
        <row r="264">
          <cell r="D264" t="str">
            <v>Alambre de Acero N° 14 para Entorchado</v>
          </cell>
        </row>
        <row r="265">
          <cell r="D265" t="str">
            <v>Arandela de Anclaje de A°G°, 102 x 102 x 6,35 mm, Agujero de 18 mmø</v>
          </cell>
        </row>
        <row r="266">
          <cell r="D266" t="str">
            <v>Soporte de Contrapunta de 51 mm ø x 1200 mm de longitud, con Abrazadera partida en un extremo y Grapa de Ajuste para Cable en el otro</v>
          </cell>
        </row>
        <row r="267">
          <cell r="D267" t="str">
            <v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>Enlace metálico, de 254 mm x 75 mm x 38 mm, de 70 kN de resistencia</v>
          </cell>
        </row>
        <row r="269">
          <cell r="D269" t="str">
            <v>Aislador Polimerico con Conexión Horquilla (Estructura) y Lengüeta (Linea) de 36 kV, según Especificacion Técnica, para Retenida Aislada.</v>
          </cell>
        </row>
        <row r="270">
          <cell r="D270" t="str">
            <v>Grillete de Acero de 70 kN</v>
          </cell>
        </row>
        <row r="271">
          <cell r="D271" t="str">
            <v>Bloque de Concreto de 0,40 x 0,40 x 0,15 m</v>
          </cell>
        </row>
        <row r="272">
          <cell r="D272" t="str">
            <v>Abrazadera para Retenida 150 mm Ø x 150 mm x 5 mm</v>
          </cell>
        </row>
        <row r="273">
          <cell r="D273" t="str">
            <v/>
          </cell>
        </row>
        <row r="274">
          <cell r="D274" t="str">
            <v>MATERIAL PARA PUESTA A TIERRA</v>
          </cell>
        </row>
        <row r="275">
          <cell r="D275" t="str">
            <v>Electrodo de Acero Recubierto de Cobre de 16 mm Ø x 2,40 m</v>
          </cell>
        </row>
        <row r="276">
          <cell r="D276" t="str">
            <v>Conector de Bronce para Electrodo de 16 mm ø y Conductor de Cobre de 16 mm²</v>
          </cell>
        </row>
        <row r="277">
          <cell r="D277" t="str">
            <v>Caja Registro de Concreto para Puesta a Tierra 0,50 x 0,50 x 0,45 m</v>
          </cell>
        </row>
        <row r="278">
          <cell r="D278" t="str">
            <v>Plancha Doblada de Cobre para toma a Tierra de Espigas y/o Pernos</v>
          </cell>
        </row>
        <row r="279">
          <cell r="D279" t="str">
            <v>Conector de Cobre tipo Perno Partido para Conductor de 16 mm²</v>
          </cell>
        </row>
        <row r="280">
          <cell r="D280" t="str">
            <v>Conector Doble Via Bimetálico para Cable de Acero de 10 mm ø y Cobre de 16 mm²</v>
          </cell>
        </row>
        <row r="281">
          <cell r="D281" t="str">
            <v>Conector de Bronce para Electrodo de 16 mm ø y Cable de Acero con Recubrimiento Metalúrgico de Cobre de 4 AWG (21,15 mm2)</v>
          </cell>
        </row>
        <row r="282">
          <cell r="D282" t="str">
            <v>Conector de Cobre tipo Perno Partido para Cable de Acero con Recubrimiento Metalúrgico de Cobre de 4 AWG (21,15 mm2)</v>
          </cell>
        </row>
        <row r="283">
          <cell r="D283" t="str">
            <v>Conector Doble Via Bimetálico para Cable de Acero de 10 mm ø y para Cable de Acero con Recubrimiento Metalúrgico de Cobre de 4 AWG (21,15 mm2)</v>
          </cell>
        </row>
        <row r="284">
          <cell r="D284" t="str">
            <v>Grapa en "U" para fijar conductor de PAT a Poste de Madera</v>
          </cell>
        </row>
        <row r="285">
          <cell r="D285" t="str">
            <v>Placa de Señalización de Poste (Puesta a Tierra)</v>
          </cell>
        </row>
        <row r="286">
          <cell r="D286" t="str">
            <v>Plantilla para Señalización de Poste (Puesta a Tierra)</v>
          </cell>
        </row>
        <row r="287">
          <cell r="D287" t="str">
            <v/>
          </cell>
        </row>
        <row r="288">
          <cell r="D288" t="str">
            <v>EQUIPO DE PROTECCION Y MANIOBRA</v>
          </cell>
        </row>
        <row r="289">
          <cell r="D289" t="str">
            <v>Seccionador Fusible Unipolar Tipo Expulsion (Cut-Out) de 27/38 kV, 100A, 150 kV-BIL.</v>
          </cell>
        </row>
        <row r="290">
          <cell r="D290" t="str">
            <v>Seccionador Fusible Unipolar Tipo Expulsion (Cut-Out) de 15 kV, 100A, 110 kV-BIL.</v>
          </cell>
        </row>
        <row r="291">
          <cell r="D291" t="str">
            <v>Seccionador Fusible Unipolar Tipo Expulsion (Cut-Out) 12 kV, 100A, 95 kV-BIL.</v>
          </cell>
        </row>
        <row r="292">
          <cell r="D292" t="str">
            <v>Fusible Tipo Expulsion de 1 A, Tipo K</v>
          </cell>
        </row>
        <row r="293">
          <cell r="D293" t="str">
            <v>Fusible Tipo Expulsion de 2 A, Tipo K</v>
          </cell>
        </row>
        <row r="294">
          <cell r="D294" t="str">
            <v>Fusible Tipo Expulsion de 3 A, Tipo K</v>
          </cell>
        </row>
        <row r="295">
          <cell r="D295" t="str">
            <v>Fusible Tipo Expulsion de 5 A, Tipo K</v>
          </cell>
        </row>
        <row r="296">
          <cell r="D296" t="str">
            <v>Fusible Tipo Expulsion de 6 A, Tipo K</v>
          </cell>
        </row>
        <row r="297">
          <cell r="D297" t="str">
            <v>Fusible Tipo Expulsion de 8 A, Tipo K</v>
          </cell>
        </row>
        <row r="298">
          <cell r="D298" t="str">
            <v>Fusible Tipo Expulsion de 10 A, Tipo K</v>
          </cell>
        </row>
        <row r="299">
          <cell r="D299" t="str">
            <v>Fusible Tipo Expulsion de 15 A, Tipo K</v>
          </cell>
        </row>
        <row r="300">
          <cell r="D300" t="str">
            <v>Fusible Tipo Expulsion de 20 A, Tipo K</v>
          </cell>
        </row>
        <row r="301">
          <cell r="D301" t="str">
            <v>Fusible Tipo Expulsion de 25 A, Tipo K</v>
          </cell>
        </row>
        <row r="302">
          <cell r="D302" t="str">
            <v>Fusible Tipo Expulsion de 30 A, Tipo K</v>
          </cell>
        </row>
        <row r="303">
          <cell r="D303" t="str">
            <v>Fusible Tipo Expulsion de 40 A, Tipo K</v>
          </cell>
        </row>
        <row r="304">
          <cell r="D304" t="str">
            <v>Fusible Tipo Expulsion de 8 A, Tipo T</v>
          </cell>
        </row>
        <row r="305">
          <cell r="D305" t="str">
            <v>Fusible Tipo Expulsion de 10 A, Tipo T</v>
          </cell>
        </row>
        <row r="306">
          <cell r="D306" t="str">
            <v>Fusible Tipo Expulsion de 15 A, Tipo T</v>
          </cell>
        </row>
        <row r="307">
          <cell r="D307" t="str">
            <v>Fusible Tipo Expulsion de 20 A, Tipo T</v>
          </cell>
        </row>
        <row r="308">
          <cell r="D308" t="str">
            <v>Fusible Tipo Expulsion de 25 A, Tipo T</v>
          </cell>
        </row>
        <row r="309">
          <cell r="D309" t="str">
            <v>Fusible Tipo Expulsion de 30 A, Tipo T</v>
          </cell>
        </row>
        <row r="310">
          <cell r="D310" t="str">
            <v>Fusible Tipo Expulsion de 40 A, Tipo T</v>
          </cell>
        </row>
        <row r="311">
          <cell r="D311" t="str">
            <v>Pararrayos de Oxido Metalico, 27 kV, 10 KA Clase 1</v>
          </cell>
        </row>
        <row r="312">
          <cell r="D312" t="str">
            <v>Pararrayos de Oxido Metalico, 24 kV, 10 KA Clase 1</v>
          </cell>
        </row>
        <row r="313">
          <cell r="D313" t="str">
            <v>Pararrayos de Oxido Metalico, 21 kV, 10 KA Clase 1</v>
          </cell>
        </row>
        <row r="314">
          <cell r="D314" t="str">
            <v>Pararrayos de Oxido Metalico, 18 kV, 10 KA Clase 1</v>
          </cell>
        </row>
        <row r="315">
          <cell r="D315" t="str">
            <v>Pararrayos de Oxido Metalico, 15 kV, 10 KA Clase 1</v>
          </cell>
        </row>
        <row r="316">
          <cell r="D316" t="str">
            <v>Pararrayos de Oxido Metalico, 12 kV, 10 KA Clase 1</v>
          </cell>
        </row>
        <row r="317">
          <cell r="D317" t="str">
            <v>Pararrayos de Oxido Metalico, 10 kV, 10 KA Clase 1</v>
          </cell>
        </row>
        <row r="318">
          <cell r="D318" t="str">
            <v>Interruptor de Recierre Automático (Recloser) con sistema de control electrónico, Tripolar de 27 kV, 150 kV-BIL, 12 kA</v>
          </cell>
        </row>
        <row r="319">
          <cell r="D319" t="str">
            <v>Interruptor de Recierre Automático (Recloser) con sistema de control electrónico, Monofásico de 27 kV, 150 kV-BIL, 12 kA</v>
          </cell>
        </row>
        <row r="320">
          <cell r="D320" t="str">
            <v>Seccionalizador Electrónico Tripolar de 38 kV; 400 A, 150 kV-BIL; 10 kA</v>
          </cell>
        </row>
        <row r="321">
          <cell r="D321" t="str">
            <v>Regulador de Tensión Monofásico 13,2 kV , 150 kV BIL, 50 A,  Regulación de +- 10%</v>
          </cell>
        </row>
        <row r="322">
          <cell r="D322" t="str">
            <v>Regulador de Tensión Monofásico 13,2 kV , 150 kV BIL, 100 A,  Regulación de +- 10%</v>
          </cell>
        </row>
        <row r="324">
          <cell r="D324" t="str">
            <v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>Medidor Electrónico A1RL+, 120 - 480 V, 5 A, 3 hilos, cl. 0,5</v>
          </cell>
        </row>
        <row r="328">
          <cell r="D328" t="str">
            <v>Caja Portamedidor Tipo LTM</v>
          </cell>
        </row>
        <row r="329">
          <cell r="D329" t="str">
            <v>Tubo Plastico de PVC SAP de 32 mm ø x 3,0 m, con curva de plastico de 32 mm ø x 90º</v>
          </cell>
        </row>
        <row r="330">
          <cell r="D330" t="str">
            <v>Conductor NLT 2 x 6 mm2</v>
          </cell>
        </row>
        <row r="331">
          <cell r="D331" t="str">
            <v>Fleje de acero inoxidable de 19 mm provisto de hebilla</v>
          </cell>
        </row>
        <row r="332">
          <cell r="D332" t="str">
            <v>Rejilla de Protección</v>
          </cell>
        </row>
        <row r="334">
          <cell r="D334" t="str">
            <v>TRANSFORMADORES DE DISTRIBUCIÓN (Altura de Instalación hasta 4 500 m.s.n.m.)</v>
          </cell>
        </row>
        <row r="335">
          <cell r="D335" t="str">
            <v>Transformador Monofásico Fase - Neutro de 5 kVA; 13,2 / 0,46-0,23 kV</v>
          </cell>
        </row>
        <row r="336">
          <cell r="D336" t="str">
            <v>Transformador Monofásico Fase - Neutro de 10 kVA; 13,2 / 0,46-0,23 kV</v>
          </cell>
        </row>
        <row r="337">
          <cell r="D337" t="str">
            <v>Transformador Monofásico Fase - Neutro de 15 kVA; 13,2 / 0,46-0,23 kV</v>
          </cell>
        </row>
        <row r="338">
          <cell r="D338" t="str">
            <v>Transformador Monofásico Fase - Neutro de 25 kVA; 13,2 / 0,46-0,23 kV</v>
          </cell>
        </row>
        <row r="339">
          <cell r="D339" t="str">
            <v>Transformador Monofásico Fase - Fase de 5 kVA; 22,9 / 0,46-0,23 kV</v>
          </cell>
        </row>
        <row r="340">
          <cell r="D340" t="str">
            <v>Transformador Monofásico Fase - Fase de 10 kVA; 22,9 / 0,46-0,23 kV</v>
          </cell>
        </row>
        <row r="341">
          <cell r="D341" t="str">
            <v>Transformador Monofásico Fase - Fase de 15 kVA; 22,9 / 0,46-0,23 kV</v>
          </cell>
        </row>
        <row r="342">
          <cell r="D342" t="str">
            <v>Transformador Monofásico Fase - Fase de 25 kVA; 22,9 / 0,46-0,23 kV</v>
          </cell>
        </row>
        <row r="343">
          <cell r="D343" t="str">
            <v>Transformador Monofásico Fase - Neutro de 5 kVA; 7,62 / 0,46-0,23 kV</v>
          </cell>
        </row>
        <row r="344">
          <cell r="D344" t="str">
            <v>Transformador Monofásico Fase - Neutro de 10 kVA; 7,62 / 0,46-0,23 kV</v>
          </cell>
        </row>
        <row r="345">
          <cell r="D345" t="str">
            <v>Transformador Monofásico Fase - Neutro de 15 kVA; 7,62 / 0,46-0,23 kV</v>
          </cell>
        </row>
        <row r="346">
          <cell r="D346" t="str">
            <v>Transformador Monofásico Fase - Neutro de 25 kVA; 7,62 / 0,46-0,23 kV</v>
          </cell>
        </row>
        <row r="347">
          <cell r="D347" t="str">
            <v>Transformador Monofásico Fase - Fase de 5 kVA; 13,2 / 0,46-0,23 kV</v>
          </cell>
        </row>
        <row r="348">
          <cell r="D348" t="str">
            <v>Transformador Monofásico Fase - Fase de 10 kVA; 13,2 / 0,46-0,23 kV</v>
          </cell>
        </row>
        <row r="349">
          <cell r="D349" t="str">
            <v>Transformador Monofásico Fase - Fase de 15 kVA; 13,2 / 0,46-0,23 kV</v>
          </cell>
        </row>
        <row r="350">
          <cell r="D350" t="str">
            <v>Transformador Monofásico Fase - Fase de 25 kVA; 13,2 / 0,46-0,23 kV</v>
          </cell>
        </row>
        <row r="351">
          <cell r="D351" t="str">
            <v>Transformador Monofásico Fase - Fase de 5 kVA; 10 / 0,46-0,23 kV</v>
          </cell>
        </row>
        <row r="352">
          <cell r="D352" t="str">
            <v>Transformador Monofásico Fase - Fase de 10 kVA; 10 / 0,46-0,23 kV</v>
          </cell>
        </row>
        <row r="353">
          <cell r="D353" t="str">
            <v>Transformador Monofásico Fase - Fase de 15 kVA; 10 / 0,46-0,23 kV</v>
          </cell>
        </row>
        <row r="354">
          <cell r="D354" t="str">
            <v>Transformador Monofásico Fase - Fase de 25 kVA; 10 / 0,46-0,23 kV</v>
          </cell>
        </row>
        <row r="355">
          <cell r="D355" t="str">
            <v>Transformador Monofásico Fase - Fase de 5 kVA; 10-22,9 / 0,46-0,23 kV</v>
          </cell>
        </row>
        <row r="356">
          <cell r="D356" t="str">
            <v>Transformador Monofásico Fase - Fase de 10 kVA; 10-22,9 / 0,46-0,23 kV</v>
          </cell>
        </row>
        <row r="357">
          <cell r="D357" t="str">
            <v>Transformador Monofásico Fase - Fase de 15 kVA; 10-22,9 / 0,46-0,23 kV</v>
          </cell>
        </row>
        <row r="358">
          <cell r="D358" t="str">
            <v>Transformador Monofásico Fase - Fase de 25 kVA; 10-22,9 / 0,46-0,23 kV</v>
          </cell>
        </row>
        <row r="359">
          <cell r="D359" t="str">
            <v>Transformador Monofásico Fase - Fase de 5 kVA; 13,8 / 0,46-0,23 kV</v>
          </cell>
        </row>
        <row r="360">
          <cell r="D360" t="str">
            <v>Transformador Monofásico Fase - Fase de 10 kVA; 13,8 / 0,46-0,23 kV</v>
          </cell>
        </row>
        <row r="361">
          <cell r="D361" t="str">
            <v>Transformador Monofásico Fase - Fase de 15 kVA; 13,8 / 0,46-0,23 kV</v>
          </cell>
        </row>
        <row r="362">
          <cell r="D362" t="str">
            <v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>Transformador Trifásico, dyn5, de 40 kVA; 22,9 / 0,40-0,23 kV</v>
          </cell>
        </row>
        <row r="368">
          <cell r="D368" t="str">
            <v>Transformador Trifásico, dyn5, de 50 kVA; 22,9 / 0,40-0,23 kV</v>
          </cell>
        </row>
        <row r="369">
          <cell r="D369" t="str">
            <v>Transformador Trifásico, dyn5, de 75 kVA; 22,9 / 0,40-0,23 kV</v>
          </cell>
        </row>
        <row r="370">
          <cell r="D370" t="str">
            <v>Transformador Trifásico, dyn5, de 100 kVA; 22,9 / 0,40-0,23 kV</v>
          </cell>
        </row>
        <row r="371">
          <cell r="D371" t="str">
            <v>Transformador Trifásico, dyn5, de 160 kVA; 22,9 / 0,40-0,23 kV</v>
          </cell>
        </row>
        <row r="372">
          <cell r="D372" t="str">
            <v>Transformador Trifásico, dyn5, de 40 kVA; 10 / 0,40-0,23 kV</v>
          </cell>
        </row>
        <row r="373">
          <cell r="D373" t="str">
            <v>Transformador Trifásico, dyn5, de 50 kVA; 10 / 0,40-0,23 kV</v>
          </cell>
        </row>
        <row r="374">
          <cell r="D374" t="str">
            <v>Transformador Trifásico, dyn5, de 75 kVA; 10 / 0,40-0,23 kV</v>
          </cell>
        </row>
        <row r="375">
          <cell r="D375" t="str">
            <v>Transformador Trifásico, dyn5, de 100 kVA; 10 / 0,40-0,23 kV</v>
          </cell>
        </row>
        <row r="376">
          <cell r="D376" t="str">
            <v>Transformador Trifásico, dyn5, de 160 kVA; 10 / 0,40-0,23 kV</v>
          </cell>
        </row>
        <row r="377">
          <cell r="D377" t="str">
            <v>Transformador Trifásico, dyn5, de 40 kVA; 10-22,9 / 0,40-0,23 kV</v>
          </cell>
        </row>
        <row r="378">
          <cell r="D378" t="str">
            <v>Transformador Trifásico, dyn5, de 50 kVA; 10-22,9 / 0,40-0,23 kV</v>
          </cell>
        </row>
        <row r="379">
          <cell r="D379" t="str">
            <v>Transformador Trifásico, dyn5, de 75 kVA; 10-22,9 / 0,40-0,23 kV</v>
          </cell>
        </row>
        <row r="380">
          <cell r="D380" t="str">
            <v>Transformador Trifásico, dyn5, de 100 kVA; 10-22,9 / 0,40-0,23 kV</v>
          </cell>
        </row>
        <row r="381">
          <cell r="D381" t="str">
            <v>Transformador Trifásico, dyn5, de 160 kVA; 10-22,9 / 0,40-0,23 kV</v>
          </cell>
        </row>
        <row r="382">
          <cell r="D382" t="str">
            <v>Transformador Trifásico, dyn5, de 40 kVA; 13,8 / 0,40-0,23 kV</v>
          </cell>
        </row>
        <row r="383">
          <cell r="D383" t="str">
            <v>Transformador Trifásico, dyn5, de 50 kVA; 13,8 / 0,40-0,23 kV</v>
          </cell>
        </row>
        <row r="384">
          <cell r="D384" t="str">
            <v>Transformador Trifásico, dyn5, de 75 kVA; 13,8 / 0,40-0,23 kV</v>
          </cell>
        </row>
        <row r="385">
          <cell r="D385" t="str">
            <v>Transformador Trifásico, dyn5, de 100 kVA; 13,8 / 0,40-0,23 kV</v>
          </cell>
        </row>
        <row r="386">
          <cell r="D386" t="str">
            <v>Transformador Trifásico, dyn5, de 160 kVA; 13,8 / 0,40-0,23 kV</v>
          </cell>
        </row>
        <row r="387">
          <cell r="D387" t="str">
            <v/>
          </cell>
        </row>
        <row r="388">
          <cell r="D388" t="str">
            <v>TRANSFORMADORES DE DISTRIBUCIÓN (Altura de Instalación hasta 1 000 m.s.n.m.)</v>
          </cell>
        </row>
        <row r="389">
          <cell r="D389" t="str">
            <v>Transformador Monofásico Fase - Neutro de 5 kVA; 13,2 / 0,46-0,23 kV</v>
          </cell>
        </row>
        <row r="390">
          <cell r="D390" t="str">
            <v>Transformador Monofásico Fase - Neutro de 10 kVA; 13,2 / 0,46-0,23 kV</v>
          </cell>
        </row>
        <row r="391">
          <cell r="D391" t="str">
            <v>Transformador Monofásico Fase - Neutro de 15 kVA; 13,2 / 0,46-0,23 kV</v>
          </cell>
        </row>
        <row r="392">
          <cell r="D392" t="str">
            <v>Transformador Monofásico Fase - Neutro de 25 kVA; 13,2 / 0,46-0,23 kV</v>
          </cell>
        </row>
        <row r="393">
          <cell r="D393" t="str">
            <v>Transformador Monofásico Fase - Fase de 5 kVA; 22,9 / 0,46-0,23 kV</v>
          </cell>
        </row>
        <row r="394">
          <cell r="D394" t="str">
            <v>Transformador Monofásico Fase - Fase de 10 kVA; 22,9 / 0,46-0,23 kV</v>
          </cell>
        </row>
        <row r="395">
          <cell r="D395" t="str">
            <v>Transformador Monofásico Fase - Fase de 15 kVA; 22,9 / 0,46-0,23 kV</v>
          </cell>
        </row>
        <row r="396">
          <cell r="D396" t="str">
            <v>Transformador Monofásico Fase - Fase de 25 kVA; 22,9 / 0,46-0,23 kV</v>
          </cell>
        </row>
        <row r="397">
          <cell r="D397" t="str">
            <v>Transformador Monofásico Fase - Neutro de 5 kVA; 7,62 / 0,46-0,23 kV</v>
          </cell>
        </row>
        <row r="398">
          <cell r="D398" t="str">
            <v>Transformador Monofásico Fase - Neutro de 10 kVA; 7,62 / 0,46-0,23 kV</v>
          </cell>
        </row>
        <row r="399">
          <cell r="D399" t="str">
            <v>Transformador Monofásico Fase - Neutro de 15 kVA; 7,62 / 0,46-0,23 kV</v>
          </cell>
        </row>
        <row r="400">
          <cell r="D400" t="str">
            <v>Transformador Monofásico Fase - Neutro de 25 kVA; 7,62 / 0,46-0,23 kV</v>
          </cell>
        </row>
        <row r="401">
          <cell r="D401" t="str">
            <v>Transformador Monofásico Fase - Fase de 5 kVA; 13,2 / 0,46-0,23 kV</v>
          </cell>
        </row>
        <row r="402">
          <cell r="D402" t="str">
            <v>Transformador Monofásico Fase - Fase de 10 kVA; 13,2 / 0,46-0,23 kV</v>
          </cell>
        </row>
        <row r="403">
          <cell r="D403" t="str">
            <v>Transformador Monofásico Fase - Fase de 15 kVA; 13,2 / 0,46-0,23 kV</v>
          </cell>
        </row>
        <row r="404">
          <cell r="D404" t="str">
            <v>Transformador Monofásico Fase - Fase de 25 kVA; 13,2 / 0,46-0,23 kV</v>
          </cell>
        </row>
        <row r="405">
          <cell r="D405" t="str">
            <v>Transformador Monofásico Fase - Fase de 5 kVA; 10 / 0,46-0,23 kV</v>
          </cell>
        </row>
        <row r="406">
          <cell r="D406" t="str">
            <v>Transformador Monofásico Fase - Fase de 10 kVA; 10 / 0,46-0,23 kV</v>
          </cell>
        </row>
        <row r="407">
          <cell r="D407" t="str">
            <v>Transformador Monofásico Fase - Fase de 15 kVA; 10 / 0,46-0,23 kV</v>
          </cell>
        </row>
        <row r="408">
          <cell r="D408" t="str">
            <v>Transformador Monofásico Fase - Fase de 25 kVA; 10 / 0,46-0,23 kV</v>
          </cell>
        </row>
        <row r="409">
          <cell r="D409" t="str">
            <v>Transformador Monofásico Fase - Fase de 5 kVA; 10-22,9 / 0,46-0,23 kV</v>
          </cell>
        </row>
        <row r="410">
          <cell r="D410" t="str">
            <v>Transformador Monofásico Fase - Fase de 10 kVA; 10-22,9 / 0,46-0,23 kV</v>
          </cell>
        </row>
        <row r="411">
          <cell r="D411" t="str">
            <v>Transformador Monofásico Fase - Fase de 15 kVA; 10-22,9 / 0,46-0,23 kV</v>
          </cell>
        </row>
        <row r="412">
          <cell r="D412" t="str">
            <v>Transformador Monofásico Fase - Fase de 25 kVA; 10-22,9 / 0,46-0,23 kV</v>
          </cell>
        </row>
        <row r="413">
          <cell r="D413" t="str">
            <v>Transformador Monofásico Fase - Fase de 5 kVA; 13,8 / 0,46-0,23 kV</v>
          </cell>
        </row>
        <row r="414">
          <cell r="D414" t="str">
            <v>Transformador Monofásico Fase - Fase de 10 kVA; 13,8 / 0,46-0,23 kV</v>
          </cell>
        </row>
        <row r="415">
          <cell r="D415" t="str">
            <v>Transformador Monofásico Fase - Fase de 15 kVA; 13,8 / 0,46-0,23 kV</v>
          </cell>
        </row>
        <row r="416">
          <cell r="D416" t="str">
            <v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>Transformador Trifásico, dyn5, de 40 kVA; 22,9 / 0,40-0,23 kV</v>
          </cell>
        </row>
        <row r="422">
          <cell r="D422" t="str">
            <v>Transformador Trifásico, dyn5, de 50 kVA; 22,9 / 0,40-0,23 kV</v>
          </cell>
        </row>
        <row r="423">
          <cell r="D423" t="str">
            <v>Transformador Trifásico, dyn5, de 75 kVA; 22,9 / 0,40-0,23 kV</v>
          </cell>
        </row>
        <row r="424">
          <cell r="D424" t="str">
            <v>Transformador Trifásico, dyn5, de 100 kVA; 22,9 / 0,40-0,23 kV</v>
          </cell>
        </row>
        <row r="425">
          <cell r="D425" t="str">
            <v>Transformador Trifásico, dyn5, de 160 kVA; 22,9 / 0,40-0,23 kV</v>
          </cell>
        </row>
        <row r="426">
          <cell r="D426" t="str">
            <v>Transformador Trifásico, dyn5, de 40 kVA; 10 / 0,40-0,23 kV</v>
          </cell>
        </row>
        <row r="427">
          <cell r="D427" t="str">
            <v>Transformador Trifásico, dyn5, de 50 kVA; 10 / 0,40-0,23 kV</v>
          </cell>
        </row>
        <row r="428">
          <cell r="D428" t="str">
            <v>Transformador Trifásico, dyn5, de 75 kVA; 10 / 0,40-0,23 kV</v>
          </cell>
        </row>
        <row r="429">
          <cell r="D429" t="str">
            <v>Transformador Trifásico, dyn5, de 100 kVA; 10 / 0,40-0,23 kV</v>
          </cell>
        </row>
        <row r="430">
          <cell r="D430" t="str">
            <v>Transformador Trifásico, dyn5, de 160 kVA; 10 / 0,40-0,23 kV</v>
          </cell>
        </row>
        <row r="431">
          <cell r="D431" t="str">
            <v>Transformador Trifásico, dyn5, de 40 kVA; 10-22,9 / 0,40-0,23 kV</v>
          </cell>
        </row>
        <row r="432">
          <cell r="D432" t="str">
            <v>Transformador Trifásico, dyn5, de 50 kVA; 10-22,9 / 0,40-0,23 kV</v>
          </cell>
        </row>
        <row r="433">
          <cell r="D433" t="str">
            <v>Transformador Trifásico, dyn5, de 75 kVA; 10-22,9 / 0,40-0,23 kV</v>
          </cell>
        </row>
        <row r="434">
          <cell r="D434" t="str">
            <v>Transformador Trifásico, dyn5, de 100 kVA; 10-22,9 / 0,40-0,23 kV</v>
          </cell>
        </row>
        <row r="435">
          <cell r="D435" t="str">
            <v>Transformador Trifásico, dyn5, de 160 kVA; 10-22,9 / 0,40-0,23 kV</v>
          </cell>
        </row>
        <row r="436">
          <cell r="D436" t="str">
            <v>Transformador Trifásico, dyn5, de 40 kVA; 13,8 / 0,40-0,23 kV</v>
          </cell>
        </row>
        <row r="437">
          <cell r="D437" t="str">
            <v>Transformador Trifásico, dyn5, de 50 kVA; 13,8 / 0,40-0,23 kV</v>
          </cell>
        </row>
        <row r="438">
          <cell r="D438" t="str">
            <v>Transformador Trifásico, dyn5, de 75 kVA; 13,8 / 0,40-0,23 kV</v>
          </cell>
        </row>
        <row r="439">
          <cell r="D439" t="str">
            <v>Transformador Trifásico, dyn5, de 100 kVA; 13,8 / 0,40-0,23 kV</v>
          </cell>
        </row>
        <row r="440">
          <cell r="D440" t="str">
            <v>Transformador Trifásico, dyn5, de 160 kVA; 13,8 / 0,40-0,23 kV</v>
          </cell>
        </row>
        <row r="441">
          <cell r="D441" t="str">
            <v/>
          </cell>
        </row>
        <row r="442">
          <cell r="D442" t="str">
            <v>TABLEROS DE DISTRIBUCIÓN</v>
          </cell>
        </row>
        <row r="443">
          <cell r="D443" t="str">
            <v>Tableros de Distribución Completa para S.E. Monofásica de 5 kVA; 440-220V</v>
          </cell>
        </row>
        <row r="444">
          <cell r="D444" t="str">
            <v>Tableros de Distribución Completa para S.E. Monofásica de 10 kVA; 440-220V</v>
          </cell>
        </row>
        <row r="445">
          <cell r="D445" t="str">
            <v>Tableros de Distribución Completa para S.E. Monofásica de 15 kVA; 440-220V</v>
          </cell>
        </row>
        <row r="446">
          <cell r="D446" t="str">
            <v>Tableros de Distribución Completa para S.E. Monofásica de 25 kVA; 440-220V</v>
          </cell>
        </row>
        <row r="447">
          <cell r="D447" t="str">
            <v>Tableros de Distribución Completa para S.E. Trifásica de 40 kVA; 380-220V</v>
          </cell>
        </row>
        <row r="448">
          <cell r="D448" t="str">
            <v>Tableros de Distribución Completa para S.E. Trifásica de 50 kVA; 380-220V</v>
          </cell>
        </row>
        <row r="449">
          <cell r="D449" t="str">
            <v>Tableros de Distribución Completa para S.E. Trifásica de 75 kVA; 380-220V</v>
          </cell>
        </row>
        <row r="450">
          <cell r="D450" t="str">
            <v>Tableros de Distribución Completa para S.E. Trifásica de 100 kVA; 380-220V</v>
          </cell>
        </row>
        <row r="451">
          <cell r="D451" t="str">
            <v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>CABLES DE ENERGÍA DE BAJA TENSIÓN</v>
          </cell>
        </row>
        <row r="454">
          <cell r="D454" t="str">
            <v>Cable NYY, 1 kV, 1 x 16 mm²</v>
          </cell>
        </row>
        <row r="455">
          <cell r="D455" t="str">
            <v>Cable NYY, 1 kV, 1 x 25 mm²</v>
          </cell>
        </row>
        <row r="456">
          <cell r="D456" t="str">
            <v>Cable NYY, 1 kV, 1 x 35 mm²</v>
          </cell>
        </row>
        <row r="457">
          <cell r="D457" t="str">
            <v>Cable NYY, 1 kV, 1 x 50 mm²</v>
          </cell>
        </row>
        <row r="458">
          <cell r="D458" t="str">
            <v>Cable NYY, 1 kV, 1 x 70 mm²</v>
          </cell>
        </row>
        <row r="459">
          <cell r="D459" t="str">
            <v>Cable NYY, 1 kV, 1 x 120 mm²</v>
          </cell>
        </row>
        <row r="461">
          <cell r="D461" t="str">
            <v>CABLES Y CONDUCTORES DE ALUMINIO</v>
          </cell>
        </row>
        <row r="462">
          <cell r="D462" t="str">
            <v>Conductor Autoportante de Aluminio 3x35+16/25 mm²</v>
          </cell>
        </row>
        <row r="463">
          <cell r="D463" t="str">
            <v>Conductor Autoportante de Aluminio 3x25+16/25 mm²</v>
          </cell>
        </row>
        <row r="464">
          <cell r="D464" t="str">
            <v>Conductor Autoportante de Aluminio 3x16+16/25 mm²</v>
          </cell>
        </row>
        <row r="465">
          <cell r="D465" t="str">
            <v>Conductor Autoportante de Aluminio 3x35/25 mm²</v>
          </cell>
        </row>
        <row r="466">
          <cell r="D466" t="str">
            <v>Conductor Autoportante de Aluminio 3x25/25 mm²</v>
          </cell>
        </row>
        <row r="467">
          <cell r="D467" t="str">
            <v>Conductor Autoportante de Aluminio 3x16/25 mm²</v>
          </cell>
        </row>
        <row r="468">
          <cell r="D468" t="str">
            <v>Conductor Autoportante de Aluminio 2x35+16/25 mm²</v>
          </cell>
        </row>
        <row r="469">
          <cell r="D469" t="str">
            <v>Conductor Autoportante de Aluminio 2x25+16/25 mm²</v>
          </cell>
        </row>
        <row r="470">
          <cell r="D470" t="str">
            <v>Conductor Autoportante de Aluminio 2x16+16/25 mm²</v>
          </cell>
        </row>
        <row r="471">
          <cell r="D471" t="str">
            <v>Conductor Autoportante de Aluminio 2x35/25 mm²</v>
          </cell>
        </row>
        <row r="472">
          <cell r="D472" t="str">
            <v>Conductor Autoportante de Aluminio 2x25/25 mm²</v>
          </cell>
        </row>
        <row r="473">
          <cell r="D473" t="str">
            <v>Conductor Autoportante de Aluminio 2x16/25 mm²</v>
          </cell>
        </row>
        <row r="474">
          <cell r="D474" t="str">
            <v>Conductor Autoportante de Aluminio 1x16+16/25 mm²</v>
          </cell>
        </row>
        <row r="475">
          <cell r="D475" t="str">
            <v>Conductor Autoportante de Aluminio 1x16/25 mm²</v>
          </cell>
        </row>
        <row r="477">
          <cell r="D477" t="str">
            <v>CABLES Y CONDUCTORES DE ALUMINIO</v>
          </cell>
        </row>
        <row r="478">
          <cell r="D478" t="str">
            <v>Conductor Autoportante de Aluminio 3x35+16+ NA25 mm²</v>
          </cell>
        </row>
        <row r="479">
          <cell r="D479" t="str">
            <v>Conductor Autoportante de Aluminio 3x25+16+ NA25 mm²</v>
          </cell>
        </row>
        <row r="480">
          <cell r="D480" t="str">
            <v>Conductor Autoportante de Aluminio 3x16+16+ NA25 mm²</v>
          </cell>
        </row>
        <row r="481">
          <cell r="D481" t="str">
            <v>Conductor Autoportante de Aluminio 3x35+ NA25 mm²</v>
          </cell>
        </row>
        <row r="482">
          <cell r="D482" t="str">
            <v>Conductor Autoportante de Aluminio 3x25+ NA25 mm²</v>
          </cell>
        </row>
        <row r="483">
          <cell r="D483" t="str">
            <v>Conductor Autoportante de Aluminio 3x16+ NA25 mm²</v>
          </cell>
        </row>
        <row r="484">
          <cell r="D484" t="str">
            <v>Conductor Autoportante de Aluminio 2x35+16+ NA25 mm²</v>
          </cell>
        </row>
        <row r="485">
          <cell r="D485" t="str">
            <v>Conductor Autoportante de Aluminio 2x25+16+ NA25 mm²</v>
          </cell>
        </row>
        <row r="486">
          <cell r="D486" t="str">
            <v>Conductor Autoportante de Aluminio 2x16+16+ NA25 mm²</v>
          </cell>
        </row>
        <row r="487">
          <cell r="D487" t="str">
            <v>Conductor Autoportante de Aluminio 2x35+ NA25 mm²</v>
          </cell>
        </row>
        <row r="488">
          <cell r="D488" t="str">
            <v>Conductor Autoportante de Aluminio 2x25+ NA25 mm²</v>
          </cell>
        </row>
        <row r="489">
          <cell r="D489" t="str">
            <v>Conductor Autoportante de Aluminio 2x16+ NA25 mm²</v>
          </cell>
        </row>
        <row r="490">
          <cell r="D490" t="str">
            <v>Conductor Autoportante de Aluminio 1x16+16+ NA25 mm²</v>
          </cell>
        </row>
        <row r="491">
          <cell r="D491" t="str">
            <v>Conductor Autoportante de Aluminio 1x16+ NA25 mm²</v>
          </cell>
        </row>
        <row r="493">
          <cell r="D493" t="str">
            <v>ACCESORIOS DE CABLES AUTOPORTANTES</v>
          </cell>
        </row>
        <row r="494">
          <cell r="D494" t="str">
            <v>Grapa de Suspensión Angular para Conductor de Aleacion de Aluminio de 25 mm2</v>
          </cell>
        </row>
        <row r="495">
          <cell r="D495" t="str">
            <v>Grapa de Anclaje Cónica para Conductor de Aleación de Aluminio de 25 mm2</v>
          </cell>
        </row>
        <row r="496">
          <cell r="D496" t="str">
            <v>Conector Bimetálico para Al 25 mm2 / Cu 4-10 mm2, para Neutro Desnudo, tipo Cuña</v>
          </cell>
        </row>
        <row r="497">
          <cell r="D497" t="str">
            <v>Conector Bimetalico Aislado, para Al 35 mm2 / Cu 4-10 mm2, para Fase Aislada, tipo Perforación</v>
          </cell>
        </row>
        <row r="498">
          <cell r="D498" t="str">
            <v>Conector para Al 25 mm², para Neutro Desnudo, tipo Cuña</v>
          </cell>
        </row>
        <row r="499">
          <cell r="D499" t="str">
            <v>Conector Aislado para Al 35 mm2, para Fase Aislada, tipo Perforación</v>
          </cell>
        </row>
        <row r="500">
          <cell r="D500" t="str">
            <v>Correa Plástica de Amarre, color negro</v>
          </cell>
        </row>
        <row r="501">
          <cell r="D501" t="str">
            <v>Cinta Autofundente para extremo de cable</v>
          </cell>
        </row>
        <row r="502">
          <cell r="D502" t="str">
            <v>Cinta aislante</v>
          </cell>
        </row>
        <row r="504">
          <cell r="D504" t="str">
            <v>CABLES Y CONDUCTORES DE COBRE</v>
          </cell>
        </row>
        <row r="505">
          <cell r="D505" t="str">
            <v>Conductor de Cobre Recocido, tipo N2XY, Bipolar, 2 x 10 mm2, cubierta negra</v>
          </cell>
        </row>
        <row r="506">
          <cell r="D506" t="str">
            <v>Conductor de Cobre Recocido, tipo N2XY, Tripolar, 3 x 10 mm2, cubierta negra</v>
          </cell>
        </row>
        <row r="507">
          <cell r="D507" t="str">
            <v>Conductor de Cobre Recocido, tipo N2XY, Tetrapolar, 4 x 10 mm2, cubierta negra</v>
          </cell>
        </row>
        <row r="508">
          <cell r="D508" t="str">
            <v>Conductor de Cobre Recocido, tipo N2XY, Bipolar, 2 x 2,5 mm2</v>
          </cell>
        </row>
        <row r="509">
          <cell r="D509" t="str">
            <v>Conductor de Cobre Concéntrico,  2 x 4 mm2, con aislamiento y cubierta de PVC</v>
          </cell>
        </row>
        <row r="510">
          <cell r="D510" t="str">
            <v>Conductor de Cobre Concéntrico,  2 x 6 mm2, con aislamiento y cubierta de PVC</v>
          </cell>
        </row>
        <row r="512">
          <cell r="D512" t="str">
            <v>LUMINARIAS, LAMPARAS Y ACCESORIOS</v>
          </cell>
        </row>
        <row r="513">
          <cell r="D513" t="str">
            <v>Pastoral tubo A°G° 38 mm Ø interior, 500 mm avance horizontal, 720 mm altura y 20° inclinación, provisto de 2 abrazaderas dobles para poste de concreto</v>
          </cell>
        </row>
        <row r="514">
          <cell r="D514" t="str">
            <v>Pastoral tubo A°G° 38 mm Ø interior, 500 mm avance horizontal, 720 mm altura y 20° inclinación, provisto de 2 abrazaderas simples y 4 tirafondos para poste de madera</v>
          </cell>
        </row>
        <row r="515">
          <cell r="D515" t="str">
            <v>Luminaria completa con equipo para Lámpara de Vapor de Sodio de 50 W</v>
          </cell>
        </row>
        <row r="516">
          <cell r="D516" t="str">
            <v>Luminaria completa con equipo para Lámpara de Vapor de Sodio de 70 W</v>
          </cell>
        </row>
        <row r="517">
          <cell r="D517" t="str">
            <v>Luminaria completa con equipo para Lámpara de Vapor de Sodio de 150 W</v>
          </cell>
        </row>
        <row r="518">
          <cell r="D518" t="str">
            <v>Lámpara de Vapor de Sodio de Alta Presión de 50 W</v>
          </cell>
        </row>
        <row r="519">
          <cell r="D519" t="str">
            <v>Lámpara de Vapor de Sodio de Alta Presión de 70 W</v>
          </cell>
        </row>
        <row r="520">
          <cell r="D520" t="str">
            <v>Lámpara de Vapor de Sodio de Alta Presión de 150 W</v>
          </cell>
        </row>
        <row r="521">
          <cell r="D521" t="str">
            <v>Portafusible Unipolar 220 V, de 5 A, provisto con fusible de 1 A</v>
          </cell>
        </row>
        <row r="523">
          <cell r="D523" t="str">
            <v>ACCESORIOS DE FERRETERIA PARA ESTRUCTURAS</v>
          </cell>
        </row>
        <row r="524">
          <cell r="D524" t="str">
            <v>Perno con Gancho de 16 mm Ø, provisto de Arandela, Tuerca y Contratuerca, longitud de 203 mm</v>
          </cell>
        </row>
        <row r="525">
          <cell r="D525" t="str">
            <v>Perno con Gancho de 16 mm Ø, provisto de Arandela, Tuerca y Contratuerca, longitud de 254 mm</v>
          </cell>
        </row>
        <row r="526">
          <cell r="D526" t="str">
            <v>Perno con Gancho de 16 mm Ø, provisto de Arandela, Tuerca y Contratuerca, longitud de 305 mm</v>
          </cell>
        </row>
        <row r="527">
          <cell r="D527" t="str">
            <v>Fleje de acero inoxidable de 19 mm provisto de hebilla</v>
          </cell>
        </row>
        <row r="528">
          <cell r="D528" t="str">
            <v>Caja de Derivacion para Acometidas, Sistema 440-22O V (5 Borneras en cada barra de cobre)</v>
          </cell>
        </row>
        <row r="529">
          <cell r="D529" t="str">
            <v>Caja de Derivacion para Acometidas, Sistema 440-22O V (10 Borneras en cada barra de cobre)</v>
          </cell>
        </row>
        <row r="530">
          <cell r="D530" t="str">
            <v>Caja de Derivacion para Acometidas, Sistema 380-22O V (10 Borneras en cada barra de cobre)</v>
          </cell>
        </row>
        <row r="531">
          <cell r="D531" t="str">
            <v>Caja de Derivacion para Acometidas, Sistema 380-22O V (5 Borneras en cada barra de cobre)</v>
          </cell>
        </row>
        <row r="532">
          <cell r="D532" t="str">
            <v>Caja de Derivacion para Acometidas, Sistema 22O V (5 Borneras en cada barra de cobre)</v>
          </cell>
        </row>
        <row r="533">
          <cell r="D533" t="str">
            <v>Caja de Derivacion para Acometidas, Sistema 22O V (10 Borneras en cada barra de cobre)</v>
          </cell>
        </row>
        <row r="534">
          <cell r="D534" t="str">
            <v>Portalinea Unipolar de AºGº, provisto de PIN de 10 mm Ø</v>
          </cell>
        </row>
        <row r="536">
          <cell r="D536" t="str">
            <v>RETENIDAS Y ANCLAJES</v>
          </cell>
        </row>
        <row r="537">
          <cell r="D537" t="str">
            <v>Grapa Paralela de AºGº de 152 mm de longitud, provista de tres pernos</v>
          </cell>
        </row>
        <row r="538">
          <cell r="D538" t="str">
            <v>Soporte de Contrapunta de 51 mm ø x 1000 mm de longitud, con Abrazadera partida en un extremo y Grapa de Ajuste para Cable en el otro</v>
          </cell>
        </row>
        <row r="540">
          <cell r="D540" t="str">
            <v>PUESTA A TIERRA</v>
          </cell>
        </row>
        <row r="541">
          <cell r="D541" t="str">
            <v>Conector bimetálico para Al 25 mm2 y Cobre de 16 mm2, tipo cuña</v>
          </cell>
        </row>
        <row r="542">
          <cell r="D542" t="str">
            <v>Conector bimetálico para Al 25 mm2 y Cobre de 25 mm2, tipo cuña</v>
          </cell>
        </row>
        <row r="544">
          <cell r="D544" t="str">
            <v>CONEXIONES DOMICILIARIAS</v>
          </cell>
        </row>
        <row r="545">
          <cell r="D545" t="str">
            <v>Tubo de AºGº standard / redondo de 19 mm Ø x 1,5 mm x 2,5 m, provisto de codo</v>
          </cell>
        </row>
        <row r="546">
          <cell r="D546" t="str">
            <v>Tubo de AºGº standard / redondo de 19 mm Ø x 1,5 mm x 4,0 m, provisto de codo</v>
          </cell>
        </row>
        <row r="547">
          <cell r="D547" t="str">
            <v>Tubo de AºGº standard / redondo de 19 mm Ø x 1,5 mm x 6,0 m, provisto de codo</v>
          </cell>
        </row>
        <row r="548">
          <cell r="D548" t="str">
            <v>Tubo de AºGº standard / redondo de 38 mm Ø x 1,5 mm x 2,5 m, provisto de codo</v>
          </cell>
        </row>
        <row r="549">
          <cell r="D549" t="str">
            <v>Tubo de AºGº standard / redondo de 38 mm Ø x 1,5 mm x 4,0 m, provisto de codo</v>
          </cell>
        </row>
        <row r="550">
          <cell r="D550" t="str">
            <v>Tubo de AºGº standard / redondo de 38 mm Ø x 1,5 mm x 6,0 m, provisto de codo</v>
          </cell>
        </row>
        <row r="551">
          <cell r="D551" t="str">
            <v>Tubo Plastico de PVC SAP de 19 mm ø x 3,0 m, con curva de plastico de 19 mm ø x 180º</v>
          </cell>
        </row>
        <row r="552">
          <cell r="D552" t="str">
            <v>Armella Tirafondo de 10 mm Ø x 64 mm de longitud</v>
          </cell>
        </row>
        <row r="553">
          <cell r="D553" t="str">
            <v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>Caja metálica portamedidor para Sistema Prepago, equipado con interruptor termomagnetico 10A</v>
          </cell>
        </row>
        <row r="556">
          <cell r="D556" t="str">
            <v>Medidor Monofásico de Energía Activa, tipo Electrónico Sistema Prepago con Micro Procesador de 220V;10-40A; 60Hz, Clase 1.</v>
          </cell>
        </row>
        <row r="557">
          <cell r="D557" t="str">
            <v>Caja Metálica Portamedidor, equipado con Interruptor Termomagnético de 10A</v>
          </cell>
        </row>
        <row r="558">
          <cell r="D558" t="str">
            <v>Medidor Monofásico de Energía Activa, tipo Electrónico con Micro Procesador de 220 V; 2 hilos, 10-40 A, 60 Hz, Clase 1</v>
          </cell>
        </row>
        <row r="563">
          <cell r="D563" t="str">
            <v>Conductor de Aleacion de Aluminio de 35 mm², Engrasado</v>
          </cell>
        </row>
        <row r="564">
          <cell r="D564" t="str">
            <v>Seccionador Fusible de Repetición de 3 Etapas, 27kV, 100A, 150kV-BIL</v>
          </cell>
        </row>
        <row r="565">
          <cell r="D565" t="str">
            <v>Fusible Tipo Expulsion de  3 A, Tipo S</v>
          </cell>
        </row>
        <row r="566">
          <cell r="D566" t="str">
            <v>Fusible Tipo Expulsion de  5 A, Tipo S</v>
          </cell>
        </row>
        <row r="567">
          <cell r="D567" t="str">
            <v>Transformador Monofásico Fase - Neutro de 3 kVA; 7,62+-2*2.5% / 0,23 kV</v>
          </cell>
        </row>
        <row r="568">
          <cell r="D568" t="str">
            <v>Transformador Monofásico Fase - Neutro de 3 kVA; 13,2+-2*2.5% / 0,23 kV</v>
          </cell>
        </row>
        <row r="569">
          <cell r="D569" t="str">
            <v>Transformador Monofásico Fase - Fase de 3 kVA; 22,9 / 0,23 kV</v>
          </cell>
        </row>
        <row r="570">
          <cell r="D570" t="str">
            <v>Cruceta de Madera Tratada de 115 mm x 115 mm x 2,40 m con Corte Curvado Para Instalaciòn en Poste de Concreto</v>
          </cell>
        </row>
        <row r="571">
          <cell r="D571" t="str">
            <v>Cruceta de Madera Tratada de 115 mm x 115 mm x 0,50 m con Corte Curvado Para Instalaciòn en Poste de Concreto</v>
          </cell>
        </row>
        <row r="572">
          <cell r="D572" t="str">
            <v>Tubo Plastico de PVC SAP de 19 mm ø x 3,0 m de Longitud.</v>
          </cell>
        </row>
        <row r="573">
          <cell r="D573" t="str">
            <v>Separador de Aº Gº para cruceta, incluye accesorios</v>
          </cell>
        </row>
        <row r="574">
          <cell r="D574" t="str">
            <v>Guardacabo de AºGº para cable de 10 mm Ø</v>
          </cell>
        </row>
        <row r="575">
          <cell r="D575" t="str">
            <v>Aislador de Porcelana Tipo Carrete, Clase ANSI 53-2</v>
          </cell>
        </row>
        <row r="576">
          <cell r="D576" t="str">
            <v>Grapa de Anclaje  Tipo  Lazo  de Amarre Para Conductor de 35 mm2</v>
          </cell>
        </row>
        <row r="577">
          <cell r="D577" t="str">
            <v>Cinta Plana Para Armar</v>
          </cell>
        </row>
        <row r="578">
          <cell r="D578" t="str">
            <v>Reconectador Automatico de 27 kV, 400A, 150 kV-BIL, 12 kA Incluye Control Transformador de 1 kVA 13,2/0,23 kV, Cables y Accesorios.</v>
          </cell>
        </row>
        <row r="579">
          <cell r="D579" t="str">
            <v>Seccionalizador Electrónico Tripolar de 38 kV; 15 A, 150 kV-BIL; 10 kA</v>
          </cell>
        </row>
        <row r="580">
          <cell r="D580" t="str">
            <v>Seccionalizador Unipolar de 27/38 kV, 100A, 150 kV-BIL.</v>
          </cell>
        </row>
        <row r="581">
          <cell r="D581" t="str">
            <v>Transformador Monofàsico Retorno por Tierra,  5 kVA; 13,2/0,46-0,23 kV</v>
          </cell>
        </row>
        <row r="582">
          <cell r="D582" t="str">
            <v>Transformador Monofàsico Retorno por Tierra,  10 kVA; 13,2/0,46-0,23 kV</v>
          </cell>
        </row>
        <row r="583">
          <cell r="D583" t="str">
            <v>Pararrayos de Oxido Metalico, 24 kV, 10 KA Clase 1</v>
          </cell>
        </row>
        <row r="584">
          <cell r="D584" t="str">
            <v>Celula Fotoelectrica, 220 V, para Luminaria 50 W y Accesorios de Fijacion a Poste</v>
          </cell>
        </row>
        <row r="585">
          <cell r="D585" t="str">
            <v>Conector Bimetálico forrado para Al 25 mm2/Cu 4-10mm2,  para Fase Aislada Tipo Perforacion</v>
          </cell>
        </row>
        <row r="586">
          <cell r="D586" t="str">
            <v>Poste Tubular en A°G° de 12 m T-200 daN</v>
          </cell>
        </row>
        <row r="587">
          <cell r="D587" t="str">
            <v>Poste Tubular en A°G° de 12 m T-300 daN</v>
          </cell>
        </row>
        <row r="588">
          <cell r="D588" t="str">
            <v>Poste Tubular en A°G° de 8 m T8-200 daN</v>
          </cell>
        </row>
        <row r="589">
          <cell r="D589" t="str">
            <v>Terminal de compresión de Cu estañado para conductor de Cu de 16 mm2</v>
          </cell>
        </row>
        <row r="590">
          <cell r="D590" t="str">
            <v>Terminal de compresión de Cu estañado para conductor de Cu de 16 mm2</v>
          </cell>
        </row>
        <row r="591">
          <cell r="D591" t="str">
            <v>Terminal de compresión de aluminio para conductor autosoportado de 16 mm2</v>
          </cell>
        </row>
        <row r="592">
          <cell r="D592" t="str">
            <v>Terminal de compresión de aluminio para conductor autosoportado de 25 mm2</v>
          </cell>
        </row>
        <row r="593">
          <cell r="D593" t="str">
            <v>Transformador Monofásico Fase - Neutro de 5 kVA; 19,0 / 0,46-0,23 kV</v>
          </cell>
        </row>
        <row r="594">
          <cell r="D594" t="str">
            <v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>Seccionalizador Electrónico Unipolar de 27/38 kV, 100A, 150 kV-BIL</v>
          </cell>
        </row>
        <row r="597">
          <cell r="D597" t="str">
            <v>Brazo-Soporte(Riostra) de Perfil Angular de A°G° de 38 x 38 x 6 mm y 710 mm Longitud  con Abrazadera en el Extremo Para Fijaciòn de Cruceta en Poste de Concreto.</v>
          </cell>
        </row>
        <row r="598">
          <cell r="D598" t="str">
            <v>Abrazadera para aisladores de suspension tipo RPP de Ø 160 mm x 64 mm x 5 mm, con pernos tca y Ctca.</v>
          </cell>
        </row>
        <row r="599">
          <cell r="D599" t="str">
            <v>Separador de Aº Gº para cruceta, incluye accesorios</v>
          </cell>
        </row>
        <row r="600">
          <cell r="D600" t="str">
            <v>Abrazadera para riostra tipo CSS A.G. DE ∅175x64x6mm, incluye pernos, tuercas y arandela de fijacion.</v>
          </cell>
        </row>
        <row r="601">
          <cell r="D601" t="str">
            <v>Abrazadera para cruceta tipo media luna Ø 175 mm x 64 mm x 5 mm, provisto de perno Ø 16 mm x 150 mm, tuerca y contratuerca.</v>
          </cell>
        </row>
        <row r="602">
          <cell r="D602" t="str">
            <v>Perfil "C" de A°G° de 50 x 50 x 6 mm y 2,40 m de longitud</v>
          </cell>
        </row>
        <row r="603">
          <cell r="D603" t="str">
            <v>Tubo de A°G° de 2" de Ø - 6m de Longitud</v>
          </cell>
        </row>
      </sheetData>
      <sheetData sheetId="23" refreshError="1"/>
      <sheetData sheetId="24" refreshError="1">
        <row r="2">
          <cell r="R2" t="str">
            <v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>Obras Preliminares</v>
          </cell>
          <cell r="F5">
            <v>1</v>
          </cell>
        </row>
        <row r="6">
          <cell r="B6" t="str">
            <v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>Instalación de Postes</v>
          </cell>
          <cell r="F24">
            <v>1</v>
          </cell>
        </row>
        <row r="25">
          <cell r="B25" t="str">
            <v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>Instalación de Retenidas</v>
          </cell>
          <cell r="F110">
            <v>1</v>
          </cell>
        </row>
        <row r="111">
          <cell r="B111" t="str">
            <v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>Montaje de Armados</v>
          </cell>
          <cell r="F117">
            <v>1</v>
          </cell>
        </row>
        <row r="118">
          <cell r="B118" t="str">
            <v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>Montaje de Conductores</v>
          </cell>
          <cell r="F274">
            <v>1</v>
          </cell>
        </row>
        <row r="275">
          <cell r="B275" t="str">
            <v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>Instalación de Puestas a Tierra</v>
          </cell>
          <cell r="F283">
            <v>1</v>
          </cell>
        </row>
        <row r="284">
          <cell r="B284" t="str">
            <v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>Pruebas y Puesta en Servicio</v>
          </cell>
          <cell r="F307">
            <v>1</v>
          </cell>
        </row>
        <row r="308">
          <cell r="B308" t="str">
            <v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>Nuevos Apus</v>
          </cell>
          <cell r="F313">
            <v>1</v>
          </cell>
        </row>
        <row r="314">
          <cell r="B314" t="str">
            <v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</row>
        <row r="10">
          <cell r="B10" t="str">
            <v>Excavación en Terreno Tipo II (Rocoso)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>Transporte de Poste de 8 m/200 daN de Almacen a Punto de Izaje, en Terreno Llano sin Acceso Carrozable</v>
          </cell>
        </row>
        <row r="18">
          <cell r="B18" t="str">
            <v>Transporte de Poste de 8 m/300 daN de Almacen a Punto de Izaje, en Terreno Llano sin Acceso Carrozable</v>
          </cell>
        </row>
        <row r="19">
          <cell r="B19" t="str">
            <v>Transporte de Poste de 9 m/200 daN de Almacen a Punto de Izaje, en Terreno Llano sin Acceso Carrozable</v>
          </cell>
        </row>
        <row r="20">
          <cell r="B20" t="str">
            <v>Transporte de Poste de 9 m/300 daN de Almacen a Punto de Izaje, en Terreno Llano sin Acceso Carrozable</v>
          </cell>
        </row>
        <row r="21">
          <cell r="B21" t="str">
            <v>Transporte de Poste de 11 m/200 daN de Almacen a Punto de Izaje, en Terreno Llano sin Acceso Carrozable</v>
          </cell>
        </row>
        <row r="22">
          <cell r="B22" t="str">
            <v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>Transporte de Poste de 8 m/200 daN Seccionado de Almacen a Punto de Izaje, en Terreno Llano sin Acceso Carrozable</v>
          </cell>
        </row>
        <row r="28">
          <cell r="B28" t="str">
            <v>Transporte de Poste de 8 m/300 daN Seccionado de Almacen a Punto de Izaje, en Terreno Llano sin Acceso Carrozable</v>
          </cell>
        </row>
        <row r="29">
          <cell r="B29" t="str">
            <v>Transporte de Poste de 9 m/200 daN Seccionado de Almacen a Punto de Izaje, en Terreno Llano sin Acceso Carrozable</v>
          </cell>
        </row>
        <row r="30">
          <cell r="B30" t="str">
            <v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>Transporte de Poste de madera importado de 8 m, Clase 7 de Almacen a Punto de Izaje, en Terreno Llano sin Acceso Carrozable</v>
          </cell>
        </row>
        <row r="34">
          <cell r="B34" t="str">
            <v>Transporte de Poste de madera importado de 8 m, Clase 6 de Almacen a Punto de Izaje, en Terreno Llano sin Acceso Carrozable</v>
          </cell>
        </row>
        <row r="35">
          <cell r="B35" t="str">
            <v>Transporte de Poste de madera importado de 8 m, Clase 7 de Almacen a Punto de Izaje, en Terreno Accidentado sin Acceso Carrozable</v>
          </cell>
        </row>
        <row r="36">
          <cell r="B36" t="str">
            <v>Transporte de Poste de madera importado de 8 m, Clase 6 de Almacen a Punto de Izaje, en Terreno Accidentado sin Acceso Carrozable</v>
          </cell>
        </row>
        <row r="37">
          <cell r="B37" t="str">
            <v>Izaje, Identificación y/o codificación, y Señalización de Poste de 8 m/200 daN (*)</v>
          </cell>
        </row>
        <row r="38">
          <cell r="B38" t="str">
            <v>Izaje, Identificación y/o codificación, y Señalización de Poste de 8 m/300 daN (*)</v>
          </cell>
        </row>
        <row r="39">
          <cell r="B39" t="str">
            <v>Izaje, Identificación y/o codificación, y Señalización de Poste de 9 m/200 daN (*)</v>
          </cell>
        </row>
        <row r="40">
          <cell r="B40" t="str">
            <v>Izaje, Identificación y/o codificación, y Señalización de Poste de 9 m/300 daN (*)</v>
          </cell>
        </row>
        <row r="41">
          <cell r="B41" t="str">
            <v>Izaje, Identificación y/o codificación, y Señalización de Poste de 11 m/200 daN (*)</v>
          </cell>
        </row>
        <row r="42">
          <cell r="B42" t="str">
            <v>Izaje, Identificación y/o codificación, y Señalización de Poste de madera importado de 8 m, Clase 7</v>
          </cell>
        </row>
        <row r="43">
          <cell r="B43" t="str">
            <v>Izaje, Identificación y/o codificación, y Señalización de Poste de madera importado de 8 m, Clase 6</v>
          </cell>
        </row>
        <row r="44">
          <cell r="B44" t="str">
            <v>Relleno y Compactación para cimentación de Poste 8m, en Terreno Tipo I (Arcilloso y Conglomerado)</v>
          </cell>
        </row>
        <row r="45">
          <cell r="B45" t="str">
            <v>Relleno y Compactación para cimentación de Poste 8m, en Terreno Tipo II (Rocoso)</v>
          </cell>
        </row>
        <row r="46">
          <cell r="B46" t="str">
            <v>Relleno y Compactación para cimentación de Poste 9m, en Terreno Tipo I (Arcilloso y Conglomerado)</v>
          </cell>
        </row>
        <row r="47">
          <cell r="B47" t="str">
            <v>Relleno y Compactación para cimentación de Poste 9m, en Terreno Tipo II (Rocoso)</v>
          </cell>
        </row>
        <row r="48">
          <cell r="B48" t="str">
            <v>Relleno y Compactación para cimentación de Poste 11m, en Terreno Tipo I (Arcilloso y Conglomerado)</v>
          </cell>
        </row>
        <row r="49">
          <cell r="B49" t="str">
            <v>Relleno y Compactación para cimentación de Poste 11m, en Terreno Tipo II (Rocoso)</v>
          </cell>
        </row>
        <row r="50">
          <cell r="B50" t="str">
            <v>Relleno y Compactación para cimentación de Poste 12m, en Terreno Tipo I (Arcilloso y Conglomerado)</v>
          </cell>
        </row>
        <row r="51">
          <cell r="B51" t="str">
            <v>Relleno y Compactación para cimentación de Poste 12m, en Terreno Tipo II (Rocoso)</v>
          </cell>
        </row>
        <row r="52">
          <cell r="B52" t="str">
            <v>Solado para poste de concreto</v>
          </cell>
        </row>
        <row r="53">
          <cell r="B53" t="str">
            <v>Relleno y compactación para cimentación de poste</v>
          </cell>
        </row>
        <row r="54">
          <cell r="B54" t="str">
            <v>Cimentación con Concreto Ciclópeo de Poste de 8m en Terreno Tipo I (Arcilloso y Conglomerado)</v>
          </cell>
        </row>
        <row r="55">
          <cell r="B55" t="str">
            <v>Cimentación con Concreto Ciclópeo de Poste de 8m en Terreno Tipo II (Rocoso)</v>
          </cell>
        </row>
        <row r="56">
          <cell r="B56" t="str">
            <v>Cimentación con Concreto Ciclópeo de Poste de 8m en Terreno Tipo III (Húmedo)</v>
          </cell>
        </row>
        <row r="57">
          <cell r="B57" t="str">
            <v>Cimentación con Concreto Ciclópeo de Poste de 11m en Terreno Tipo I (Arcilloso y Conglomerado)</v>
          </cell>
        </row>
        <row r="58">
          <cell r="B58" t="str">
            <v>Cimentación con Concreto Ciclópeo de Poste de 11m en Terreno Tipo II (Rocoso)</v>
          </cell>
        </row>
        <row r="59">
          <cell r="B59" t="str">
            <v>Cimentación con Concreto Ciclópeo de Poste de 12m en Terreno Tipo I (Arcilloso y Conglomerado)</v>
          </cell>
        </row>
        <row r="60">
          <cell r="B60" t="str">
            <v>Cimentación con Concreto Ciclópeo de Poste de 12 en Terreno Tipo II (Rocoso)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</row>
        <row r="64">
          <cell r="B64" t="str">
            <v>Excavación en Terreno Tipo II (Rocoso)</v>
          </cell>
        </row>
        <row r="65">
          <cell r="B65" t="str">
            <v>Instalación de Retenida Inclinada</v>
          </cell>
        </row>
        <row r="66">
          <cell r="B66" t="str">
            <v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</row>
        <row r="73">
          <cell r="B73" t="str">
            <v>Armado Tipo E1/S, Alineamiento y Angulo - Conductor Autoportante sin Caja de Derivación para Acometida</v>
          </cell>
        </row>
        <row r="74">
          <cell r="B74" t="str">
            <v>Armado Tipo E2, Anclaje y Cambio de Sección - Conductor Autoportante con Caja de Derivación para Acometida</v>
          </cell>
        </row>
        <row r="75">
          <cell r="B75" t="str">
            <v>Armado Tipo E2/S, Anclaje y Cambio de Sección - Conductor Autoportante sin Caja de Derivación para Acometida</v>
          </cell>
        </row>
        <row r="76">
          <cell r="B76" t="str">
            <v>Armado Tipo E3, Extremo de Línea - Conductor Autoportante con Caja de Derivación para Acometida</v>
          </cell>
        </row>
        <row r="77">
          <cell r="B77" t="str">
            <v>Armado Tipo E3/S, Extremo de Línea - Conductor Autoportante sin Caja de Derivación para Acometida</v>
          </cell>
        </row>
        <row r="78">
          <cell r="B78" t="str">
            <v>Armado Tipo E4, Extremo de Línea con Derivación - Conductor Autoportante con Caja de Derivación para Acometida</v>
          </cell>
        </row>
        <row r="79">
          <cell r="B79" t="str">
            <v>Armado Tipo E4/S, Extremo de Línea con Derivación - Conductor Autoportante sin Caja de Derivación para Acometida</v>
          </cell>
        </row>
        <row r="80">
          <cell r="B80" t="str">
            <v>Armado Tipo E5, Alineamiento con Derivación - Conductor Autoportante con Caja de Derivación para Acometida</v>
          </cell>
        </row>
        <row r="81">
          <cell r="B81" t="str">
            <v>Armado Tipo E5/S, Alineamiento con Derivación - Conductor Autoportante sin Caja de Derivación para Acometida</v>
          </cell>
        </row>
        <row r="82">
          <cell r="B82" t="str">
            <v>Armado Tipo E6, Anclaje con Derivación - Conductor Autoportante con Caja de Derivación para Acometida</v>
          </cell>
        </row>
        <row r="83">
          <cell r="B83" t="str">
            <v>Armado Tipo E6/S, Anclaje con Derivación - Conductor Autoportante sin Caja de Derivación para Acometida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</row>
        <row r="87">
          <cell r="B87" t="str">
            <v>Tendido y Puesta en Flecha de Conductor Autoportante de Aluminio de 3x25+16/25 mm²</v>
          </cell>
        </row>
        <row r="88">
          <cell r="B88" t="str">
            <v>Tendido y Puesta en Flecha de Conductor Autoportante de Aluminio de 3x16+16/25 mm²</v>
          </cell>
        </row>
        <row r="89">
          <cell r="B89" t="str">
            <v>Tendido y Puesta en Flecha de Conductor Autoportante de Aluminio de 3x35/25 mm²</v>
          </cell>
        </row>
        <row r="90">
          <cell r="B90" t="str">
            <v>Tendido y Puesta en Flecha de Conductor Autoportante de Aluminio de 3x25/25 mm²</v>
          </cell>
        </row>
        <row r="91">
          <cell r="B91" t="str">
            <v>Tendido y Puesta en Flecha de Conductor Autoportante de Aluminio de 3x16/25 mm²</v>
          </cell>
        </row>
        <row r="92">
          <cell r="B92" t="str">
            <v>Tendido y Puesta en Flecha de Conductor Autoportante de Aluminio de 2x35+16/25 mm²</v>
          </cell>
        </row>
        <row r="93">
          <cell r="B93" t="str">
            <v>Tendido y Puesta en Flecha de Conductor Autoportante de Aluminio de 2x25+16/25 mm²</v>
          </cell>
        </row>
        <row r="94">
          <cell r="B94" t="str">
            <v>Tendido y Puesta en Flecha de Conductor Autoportante de Aluminio de 2x16+16/25 mm²</v>
          </cell>
        </row>
        <row r="95">
          <cell r="B95" t="str">
            <v>Tendido y Puesta en Flecha de Conductor Autoportante de Aluminio de 2x35/25 mm²</v>
          </cell>
        </row>
        <row r="96">
          <cell r="B96" t="str">
            <v>Tendido y Puesta en Flecha de Conductor Autoportante de Aluminio de 2x25/25 mm²</v>
          </cell>
        </row>
        <row r="97">
          <cell r="B97" t="str">
            <v>Tendido y Puesta en Flecha de Conductor Autoportante de Aluminio de 2x16/25 mm²</v>
          </cell>
        </row>
        <row r="98">
          <cell r="B98" t="str">
            <v>Tendido y Puesta en Flecha de Conductor Autoportante de Aluminio de 1x16+16/25 mm²</v>
          </cell>
        </row>
        <row r="99">
          <cell r="B99" t="str">
            <v>Tendido y Puesta en Flecha de Conductor Autoportante de Aluminio de 1x16/25 mm²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</row>
        <row r="103">
          <cell r="B103" t="str">
            <v>Relleno y Compactación de Puesta a Tierra con Material Adecuado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</row>
        <row r="107">
          <cell r="B107" t="str">
            <v>Instalación de Luminaria, Lámpara y Accesorios</v>
          </cell>
        </row>
        <row r="108">
          <cell r="B108" t="str">
            <v>Instalación de Celula Fotoélectrica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</row>
        <row r="112">
          <cell r="B112" t="str">
            <v>Conexión de Acometidas Domiciliarias, Configuración: Larga en Murete (no incluye medidor de energía activa)</v>
          </cell>
        </row>
        <row r="113">
          <cell r="B113" t="str">
            <v>Conexión de Acometidas Domiciliarias, Configuración: Corta (no incluye medidor de energía activa)</v>
          </cell>
        </row>
        <row r="114">
          <cell r="B114" t="str">
            <v>Conexión de Acometidas Domiciliarias, Configuración: Larga (no incluye medidor de energía activa)</v>
          </cell>
        </row>
        <row r="115">
          <cell r="B115" t="str">
            <v>Instalación de Medidor Monofásico de Energia Activa y Caja Portamedidor (incluye conexión a cable de acometida)</v>
          </cell>
        </row>
        <row r="116">
          <cell r="B116" t="str">
            <v>Contraste de Medidor Monofásico de Energía Activa - Electrónico</v>
          </cell>
        </row>
        <row r="117">
          <cell r="B117" t="str">
            <v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</row>
        <row r="121">
          <cell r="B121" t="str">
            <v>Desmontaje de Conductor Unifilar (Incluye Transporte Hacia almacen de Propietario)</v>
          </cell>
        </row>
        <row r="122">
          <cell r="B122" t="str">
            <v>Desmontaje de Medidor de Energia y Conexión Domiciliaria (Incluye Transporte Hacia almacen de Propietario)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>Izaje, Identificación y/o codificación, y Señalización de Poste de madera de 30 pies, Clase 7</v>
          </cell>
        </row>
        <row r="132">
          <cell r="B132" t="str">
            <v>Relleno y Compactación para cimentación de Poste 30 pies, en Terreno Tipo I (Arcilloso y Conglomerado)</v>
          </cell>
        </row>
        <row r="133">
          <cell r="B133" t="str">
            <v>Relleno y Compactación para cimentación de Poste 30 pies, en Terreno Tipo II (Rocoso)</v>
          </cell>
        </row>
        <row r="134">
          <cell r="B134" t="str">
            <v>Desmontaje de Armados (Incluye Transporte Hacia almacen de Propietario)</v>
          </cell>
        </row>
        <row r="135">
          <cell r="B135" t="str">
            <v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>Transporte de Poste de 30 pies, Clase 7, de Almacen a Punto de Izaje,  en Terreno Accidentado sin Acceso Carrozable</v>
          </cell>
        </row>
        <row r="138">
          <cell r="B138" t="str">
            <v>Eliminación de Material Excedente en Terreno Tipo I (Arcilloso y Conglomerado)</v>
          </cell>
        </row>
        <row r="139">
          <cell r="B139" t="str">
            <v>Eliminación de Material Excedente en Terreno Tipo II (Rocoso)</v>
          </cell>
        </row>
        <row r="140">
          <cell r="B140" t="str">
            <v>Traslado de Tierra de Préstamo para Puesta a Tierra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</row>
        <row r="143">
          <cell r="B143" t="str">
            <v>Transporte de Bloque de Concreto de 0,40 x 0,40 x 0,15 m, de Almacen a Punto de Instalaciòn en Terreno con Acceso Carrozable</v>
          </cell>
        </row>
        <row r="144">
          <cell r="B144" t="str">
            <v>Transporte de Bloque de Concreto de 0,40 x 0,40 x 0,15 m, de Almacen a Punto de Instalaciòn en Terreno sin Acceso Carrozable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</row>
        <row r="146">
          <cell r="B146" t="str">
            <v>Transporte de Conductor Autoportante de Aluminio, de Almacen a Punto de Izaje en Terreno con Acceso Carrozable</v>
          </cell>
        </row>
        <row r="147">
          <cell r="B147" t="str">
            <v>Transporte de Conductor Autoportante de Aluminio, de Almacen a Punto de Izaje en Terreno sin Acceso Carrozable</v>
          </cell>
        </row>
        <row r="148">
          <cell r="B148" t="str">
            <v>Transporte de Poste de madera importado de 30 pies, Clase 7 de Almacen a Punto de Izaje, en Terreno Llano sin Acceso Carrozable</v>
          </cell>
        </row>
        <row r="149">
          <cell r="B149" t="str">
            <v>Tendido y Puesta en Flecha de Conductor Autoportante de Aluminio 2x25+16+ NA25 mm²</v>
          </cell>
        </row>
        <row r="150">
          <cell r="B150" t="str">
            <v>Tendido y Puesta en Flecha de Conductor Autoportante de Aluminio 2x25+ NA25 mm²</v>
          </cell>
        </row>
        <row r="151">
          <cell r="B151" t="str">
            <v>Tendido y Puesta en Flecha de Conductor Autoportante de Aluminio 2x16+16+ NA25 mm²</v>
          </cell>
        </row>
        <row r="152">
          <cell r="B152" t="str">
            <v>Tendido y Puesta en Flecha de Conductor Autoportante de Aluminio 2x16+ NA25 mm²</v>
          </cell>
        </row>
        <row r="153">
          <cell r="B153" t="str">
            <v>Tendido y Puesta en Flecha de Conductor Autoportante de Aluminio 1x16+16+ NA25 mm²</v>
          </cell>
        </row>
        <row r="154">
          <cell r="B154" t="str">
            <v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>Izaje, Identificación y/o codificación, y Señalización de Poste de madera importada de 11 m, Clase 6 (*)</v>
          </cell>
        </row>
        <row r="157">
          <cell r="B157" t="str">
            <v>Excavación en Terreno Tipo III (Humedo)</v>
          </cell>
        </row>
        <row r="158">
          <cell r="B158" t="str">
            <v>Transporte de agregado desde cantera a punto de acopio</v>
          </cell>
        </row>
        <row r="159">
          <cell r="B159" t="str">
            <v>Verificacion y Replanteo de Redes Secundarias Existentes</v>
          </cell>
        </row>
        <row r="160">
          <cell r="B160" t="str">
            <v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>Jefe de Estudio</v>
          </cell>
          <cell r="C7" t="str">
            <v>h-h</v>
          </cell>
          <cell r="D7">
            <v>37.619999999999997</v>
          </cell>
        </row>
        <row r="8">
          <cell r="B8" t="str">
            <v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>Asistente de Ingeniería</v>
          </cell>
          <cell r="C13" t="str">
            <v>h-h</v>
          </cell>
          <cell r="D13">
            <v>26.22</v>
          </cell>
        </row>
        <row r="14">
          <cell r="B14" t="str">
            <v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>Ingeniero Residente de la Obra</v>
          </cell>
          <cell r="C19" t="str">
            <v>h-h</v>
          </cell>
          <cell r="D19">
            <v>40.42</v>
          </cell>
        </row>
        <row r="20">
          <cell r="B20" t="str">
            <v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>Asistente de Arqueología</v>
          </cell>
          <cell r="C24" t="str">
            <v>h-h</v>
          </cell>
          <cell r="D24">
            <v>26.22</v>
          </cell>
        </row>
        <row r="25">
          <cell r="B25" t="str">
            <v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>Asistente de Administrador</v>
          </cell>
          <cell r="C28" t="str">
            <v>h-h</v>
          </cell>
          <cell r="D28">
            <v>22.94</v>
          </cell>
        </row>
        <row r="29">
          <cell r="B29" t="str">
            <v>Técnico Electricista</v>
          </cell>
          <cell r="C29" t="str">
            <v>h-h</v>
          </cell>
          <cell r="D29">
            <v>16.7</v>
          </cell>
        </row>
        <row r="30">
          <cell r="B30" t="str">
            <v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>Técnico Mecánico</v>
          </cell>
          <cell r="C31" t="str">
            <v>h-h</v>
          </cell>
          <cell r="D31">
            <v>16.7</v>
          </cell>
        </row>
        <row r="32">
          <cell r="B32" t="str">
            <v>Técnico Geólogo</v>
          </cell>
          <cell r="C32" t="str">
            <v>h-h</v>
          </cell>
          <cell r="D32">
            <v>18.760000000000002</v>
          </cell>
        </row>
        <row r="33">
          <cell r="B33" t="str">
            <v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>Alambre Negro Nacional Nº 16</v>
          </cell>
          <cell r="C59" t="str">
            <v>kg</v>
          </cell>
          <cell r="D59">
            <v>5.12</v>
          </cell>
        </row>
        <row r="60">
          <cell r="B60" t="str">
            <v>Alambre Negro Nacional Nº 8</v>
          </cell>
          <cell r="C60" t="str">
            <v>kg</v>
          </cell>
          <cell r="D60">
            <v>5.12</v>
          </cell>
        </row>
        <row r="61">
          <cell r="B61" t="str">
            <v>Alquiler de casa</v>
          </cell>
          <cell r="C61" t="str">
            <v>glb.</v>
          </cell>
          <cell r="D61">
            <v>250</v>
          </cell>
        </row>
        <row r="62">
          <cell r="B62" t="str">
            <v>Alquiler de terreno</v>
          </cell>
          <cell r="C62" t="str">
            <v>glb.</v>
          </cell>
          <cell r="D62">
            <v>500</v>
          </cell>
        </row>
        <row r="63">
          <cell r="B63" t="str">
            <v>Arena Fina</v>
          </cell>
          <cell r="C63" t="str">
            <v>m3</v>
          </cell>
          <cell r="D63">
            <v>42.86</v>
          </cell>
        </row>
        <row r="64">
          <cell r="B64" t="str">
            <v>Arena Gruesa</v>
          </cell>
          <cell r="C64" t="str">
            <v>m3</v>
          </cell>
          <cell r="D64">
            <v>45.5</v>
          </cell>
        </row>
        <row r="65">
          <cell r="B65" t="str">
            <v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>Madera tornillo cepillado</v>
          </cell>
          <cell r="C78" t="str">
            <v>p2</v>
          </cell>
          <cell r="D78">
            <v>5.67</v>
          </cell>
        </row>
        <row r="79">
          <cell r="B79" t="str">
            <v>Piedra Chancada de 1/2"</v>
          </cell>
          <cell r="C79" t="str">
            <v>m3</v>
          </cell>
          <cell r="D79">
            <v>60.47</v>
          </cell>
        </row>
        <row r="80">
          <cell r="B80" t="str">
            <v>Piedra Chancada de 1/4"</v>
          </cell>
          <cell r="C80" t="str">
            <v>m3</v>
          </cell>
          <cell r="D80">
            <v>38.29</v>
          </cell>
        </row>
        <row r="81">
          <cell r="B81" t="str">
            <v>Piedra Chancada de 3/4"</v>
          </cell>
          <cell r="C81" t="str">
            <v>m3</v>
          </cell>
          <cell r="D81">
            <v>52.06</v>
          </cell>
        </row>
        <row r="82">
          <cell r="B82" t="str">
            <v>Piedra Grande</v>
          </cell>
          <cell r="C82" t="str">
            <v>m³</v>
          </cell>
          <cell r="D82">
            <v>31.5</v>
          </cell>
        </row>
        <row r="83">
          <cell r="B83" t="str">
            <v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>Soga de manila</v>
          </cell>
          <cell r="C87" t="str">
            <v>kg</v>
          </cell>
          <cell r="D87">
            <v>17.59</v>
          </cell>
        </row>
        <row r="88">
          <cell r="B88" t="str">
            <v>Soga de nylon</v>
          </cell>
          <cell r="C88" t="str">
            <v>kg</v>
          </cell>
          <cell r="D88">
            <v>40.99</v>
          </cell>
        </row>
        <row r="89">
          <cell r="B89" t="str">
            <v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>Triplay de 10mm espesor pl</v>
          </cell>
          <cell r="C91" t="str">
            <v>pl</v>
          </cell>
          <cell r="D91">
            <v>45</v>
          </cell>
        </row>
        <row r="92">
          <cell r="B92" t="str">
            <v>Triplay Lupuna 4' x 8' x 9 mm</v>
          </cell>
          <cell r="C92" t="str">
            <v>pl</v>
          </cell>
          <cell r="D92">
            <v>44.15</v>
          </cell>
        </row>
        <row r="94">
          <cell r="B94" t="str">
            <v>EQUIPOS Y HERRAMIENTAS</v>
          </cell>
        </row>
        <row r="95">
          <cell r="B95" t="str">
            <v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>Freno hidráulico 3 Tn.</v>
          </cell>
          <cell r="C104" t="str">
            <v>h-m</v>
          </cell>
          <cell r="D104">
            <v>25.37</v>
          </cell>
        </row>
        <row r="105">
          <cell r="B105" t="str">
            <v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>Camión 9 Tn</v>
          </cell>
          <cell r="C116" t="str">
            <v>h-m</v>
          </cell>
          <cell r="D116">
            <v>136.94999999999999</v>
          </cell>
        </row>
        <row r="117">
          <cell r="B117" t="str">
            <v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>Camión Grúa de 5 Tn</v>
          </cell>
          <cell r="C118" t="str">
            <v>h-m</v>
          </cell>
          <cell r="D118">
            <v>124.26</v>
          </cell>
        </row>
        <row r="119">
          <cell r="B119" t="str">
            <v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>Grúa 127HP 18Tn-9 MT</v>
          </cell>
          <cell r="C131" t="str">
            <v>h-m</v>
          </cell>
          <cell r="D131">
            <v>124.26</v>
          </cell>
        </row>
        <row r="132">
          <cell r="B132" t="str">
            <v>Grúa 20 Tn</v>
          </cell>
          <cell r="C132" t="str">
            <v>h-m</v>
          </cell>
          <cell r="D132">
            <v>124.26</v>
          </cell>
        </row>
        <row r="133">
          <cell r="B133" t="str">
            <v>Grúa 5 Tn</v>
          </cell>
          <cell r="C133" t="str">
            <v>h-m</v>
          </cell>
          <cell r="D133">
            <v>124.26</v>
          </cell>
        </row>
        <row r="134">
          <cell r="B134" t="str">
            <v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>Motobomba 10 HP 4"</v>
          </cell>
          <cell r="C138" t="str">
            <v>h-m</v>
          </cell>
          <cell r="D138">
            <v>5.99</v>
          </cell>
        </row>
        <row r="139">
          <cell r="B139" t="str">
            <v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impuesTos"/>
      <sheetName val="CAP_120mm2"/>
      <sheetName val="DATOS DE CAMPO"/>
      <sheetName val="steel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>Jefe de Estudios</v>
          </cell>
        </row>
      </sheetData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CALCULO"/>
      <sheetName val="BASE"/>
      <sheetName val="PROC MANT S_x0002__x0000__x0000__x0000__x0000__x0000__x0000__x0000_%_x0000__x0000__x0000__x0012_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_x0002_"/>
      <sheetName val="PROC MANT S _x0000__x0000__x0000__x0000__x0000__x0000__x0000_%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>TRANSFORMADOR ZIG-ZAG 10kV</v>
          </cell>
        </row>
        <row r="7">
          <cell r="A7" t="str">
            <v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>Línea de distribución a 15 kV (Valor instalado)</v>
          </cell>
        </row>
        <row r="9">
          <cell r="A9" t="str">
            <v>Bahía reactor 220 kV, 20 MVAR</v>
          </cell>
        </row>
        <row r="10">
          <cell r="A10" t="str">
            <v>Planta diesel 150 kW</v>
          </cell>
        </row>
        <row r="11">
          <cell r="A11" t="str">
            <v>Transformador trifásico 15/0.380-0.220 kV, 300 kVA</v>
          </cell>
        </row>
        <row r="12">
          <cell r="A12" t="str">
            <v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>Interruptor automático 245 kV de apertura tripolar</v>
          </cell>
        </row>
        <row r="15">
          <cell r="A15" t="str">
            <v>Seccionador tripolar tipo pantógrafo/semipantógrafo 245/460/1050 kV. Accionamiento monopolar.</v>
          </cell>
        </row>
        <row r="16">
          <cell r="A16" t="str">
            <v>Seccionador tripolar de rotación central en 245 kV</v>
          </cell>
        </row>
        <row r="17">
          <cell r="A17" t="str">
            <v>Seccionador tripolar de apertura central en 245 kV</v>
          </cell>
        </row>
        <row r="18">
          <cell r="A18" t="str">
            <v>Seccionador tripolar con cuchilla de puesta a tierra de rotación central 245 kV</v>
          </cell>
        </row>
        <row r="19">
          <cell r="A19" t="str">
            <v>Seccionador tripolar con cuchilla de puesta a tierra de apertura central 245 kV</v>
          </cell>
        </row>
        <row r="20">
          <cell r="A20" t="str">
            <v>Transformador de corriente 245 kV</v>
          </cell>
        </row>
        <row r="21">
          <cell r="A21" t="str">
            <v>Transformador de tensión en 245 kV</v>
          </cell>
        </row>
        <row r="22">
          <cell r="A22" t="str">
            <v>Pararrayos para sistema 245 kV</v>
          </cell>
        </row>
        <row r="23">
          <cell r="A23" t="str">
            <v>Material de conexión 245 kV, conectores</v>
          </cell>
        </row>
        <row r="24">
          <cell r="A24" t="str">
            <v>Material de conexión 245 kV, conductor</v>
          </cell>
        </row>
        <row r="25">
          <cell r="A25" t="str">
            <v>Cadena de aisladores 245 kV</v>
          </cell>
        </row>
        <row r="26">
          <cell r="A26" t="str">
            <v>Aisladores tipo poste de porcelana 245 kV</v>
          </cell>
        </row>
        <row r="27">
          <cell r="A27" t="str">
            <v>Trampa de onda 245 kV</v>
          </cell>
        </row>
        <row r="28">
          <cell r="A28" t="str">
            <v>Material de conexión 245 kV, barraje rígido</v>
          </cell>
        </row>
        <row r="29">
          <cell r="A29" t="str">
            <v>Equipo PLP</v>
          </cell>
        </row>
        <row r="30">
          <cell r="A30" t="str">
            <v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>Seccionador de apertura central 138 kV</v>
          </cell>
        </row>
        <row r="34">
          <cell r="A34" t="str">
            <v>Transformador de corriente 138 kV</v>
          </cell>
        </row>
        <row r="35">
          <cell r="A35" t="str">
            <v>Transformador de tensión 138 kV</v>
          </cell>
        </row>
        <row r="36">
          <cell r="A36" t="str">
            <v>Pararrayos para sistema 138 kV</v>
          </cell>
        </row>
        <row r="37">
          <cell r="A37" t="str">
            <v>Material de conexión 138 kV Conectores</v>
          </cell>
        </row>
        <row r="38">
          <cell r="A38" t="str">
            <v>Material de conexión 138 kV, conductor</v>
          </cell>
        </row>
        <row r="39">
          <cell r="A39" t="str">
            <v>Cadena de aisladores 138 kV</v>
          </cell>
        </row>
        <row r="40">
          <cell r="A40" t="str">
            <v>Aisladores tipo poste 138 kV</v>
          </cell>
        </row>
        <row r="41">
          <cell r="A41" t="str">
            <v>EQUIPAMIENTO EN 72,5 KV</v>
          </cell>
        </row>
        <row r="42">
          <cell r="A42" t="str">
            <v>Interruptor automático 72,5 kV</v>
          </cell>
        </row>
        <row r="43">
          <cell r="A43" t="str">
            <v>Seccionador de barras apertura central en 72,5 kV montaje horizontal</v>
          </cell>
        </row>
        <row r="44">
          <cell r="A44" t="str">
            <v>Seccionador con cuchilla de puesta a tierra de apertura central 72,5 kV</v>
          </cell>
        </row>
        <row r="45">
          <cell r="A45" t="str">
            <v>Transformador de corriente (4 núcleos) 72,5 kV</v>
          </cell>
        </row>
        <row r="46">
          <cell r="A46" t="str">
            <v>Transformador de tensión 72,5 kV</v>
          </cell>
        </row>
        <row r="47">
          <cell r="A47" t="str">
            <v>Pararrayos para sistema 72,5 kV</v>
          </cell>
        </row>
        <row r="49">
          <cell r="A49" t="str">
            <v>SISTEMA DE BARRAS 72,5 kV</v>
          </cell>
        </row>
        <row r="50">
          <cell r="A50" t="str">
            <v>Material de conexión 72,5 kV Conectores</v>
          </cell>
        </row>
        <row r="51">
          <cell r="A51" t="str">
            <v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>EQUIPOS EN 34,5 kV</v>
          </cell>
        </row>
        <row r="54">
          <cell r="A54" t="str">
            <v>Interruptor automático 34,5 kV</v>
          </cell>
        </row>
        <row r="55">
          <cell r="A55" t="str">
            <v>Seccionador de apertura central 34,5 kV</v>
          </cell>
        </row>
        <row r="56">
          <cell r="A56" t="str">
            <v>Seccionador con cuchilla de puesta a tierra de apertura central 34,5 kV</v>
          </cell>
        </row>
        <row r="57">
          <cell r="A57" t="str">
            <v>Transformador de corriente (4 núcleos) 34,5 kV</v>
          </cell>
        </row>
        <row r="58">
          <cell r="A58" t="str">
            <v>Transformador de tensión 34,5 kV</v>
          </cell>
        </row>
        <row r="59">
          <cell r="A59" t="str">
            <v>Pararrayos para sistema 34,5 kV</v>
          </cell>
        </row>
        <row r="60">
          <cell r="A60" t="str">
            <v>Material de conexión 34,5 kV Conectores</v>
          </cell>
        </row>
        <row r="61">
          <cell r="A61" t="str">
            <v>Material de conexión 34,5 kV, conductor</v>
          </cell>
        </row>
        <row r="62">
          <cell r="A62" t="str">
            <v>Cadena de aisladores 34,5 kV</v>
          </cell>
        </row>
        <row r="63">
          <cell r="A63" t="str">
            <v>Sistema de protección y registro celda de línea 34,5 kV</v>
          </cell>
        </row>
        <row r="64">
          <cell r="A64" t="str">
            <v>EQUIPOS EN 24 kV</v>
          </cell>
        </row>
        <row r="65">
          <cell r="A65" t="str">
            <v>Reconectador 24 kV</v>
          </cell>
        </row>
        <row r="66">
          <cell r="A66" t="str">
            <v>Seccionador 24 kV</v>
          </cell>
        </row>
        <row r="67">
          <cell r="A67" t="str">
            <v>Transformador de corriente (4 núcleos) 24 kV</v>
          </cell>
        </row>
        <row r="68">
          <cell r="A68" t="str">
            <v>Transformador de tensión 24 kV</v>
          </cell>
        </row>
        <row r="69">
          <cell r="A69" t="str">
            <v>Pararrayos para sistema 24 kV</v>
          </cell>
        </row>
        <row r="70">
          <cell r="A70" t="str">
            <v>Material de conexión 24 kV Conectores</v>
          </cell>
        </row>
        <row r="71">
          <cell r="A71" t="str">
            <v>Material de conexión 24 kV, conductor</v>
          </cell>
        </row>
        <row r="72">
          <cell r="A72" t="str">
            <v>Aisladores tipo poste 24 kV</v>
          </cell>
        </row>
        <row r="73">
          <cell r="A73" t="str">
            <v>Cadena de aisladores 24 kV</v>
          </cell>
        </row>
        <row r="74">
          <cell r="A74" t="str">
            <v>EQUIPOS EN 12 kV</v>
          </cell>
        </row>
        <row r="75">
          <cell r="A75" t="str">
            <v>Pararrayos para sistema 12 kV</v>
          </cell>
        </row>
        <row r="76">
          <cell r="A76" t="str">
            <v>Celda de llegada 12 kV Transformador (incluye interruptor, TC´s, PT´s, pararrayos seccionador a tierra y terminal de cables)</v>
          </cell>
        </row>
        <row r="77">
          <cell r="A77" t="str">
            <v>Celda metal clad 12 kV (incluye interruptor 1250 A extraible y 3 ct´s)</v>
          </cell>
        </row>
        <row r="78">
          <cell r="A78" t="str">
            <v>Celda metal clad 12 kV (incluye interruptor 630 A extraible, 3 pararrayos, cuchilla de puesta a tierra tripolar y 3 ct´s)</v>
          </cell>
        </row>
        <row r="79">
          <cell r="A79" t="str">
            <v>Celda metal clad 12,5 kV (incluye seccionador bajo carga y 3 descargadores)</v>
          </cell>
        </row>
        <row r="80">
          <cell r="A80" t="str">
            <v>Celda de acople 12 kV (incluye sistema de barras, accesorios y transformadores de tensión)</v>
          </cell>
        </row>
        <row r="81">
          <cell r="A81" t="str">
            <v>Cable de Energía en Media Tensión XLPE 1 x 500 mm2 N2XSY-12/20 kV</v>
          </cell>
        </row>
        <row r="82">
          <cell r="A82" t="str">
            <v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>Transformador de corriente (2 núcleos) 12,5 kV kV</v>
          </cell>
        </row>
        <row r="85">
          <cell r="A85" t="str">
            <v>SISTEMA DE CONTROL Y PROTECCION</v>
          </cell>
        </row>
        <row r="86">
          <cell r="A86" t="str">
            <v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>Sistema de control SAS de nivel 1 para celdas de transformacion (un controlador para cada nivel de tension)</v>
          </cell>
        </row>
        <row r="89">
          <cell r="A89" t="str">
            <v>Sistema de control SAS de nivel 1 para  celdas de linea 245 kV</v>
          </cell>
        </row>
        <row r="90">
          <cell r="A90" t="str">
            <v>Sistema de control SAS de nivel 1 para celdas de linea 138 kV</v>
          </cell>
        </row>
        <row r="91">
          <cell r="A91" t="str">
            <v>Sistema de control SAS de nivel 1 para celda de acople 138 kV</v>
          </cell>
        </row>
        <row r="92">
          <cell r="A92" t="str">
            <v>Sistema de control SAS de nivel 1 para celda de linea  72,5 kV</v>
          </cell>
        </row>
        <row r="93">
          <cell r="A93" t="str">
            <v>Sistema de control SAS de nivel 1 para celdas de linea 34,5 kV</v>
          </cell>
        </row>
        <row r="94">
          <cell r="A94" t="str">
            <v>Sistema de control SAS de nivel 1 para celdas de linea 12,5 kV</v>
          </cell>
        </row>
        <row r="95">
          <cell r="A95" t="str">
            <v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>Software e ingeniería de Nivel 2 del SAS</v>
          </cell>
        </row>
        <row r="98">
          <cell r="A98" t="str">
            <v>Nivel 2 y Nivel 3 del SAS</v>
          </cell>
        </row>
        <row r="99">
          <cell r="A99" t="str">
            <v>Sistema de protección diferencial de barras dos zonas 245 kV (14 celdas)</v>
          </cell>
        </row>
        <row r="100">
          <cell r="A100" t="str">
            <v>Sistema de protección diferencial de barras dos zonas 72,5 kV (16 celdas)</v>
          </cell>
        </row>
        <row r="101">
          <cell r="A101" t="str">
            <v>Sistema de protección celda de acople y diferencial de barras 138 kV</v>
          </cell>
        </row>
        <row r="102">
          <cell r="A102" t="str">
            <v>Sistema de protección y registro celda de reactor</v>
          </cell>
        </row>
        <row r="103">
          <cell r="A103" t="str">
            <v>Sistema de protección y registro celda de línea 245 kV</v>
          </cell>
        </row>
        <row r="104">
          <cell r="A104" t="str">
            <v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>Sistema de gestión de los relés de protección y registro de fallas</v>
          </cell>
        </row>
        <row r="109">
          <cell r="A109" t="str">
            <v>Integracion al sistema de protección diferencial de barras</v>
          </cell>
        </row>
        <row r="110">
          <cell r="A110" t="str">
            <v>Sistema de Medida celda de transformador 245 kV</v>
          </cell>
        </row>
        <row r="111">
          <cell r="A111" t="str">
            <v>Sistema de Medida celda de transformador 138 kV</v>
          </cell>
        </row>
        <row r="112">
          <cell r="A112" t="str">
            <v>Sistema de Medida celda de transformador 34,5 kV</v>
          </cell>
        </row>
        <row r="113">
          <cell r="A113" t="str">
            <v>Sistema de Medida celda de transformador 24 kV</v>
          </cell>
        </row>
        <row r="114">
          <cell r="A114" t="str">
            <v>Sistema de Medida celda de transformador 12 kV</v>
          </cell>
        </row>
        <row r="115">
          <cell r="A115" t="str">
            <v>Sistema de Medida celda de línea 72,5 kV</v>
          </cell>
        </row>
        <row r="118">
          <cell r="A118" t="str">
            <v>Gabinetes de agrupamiento celda transformador</v>
          </cell>
        </row>
        <row r="119">
          <cell r="A119" t="str">
            <v>Red de medición de energia</v>
          </cell>
        </row>
        <row r="120">
          <cell r="A120" t="str">
            <v>SISTEMA DE SERVICIOS AUXILIARES</v>
          </cell>
        </row>
        <row r="121">
          <cell r="A121" t="str">
            <v>Sistema de servicios auxiliares para los nuevos celdas, incluye integracion a los servicios auxiliares existentes y gabinetes de distribucion de AC y CC</v>
          </cell>
        </row>
        <row r="122">
          <cell r="A122" t="str">
            <v>Tablero de distribución para servicios auxiliares 380-245 Vca / 125 Vcc.  Incluye dos MCB generales (01 en ca y 01 en cc), 12 salidas en CA y 12 salidas en CC.</v>
          </cell>
        </row>
        <row r="123">
          <cell r="A123" t="str">
            <v>Gabinetes de agrupamiento celdas de 245 kV</v>
          </cell>
        </row>
        <row r="124">
          <cell r="A124" t="str">
            <v>Gabinetes de agrupamiento celdas 72,5 kV</v>
          </cell>
        </row>
        <row r="125">
          <cell r="A125" t="str">
            <v>Gabinetes de agrupamiento celdas 72,5 kV, transformador y acople</v>
          </cell>
        </row>
        <row r="126">
          <cell r="A126" t="str">
            <v>Cable NYY 0.6/1 kV, 1x185 mm2 - 350 MCM (SS.AA.)</v>
          </cell>
        </row>
        <row r="127">
          <cell r="A127" t="str">
            <v>Cable NYY 0.6/1 kV, 1x95 mm2 - 3/0 AWG (SS.AA.)</v>
          </cell>
        </row>
        <row r="128">
          <cell r="A128" t="str">
            <v>CABLES DE CONTROL</v>
          </cell>
        </row>
        <row r="129">
          <cell r="A129" t="str">
            <v>Cable N2XSY 0,6/1 kV, 12x2,5 mm2 - 16 AWG</v>
          </cell>
        </row>
        <row r="130">
          <cell r="A130" t="str">
            <v>Cable N2XSY 0,6/1 kV, 4x2,5 mm2 - 14 AWG</v>
          </cell>
        </row>
        <row r="131">
          <cell r="A131" t="str">
            <v>Cable N2XSY 0,6/1 kV, 4x4,0 mm2 - 12 AWG</v>
          </cell>
        </row>
        <row r="132">
          <cell r="A132" t="str">
            <v>Cable N2XSY 0,6/1 kV, 4x6,0 mm2 - 10 AWG</v>
          </cell>
        </row>
        <row r="133">
          <cell r="A133" t="str">
            <v>Cable NYY 0,6/1 kV, 1x150 mm2 -  300 MCM (SS.AA.)</v>
          </cell>
        </row>
        <row r="134">
          <cell r="A134" t="str">
            <v>Cable de control tipo soldador 0.6/1.0 kV, 1/0 AWG</v>
          </cell>
        </row>
        <row r="135">
          <cell r="A135" t="str">
            <v>Bandejas portacables y accesorios en edificio de control</v>
          </cell>
        </row>
        <row r="136">
          <cell r="A136" t="str">
            <v>Cable coaxial</v>
          </cell>
        </row>
        <row r="137">
          <cell r="A137" t="str">
            <v>SISTEMA DE PUESTA A TIERRA SUPERFICIAL</v>
          </cell>
        </row>
        <row r="138">
          <cell r="A138" t="str">
            <v>Conductor de cobre desnudo 4/0 AWG</v>
          </cell>
        </row>
        <row r="139">
          <cell r="A139" t="str">
            <v>Conductor de cobre forrado  107 mm2</v>
          </cell>
        </row>
        <row r="140">
          <cell r="A140" t="str">
            <v>Conector  de tierra para cuatro conductores de cobre de 107 mm2 - tipo paralelo</v>
          </cell>
        </row>
        <row r="141">
          <cell r="A141" t="str">
            <v>Terminal a compresión para un conductor de cobre de 107 mm2 - tipo ojo</v>
          </cell>
        </row>
        <row r="142">
          <cell r="A142" t="str">
            <v>Conexión con soldadura exotermica</v>
          </cell>
        </row>
        <row r="143">
          <cell r="A143" t="str">
            <v>Varillas de puesta a tierra</v>
          </cell>
        </row>
        <row r="144">
          <cell r="A144" t="str">
            <v>MISCELANEOS</v>
          </cell>
        </row>
        <row r="145">
          <cell r="A145" t="str">
            <v>Placas con nomenclatura operativa e identificación de fases</v>
          </cell>
        </row>
        <row r="146">
          <cell r="A146" t="str">
            <v>Conductor de aluminio</v>
          </cell>
        </row>
        <row r="147">
          <cell r="A147" t="str">
            <v>Puntas Franklin</v>
          </cell>
        </row>
        <row r="148">
          <cell r="A148" t="str">
            <v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>EQUIPAMIENTO EN 245 KV</v>
          </cell>
        </row>
        <row r="152">
          <cell r="A152" t="str">
            <v>Montaje bahía reactor 20 MVAR, 245 kV</v>
          </cell>
        </row>
        <row r="153">
          <cell r="A153" t="str">
            <v>Desmonte y traslado reactor 20 MVAR, 245 kV</v>
          </cell>
        </row>
        <row r="154">
          <cell r="A154" t="str">
            <v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>Montaje de seccionador pantógrafo en 245 kV</v>
          </cell>
        </row>
        <row r="157">
          <cell r="A157" t="str">
            <v>Montaje de seccionador de barras rotación central en 245 kV</v>
          </cell>
        </row>
        <row r="158">
          <cell r="A158" t="str">
            <v>Montaje de seccionador de barras apertura central en 245 kV</v>
          </cell>
        </row>
        <row r="159">
          <cell r="A159" t="str">
            <v>Montaje de seccionador con cuchilla de puesta a tierra rotación central 245 kV</v>
          </cell>
        </row>
        <row r="160">
          <cell r="A160" t="str">
            <v>Montaje de seccionador con cuchilla de puesta a tierra de apertura central 245 kV</v>
          </cell>
        </row>
        <row r="161">
          <cell r="A161" t="str">
            <v>Montaje de Transformador de corriente (4 núcleos) 245 kV</v>
          </cell>
        </row>
        <row r="162">
          <cell r="A162" t="str">
            <v>Montaje de Transformador de tensión capacitivo en 245 kV</v>
          </cell>
        </row>
        <row r="163">
          <cell r="A163" t="str">
            <v>Montaje de Pararrayos para sistema 245 kV</v>
          </cell>
        </row>
        <row r="164">
          <cell r="A164" t="str">
            <v>Montaje de Material de conexión 245 kV, Conectores</v>
          </cell>
        </row>
        <row r="165">
          <cell r="A165" t="str">
            <v>Montaje de Material de conexión 245 kV, Conductor</v>
          </cell>
        </row>
        <row r="166">
          <cell r="A166" t="str">
            <v>Montaje de Cadena de aisladores 245 kV</v>
          </cell>
        </row>
        <row r="167">
          <cell r="A167" t="str">
            <v>Montaje de Cadena de suspensión en 245 kV</v>
          </cell>
        </row>
        <row r="168">
          <cell r="A168" t="str">
            <v>Montaje de Aisladores tipo poste de porcelana 245 kV</v>
          </cell>
        </row>
        <row r="169">
          <cell r="A169" t="str">
            <v>Montaje trampa de onda 245 kV</v>
          </cell>
        </row>
        <row r="170">
          <cell r="A170" t="str">
            <v>Montaje material de conexión 245 kV, barraje rígido</v>
          </cell>
        </row>
        <row r="172">
          <cell r="A172" t="str">
            <v>EQUIPOS EN 138 kV</v>
          </cell>
        </row>
        <row r="173">
          <cell r="A173" t="str">
            <v>Montaje de interruptor tripolar 138 kV ( Incluye el montaje de las estructuras metálicas)</v>
          </cell>
        </row>
        <row r="174">
          <cell r="A174" t="str">
            <v>Montaje de seccionador 138 kV (Incluye el montaje de las estructuras metálicas)</v>
          </cell>
        </row>
        <row r="175">
          <cell r="A175" t="str">
            <v>Montaje de transformador de corriente ( Incluye el montaje de las estructuras metálicas) 138 kV</v>
          </cell>
        </row>
        <row r="176">
          <cell r="A176" t="str">
            <v>Montaje de transformador de tensión ( Incluye el montaje de las estructuras metálicas) 138 kV</v>
          </cell>
        </row>
        <row r="177">
          <cell r="A177" t="str">
            <v>Montaje de Pararrayos 138 kV ( Incluye el montaje de las estructuras metálicas)</v>
          </cell>
        </row>
        <row r="178">
          <cell r="A178" t="str">
            <v>Montaje de aisladores tipo poste 138 kV (cluye el montaje de las estructuras metálicas)</v>
          </cell>
        </row>
        <row r="179">
          <cell r="A179" t="str">
            <v>Montaje de Material de conexión 138 kV Conectores</v>
          </cell>
        </row>
        <row r="180">
          <cell r="A180" t="str">
            <v>Montaje de Material de conexión 138 kV, conductor</v>
          </cell>
        </row>
        <row r="181">
          <cell r="A181" t="str">
            <v>Montaje de Cadena de aisladores en 138 kV</v>
          </cell>
        </row>
        <row r="182">
          <cell r="A182" t="str">
            <v>EQUIPOS EN 72,5 kV</v>
          </cell>
        </row>
        <row r="183">
          <cell r="A183" t="str">
            <v>Montaje de Interruptor automático 72,5 kV</v>
          </cell>
        </row>
        <row r="184">
          <cell r="A184" t="str">
            <v>Montaje de Seccionador de barras apertura central en 72,5 kV montaje horizontal</v>
          </cell>
        </row>
        <row r="185">
          <cell r="A185" t="str">
            <v>Montaje de Seccionador con cuchilla de puesta a tierra de apertura central 72,5 kV</v>
          </cell>
        </row>
        <row r="186">
          <cell r="A186" t="str">
            <v>Montaje de Transformador de corriente (4 núcleos) 72,5 kV</v>
          </cell>
        </row>
        <row r="187">
          <cell r="A187" t="str">
            <v>Montaje de Transformador de tensión 72,5 kV</v>
          </cell>
        </row>
        <row r="188">
          <cell r="A188" t="str">
            <v>Montaje de Pararrayos para sistema 72,5 kV</v>
          </cell>
        </row>
        <row r="189">
          <cell r="A189" t="str">
            <v>Montaje de Material de conexión 72,5 kV Conectores</v>
          </cell>
        </row>
        <row r="190">
          <cell r="A190" t="str">
            <v>Montaje de Cadena de aisladores 72,5 kV (aisladores de vidrio)</v>
          </cell>
        </row>
        <row r="191">
          <cell r="A191" t="str">
            <v>Montaje de Material de conexión 72,5 kV, conductor</v>
          </cell>
        </row>
        <row r="192">
          <cell r="A192" t="str">
            <v>Montaje de Aisladores tipo poste de porcelana 72,5 kV</v>
          </cell>
        </row>
        <row r="193">
          <cell r="A193" t="str">
            <v>EQUIPOS EN 34,5 kV</v>
          </cell>
        </row>
        <row r="194">
          <cell r="A194" t="str">
            <v>Montaje de interruptor tripolar 34,5 kV ( Incluye el montaje de las estructuras metálicas)</v>
          </cell>
        </row>
        <row r="195">
          <cell r="A195" t="str">
            <v>Montaje de seccionador 34,5 kV (Incluye el montaje de las estructuras metálicas)</v>
          </cell>
        </row>
        <row r="196">
          <cell r="A196" t="str">
            <v>Montaje de seccionador 34,5 kV con cuchilla de puesta a tierra (Incluye el montaje de las estructuras metálicas)</v>
          </cell>
        </row>
        <row r="197">
          <cell r="A197" t="str">
            <v>Montaje de transformador de corriente ( Incluye el montaje de las estructuras metálicas) 34,5 kV</v>
          </cell>
        </row>
        <row r="198">
          <cell r="A198" t="str">
            <v>Montaje de transformador de tensión ( Incluye el montaje de las estructuras metálicas) 34,5 kV</v>
          </cell>
        </row>
        <row r="199">
          <cell r="A199" t="str">
            <v>Montaje de Pararrayos 34,5 kV ( Incluye el montaje de las estructuras metálicas)</v>
          </cell>
        </row>
        <row r="200">
          <cell r="A200" t="str">
            <v>Montaje de Pararrayos 34,5 kV ( Incluye el montaje sobre viga)</v>
          </cell>
        </row>
        <row r="201">
          <cell r="A201" t="str">
            <v>EQUIPOS EN 24 kV</v>
          </cell>
        </row>
        <row r="202">
          <cell r="A202" t="str">
            <v>Montaje de reconectador 24 kV</v>
          </cell>
        </row>
        <row r="203">
          <cell r="A203" t="str">
            <v>Montaje de seccionador en 24 kV</v>
          </cell>
        </row>
        <row r="204">
          <cell r="A204" t="str">
            <v>Montaje de Transformador de corriente (4 núcleos) 24 kV</v>
          </cell>
        </row>
        <row r="205">
          <cell r="A205" t="str">
            <v>Montaje de Pararrayos para sistema 24 kV</v>
          </cell>
        </row>
        <row r="206">
          <cell r="A206" t="str">
            <v>Montaje de Celda metal clad 24 kV (incluye interruptor Tripolar y 3 ct´s)</v>
          </cell>
        </row>
        <row r="207">
          <cell r="A207" t="str">
            <v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>Montaje de Material de conexión 24 kV, conductor</v>
          </cell>
        </row>
        <row r="210">
          <cell r="A210" t="str">
            <v>EQUIPOS EN 12 kV</v>
          </cell>
        </row>
        <row r="211">
          <cell r="A211" t="str">
            <v>Montaje de Pararrayos para sistema 12 kV</v>
          </cell>
        </row>
        <row r="212">
          <cell r="A212" t="str">
            <v>Montaje de Celda de llegada 12 kV Transformador (incluye interruptor, TC´s, PT´s, pararrayos seccionador a tierra y terminal de cables)</v>
          </cell>
        </row>
        <row r="213">
          <cell r="A213" t="str">
            <v>Montaje de Celda de acople 12 kV (incluye sistema de barras, accesorios y transformadores de tensión)</v>
          </cell>
        </row>
        <row r="214">
          <cell r="A214" t="str">
            <v>Montaje de celdas de 12,5 kV para distribución</v>
          </cell>
        </row>
        <row r="215">
          <cell r="A215" t="str">
            <v>Montaje de Cable de Energía en Media Tensión XLPE 1 x 300 mm2 N2XSY-12/20 kV</v>
          </cell>
        </row>
        <row r="216">
          <cell r="A216" t="str">
            <v>Montaje de Terminal unipolar para cable de 300 mm2</v>
          </cell>
        </row>
        <row r="217">
          <cell r="A217" t="str">
            <v>Montaje Transformador de puesta a tierra Zig Zag, frecuencia de 72,5 Hz. Incluye transformador de corriente residual</v>
          </cell>
        </row>
        <row r="218">
          <cell r="A218" t="str">
            <v>Montaje transformador de servicios auxiliares</v>
          </cell>
        </row>
        <row r="219">
          <cell r="A219" t="str">
            <v>SISTEMA DE CONTROL Y PROTECCION</v>
          </cell>
        </row>
        <row r="220">
          <cell r="A220" t="str">
            <v>Montaje de Sistema de control SAS para el control de todas las celdas de la subestación en 245 kV, Nivel 1, 2 y 3</v>
          </cell>
        </row>
        <row r="221">
          <cell r="A221" t="str">
            <v>Montaje de sistema de control   (incluye montaje de tableros)</v>
          </cell>
        </row>
        <row r="222">
          <cell r="A222" t="str">
            <v>Montaje de sistema de protección (incluye montaje de tableros)</v>
          </cell>
        </row>
        <row r="223">
          <cell r="A223" t="str">
            <v>SISTEMA DE SERVICIOS AUXILIARES</v>
          </cell>
        </row>
        <row r="224">
          <cell r="A224" t="str">
            <v>Montaje de Gabinetes de agrupamiento celdas de 245 kV</v>
          </cell>
        </row>
        <row r="225">
          <cell r="A225" t="str">
            <v>Montaje de Gabinetes de agrupamiento celdas 72,5 kV, transformador y acople</v>
          </cell>
        </row>
        <row r="226">
          <cell r="A226" t="str">
            <v>Montaje de Gabinetes de agrupamiento celdas 72,5 kV</v>
          </cell>
        </row>
        <row r="227">
          <cell r="A227" t="str">
            <v>Montaje y conexionado de gabinetes de agrupamiento (incluye montaje de tableros)</v>
          </cell>
        </row>
        <row r="228">
          <cell r="A228" t="str">
            <v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>Montaje de Placas con nomenclatura operativa e identificación de fases</v>
          </cell>
        </row>
        <row r="231">
          <cell r="A231" t="str">
            <v>Conexión entre equipos de alta tensión</v>
          </cell>
        </row>
        <row r="232">
          <cell r="A232" t="str">
            <v>Sistema de servicios auxiliares, malla de puesta a tierra y apantallamiento</v>
          </cell>
        </row>
        <row r="233">
          <cell r="A233" t="str">
            <v>Montaje PLP´s</v>
          </cell>
        </row>
        <row r="234">
          <cell r="A234" t="str">
            <v>Montaje iluminación</v>
          </cell>
        </row>
        <row r="235">
          <cell r="A235" t="str">
            <v>Pruebas individuales</v>
          </cell>
        </row>
        <row r="236">
          <cell r="A236" t="str">
            <v>Pruebas de interruptor</v>
          </cell>
        </row>
        <row r="237">
          <cell r="A237" t="str">
            <v>Pruebas de seccionador de apertura central</v>
          </cell>
        </row>
        <row r="238">
          <cell r="A238" t="str">
            <v>Pruebas de seccionador con cuchilla de puesta a tierra</v>
          </cell>
        </row>
        <row r="239">
          <cell r="A239" t="str">
            <v>Pruebas de transformador de corriente</v>
          </cell>
        </row>
        <row r="240">
          <cell r="A240" t="str">
            <v>Pruebas de transformador de tensión</v>
          </cell>
        </row>
        <row r="241">
          <cell r="A241" t="str">
            <v>Pruebas de pararrayos</v>
          </cell>
        </row>
        <row r="242">
          <cell r="A242" t="str">
            <v>Pruebas sistemas de control y protección</v>
          </cell>
        </row>
        <row r="243">
          <cell r="A243" t="str">
            <v>Pruebas sistema de telecomunicaciones</v>
          </cell>
        </row>
        <row r="244">
          <cell r="A244" t="str">
            <v>Pruebas de la bahía de reactor</v>
          </cell>
        </row>
        <row r="245">
          <cell r="A245" t="str">
            <v>Pruebas seccionador pantógrafo</v>
          </cell>
        </row>
        <row r="246">
          <cell r="A246" t="str">
            <v>Pruebas transformador de servicios auxiliares</v>
          </cell>
        </row>
        <row r="248">
          <cell r="A248" t="str">
            <v>Apantallamiento</v>
          </cell>
        </row>
        <row r="249">
          <cell r="A249" t="str">
            <v>Montaje puntas Franklin</v>
          </cell>
        </row>
        <row r="250">
          <cell r="A250" t="str">
            <v>Montaje conductor aluminio</v>
          </cell>
        </row>
      </sheetData>
      <sheetData sheetId="1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>INTERCONEXION PEQUEÑO SISTEMA ELÉCTRICO RURAL NUEVO SEASME AL SISTEMA ELECTRICO INTERCONECTADO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</sheetNames>
    <sheetDataSet>
      <sheetData sheetId="0"/>
      <sheetData sheetId="1">
        <row r="17">
          <cell r="A17" t="str">
            <v>TIPO DE ESTRUCTURAS : METALICAS DE CELOSIA</v>
          </cell>
        </row>
      </sheetData>
      <sheetData sheetId="2">
        <row r="1">
          <cell r="A1" t="str">
            <v>CTE PEAJES POR CONEXIÓN AL SPT</v>
          </cell>
        </row>
      </sheetData>
      <sheetData sheetId="3">
        <row r="3">
          <cell r="A3" t="str">
            <v>FORMULARIO VALORIZACION DE LAS INVERSIONES POR TELECOMUNICACIONES</v>
          </cell>
        </row>
      </sheetData>
      <sheetData sheetId="4">
        <row r="2">
          <cell r="B2" t="str">
            <v>CTE PEAJES POR CONEXIÓN AL SPT</v>
          </cell>
        </row>
      </sheetData>
      <sheetData sheetId="5">
        <row r="4">
          <cell r="A4" t="str">
            <v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>FORMULARIO VALORIZACION DE LAS
 INVERSIONES POR TELECOMUNICACIONES</v>
          </cell>
        </row>
        <row r="17">
          <cell r="A17" t="str">
            <v>TIPO DE ESTRUCTURAS : METALICAS DE CELOSIA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>S U M I N I S T R O S    I M P O R T A D O S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F L E T E</v>
          </cell>
          <cell r="K19" t="str">
            <v>SUB  
TOTAL</v>
          </cell>
          <cell r="L19" t="str">
            <v>O B R A S</v>
          </cell>
          <cell r="M19" t="str">
            <v>SUB 
TOTAL</v>
          </cell>
          <cell r="N19" t="str">
            <v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B2" t="str">
            <v>CTE PEAJES POR CONEXIÓN AL SPT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B5" t="str">
            <v>FORMULARIO DE VALORIZACION TOTAL 
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B9" t="str">
            <v>NOMBRE DE LA EMPRESA</v>
          </cell>
          <cell r="E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E13" t="str">
            <v>: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>Tasa de cambio:</v>
          </cell>
        </row>
        <row r="16">
          <cell r="B16" t="str">
            <v>I I</v>
          </cell>
        </row>
        <row r="17">
          <cell r="B17" t="str">
            <v>I I I</v>
          </cell>
          <cell r="E17" t="str">
            <v>:</v>
          </cell>
          <cell r="L17" t="str">
            <v>Fecha: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>I I</v>
          </cell>
        </row>
        <row r="21">
          <cell r="B21" t="str">
            <v>I I I</v>
          </cell>
          <cell r="E21" t="str">
            <v>: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  <cell r="E28" t="str">
            <v>:</v>
          </cell>
        </row>
        <row r="29">
          <cell r="B29" t="str">
            <v>I I I</v>
          </cell>
        </row>
        <row r="30">
          <cell r="B30" t="str">
            <v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  <cell r="E32" t="str">
            <v>:</v>
          </cell>
        </row>
        <row r="33">
          <cell r="B33" t="str">
            <v>I I I</v>
          </cell>
        </row>
        <row r="34">
          <cell r="B34" t="str">
            <v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  <cell r="E36" t="str">
            <v>: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>I I</v>
          </cell>
        </row>
        <row r="41">
          <cell r="B41" t="str">
            <v>I I I</v>
          </cell>
          <cell r="E41" t="str">
            <v>: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  <cell r="E43" t="str">
            <v>:</v>
          </cell>
        </row>
        <row r="44">
          <cell r="B44" t="str">
            <v>I I</v>
          </cell>
        </row>
        <row r="45">
          <cell r="B45" t="str">
            <v>I I I</v>
          </cell>
          <cell r="E45" t="str">
            <v>: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7">
          <cell r="C7" t="str">
            <v>:</v>
          </cell>
        </row>
        <row r="8">
          <cell r="A8" t="str">
            <v>NOMBRE DE LA EMPRESA</v>
          </cell>
          <cell r="D8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G34" t="str">
            <v>( MVAR )</v>
          </cell>
        </row>
        <row r="35">
          <cell r="A35">
            <v>1.6</v>
          </cell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1">
          <cell r="B51" t="str">
            <v>TOTAL EMPRESA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>FORMULARIO DE RESUMEN DEL VNR A 
NIVEL DE EMPRESA</v>
          </cell>
        </row>
      </sheetData>
      <sheetData sheetId="36">
        <row r="4">
          <cell r="A4" t="str">
            <v>FORMULARIO DE RESUMEN DEL VNR A 
NIVEL DE EMPRESA</v>
          </cell>
        </row>
      </sheetData>
      <sheetData sheetId="37">
        <row r="4">
          <cell r="A4" t="str">
            <v>FORMULARIO DE RESUMEN DEL VNR A 
NIVEL DE EMPRESA</v>
          </cell>
        </row>
      </sheetData>
      <sheetData sheetId="38">
        <row r="4">
          <cell r="A4" t="str">
            <v>FORMULARIO DE RESUMEN DEL VNR A 
NIVEL DE EMPRESA</v>
          </cell>
        </row>
      </sheetData>
      <sheetData sheetId="39">
        <row r="4">
          <cell r="A4" t="str">
            <v>FORMULARIO DE RESUMEN DEL VNR A 
NIVEL DE EMPRESA</v>
          </cell>
        </row>
      </sheetData>
      <sheetData sheetId="40">
        <row r="4">
          <cell r="A4" t="str">
            <v>FORMULARIO DE RESUMEN DEL VNR A 
NIVEL DE EMPRESA</v>
          </cell>
        </row>
      </sheetData>
      <sheetData sheetId="41">
        <row r="4">
          <cell r="A4" t="str">
            <v>FORMULARIO DE RESUMEN DEL VNR A 
NIVEL DE EMPRESA</v>
          </cell>
        </row>
      </sheetData>
      <sheetData sheetId="42">
        <row r="4">
          <cell r="A4" t="str">
            <v>FORMULARIO DE RESUMEN DEL VNR A 
NIVEL DE EMPRESA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>FORMULARIO VALORIZACION DE LAS INVERSIONES POR TELECOMUNICACIONES</v>
          </cell>
        </row>
      </sheetData>
      <sheetData sheetId="100">
        <row r="2">
          <cell r="B2" t="str">
            <v>CTE PEAJES POR CONEXIÓN AL SPT</v>
          </cell>
        </row>
      </sheetData>
      <sheetData sheetId="101">
        <row r="2">
          <cell r="B2" t="str">
            <v>CTE PEAJES POR CONEXIÓN AL SPT</v>
          </cell>
        </row>
      </sheetData>
      <sheetData sheetId="102">
        <row r="4">
          <cell r="A4" t="str">
            <v>FORMULARIO DE RESUMEN DEL VNR A 
NIVEL DE EMPRESA</v>
          </cell>
        </row>
      </sheetData>
      <sheetData sheetId="103">
        <row r="4">
          <cell r="A4" t="str">
            <v>FORMULARIO DE RESUMEN DEL VNR A 
NIVEL DE EMPRESA</v>
          </cell>
        </row>
      </sheetData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>Técnico 1</v>
          </cell>
          <cell r="H17" t="str">
            <v>H/H</v>
          </cell>
          <cell r="I17">
            <v>7.15</v>
          </cell>
        </row>
        <row r="18">
          <cell r="G18" t="str">
            <v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>Tierra prepara</v>
          </cell>
          <cell r="H46" t="str">
            <v>m3</v>
          </cell>
          <cell r="I46">
            <v>3.6</v>
          </cell>
        </row>
        <row r="47">
          <cell r="G47" t="str">
            <v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>MONTAJE RED SUBTERANEA</v>
          </cell>
        </row>
        <row r="588">
          <cell r="S588" t="str">
            <v>48.00</v>
          </cell>
          <cell r="T588">
            <v>48</v>
          </cell>
          <cell r="V588" t="str">
            <v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>TRABAJOS COMPLEMENTARIOS</v>
          </cell>
        </row>
        <row r="623">
          <cell r="S623" t="str">
            <v>81.00</v>
          </cell>
          <cell r="T623">
            <v>81</v>
          </cell>
          <cell r="V623" t="str">
            <v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>ACONDICIONAMIENTO DE BT</v>
          </cell>
        </row>
        <row r="632">
          <cell r="S632" t="str">
            <v>89.00</v>
          </cell>
          <cell r="T632">
            <v>89</v>
          </cell>
          <cell r="V632" t="str">
            <v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>Precio S/.</v>
          </cell>
        </row>
        <row r="6">
          <cell r="A6" t="str">
            <v>011201100151-2043051-01</v>
          </cell>
          <cell r="B6" t="str">
            <v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>Vestidura de superficie lateral de escalera c/mortero 1:4 x 1,5 cm</v>
          </cell>
          <cell r="C339">
            <v>7.92</v>
          </cell>
        </row>
      </sheetData>
      <sheetData sheetId="6"/>
      <sheetData sheetId="7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DATOS TECNICOS SE SANTUARIO"/>
      <sheetName val="PROC MANT LT 1"/>
      <sheetName val="CALENDARIO"/>
      <sheetName val="REV3"/>
      <sheetName val="CAP-120mm2"/>
      <sheetName val="INGRESO"/>
      <sheetName val="RES"/>
      <sheetName val="CENSO93"/>
      <sheetName val="UNITARIOS-RP"/>
      <sheetName val="FORMA-SE2"/>
      <sheetName val="Datos de Entrada"/>
      <sheetName val="1.2.1 RENDIMIENTO"/>
      <sheetName val="Plani"/>
      <sheetName val="Hoja79"/>
      <sheetName val="CC"/>
      <sheetName val="HIDRANDINA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FORMA-LS3"/>
      <sheetName val="FORMA-LS1-LS2"/>
      <sheetName val="FORMA- RE1"/>
      <sheetName val="FORMA-RL1"/>
      <sheetName val="FORMA-ST1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PLAN RS"/>
      <sheetName val="CuadroIyII"/>
      <sheetName val="Costos Alt2"/>
      <sheetName val="AnexoVI"/>
      <sheetName val="Desmontera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TABLA PROVEEDORES"/>
      <sheetName val="RP_JIMBE2"/>
      <sheetName val="Proyecciones"/>
      <sheetName val="B_DATOS"/>
      <sheetName val="Aux. Disgregado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ESTATUS"/>
      <sheetName val="U.A."/>
      <sheetName val="Detalle"/>
      <sheetName val="F-110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oeste"/>
      <sheetName val="Liquidación"/>
      <sheetName val="PPTO HUANCAYO CENTRO TDD"/>
      <sheetName val="DESMONTAJE CASAGRANDE"/>
      <sheetName val="PESOS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S&amp;U OF FUNDS"/>
      <sheetName val="BALANCE"/>
      <sheetName val="DETAL0598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</sheetNames>
    <sheetDataSet>
      <sheetData sheetId="0" refreshError="1">
        <row r="1">
          <cell r="B1" t="str">
            <v>ANEXO N° 3.1</v>
          </cell>
        </row>
        <row r="3">
          <cell r="B3" t="str">
            <v>CALCULO DE LA MALLA A TIERRA</v>
          </cell>
        </row>
        <row r="4">
          <cell r="B4" t="str">
            <v>SUBESTACION CAMANA 138/60/10 kV - 15 MVA</v>
          </cell>
        </row>
        <row r="6">
          <cell r="C6" t="str">
            <v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>A LO LARGO DE LA MALLA</v>
          </cell>
          <cell r="D10" t="str">
            <v>U</v>
          </cell>
          <cell r="E10">
            <v>7</v>
          </cell>
        </row>
        <row r="11">
          <cell r="C11" t="str">
            <v>A LO ANCHO DE LA MALLA</v>
          </cell>
          <cell r="D11" t="str">
            <v>U</v>
          </cell>
          <cell r="E11">
            <v>6</v>
          </cell>
        </row>
        <row r="12">
          <cell r="C12" t="str">
            <v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>DIAMETRO DE LA JABALINA</v>
          </cell>
          <cell r="D18" t="str">
            <v>pulg</v>
          </cell>
          <cell r="E18">
            <v>0.625</v>
          </cell>
        </row>
        <row r="20">
          <cell r="C20" t="str">
            <v>CARACTERISTICAS DEL TERRENO</v>
          </cell>
        </row>
        <row r="21">
          <cell r="B21" t="str">
            <v>(9)</v>
          </cell>
          <cell r="C21" t="str">
            <v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>1  SIN TRATAMIENTO</v>
          </cell>
        </row>
        <row r="24">
          <cell r="C24" t="str">
            <v>2  TIERRA CERNIDA + SAL Y CARBÓN</v>
          </cell>
        </row>
        <row r="25">
          <cell r="C25" t="str">
            <v>3  TRATAMIENTO ELECTROLITICO</v>
          </cell>
        </row>
        <row r="26">
          <cell r="C26" t="str">
            <v>4  TRAT. ELECTROLITICO + HELICOIDE</v>
          </cell>
        </row>
        <row r="27">
          <cell r="B27" t="str">
            <v>(11)</v>
          </cell>
          <cell r="C27" t="str">
            <v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>CARACTERISTICAS DE OPERACION</v>
          </cell>
        </row>
        <row r="30">
          <cell r="B30" t="str">
            <v>(12)</v>
          </cell>
          <cell r="C30" t="str">
            <v>MINIMO TIEMPO DE OPERACION DE</v>
          </cell>
        </row>
        <row r="31">
          <cell r="C31" t="str">
            <v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>MAXIMA CORRIENTE DE FALLA</v>
          </cell>
        </row>
        <row r="33">
          <cell r="C33" t="str">
            <v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>LONGITUD MINIMA DEL CONDUCTOR</v>
          </cell>
          <cell r="E48">
            <v>88.808891055660737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</sheetNames>
    <sheetDataSet>
      <sheetData sheetId="0" refreshError="1">
        <row r="3">
          <cell r="B3" t="str">
            <v>( ALEACION DE ALUMINIO ACCC 120 mm²)</v>
          </cell>
        </row>
      </sheetData>
      <sheetData sheetId="1">
        <row r="3">
          <cell r="B3" t="str">
            <v>( ALEACION DE ALUMINIO ACCC 120 mm²)</v>
          </cell>
        </row>
      </sheetData>
      <sheetData sheetId="2" refreshError="1"/>
      <sheetData sheetId="3">
        <row r="3">
          <cell r="B3" t="str">
            <v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>( ALEACION DE ALUMINIO ACCC 120 mm²)</v>
          </cell>
        </row>
      </sheetData>
      <sheetData sheetId="48">
        <row r="3">
          <cell r="B3" t="str">
            <v>( ALEACION DE ALUMINIO ACCC 120 mm²)</v>
          </cell>
        </row>
      </sheetData>
      <sheetData sheetId="49">
        <row r="3">
          <cell r="B3" t="str">
            <v>( ALEACION DE ALUMINIO ACCC 120 mm²)</v>
          </cell>
        </row>
      </sheetData>
      <sheetData sheetId="50">
        <row r="3">
          <cell r="B3" t="str">
            <v>( ALEACION DE ALUMINIO ACCC 120 mm²)</v>
          </cell>
        </row>
      </sheetData>
      <sheetData sheetId="51">
        <row r="3">
          <cell r="B3" t="str">
            <v>( ALEACION DE ALUMINIO ACCC 120 mm²)</v>
          </cell>
        </row>
      </sheetData>
      <sheetData sheetId="52">
        <row r="3">
          <cell r="B3" t="str">
            <v>( ALEACION DE ALUMINIO ACCC 120 mm²)</v>
          </cell>
        </row>
      </sheetData>
      <sheetData sheetId="53">
        <row r="3">
          <cell r="B3" t="str">
            <v>( ALEACION DE ALUMINIO ACCC 120 mm²)</v>
          </cell>
        </row>
      </sheetData>
      <sheetData sheetId="54">
        <row r="3">
          <cell r="B3" t="str">
            <v>( ALEACION DE ALUMINIO ACCC 120 mm²)</v>
          </cell>
        </row>
      </sheetData>
      <sheetData sheetId="55">
        <row r="3">
          <cell r="B3" t="str">
            <v>( ALEACION DE ALUMINIO ACCC 120 mm²)</v>
          </cell>
        </row>
      </sheetData>
      <sheetData sheetId="56">
        <row r="3">
          <cell r="B3" t="str">
            <v>( ALEACION DE ALUMINIO ACCC 120 mm²)</v>
          </cell>
        </row>
      </sheetData>
      <sheetData sheetId="57">
        <row r="3">
          <cell r="B3" t="str">
            <v>( ALEACION DE ALUMINIO ACCC 120 mm²)</v>
          </cell>
        </row>
      </sheetData>
      <sheetData sheetId="58">
        <row r="3">
          <cell r="B3" t="str">
            <v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9">
          <cell r="E9">
            <v>0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9">
          <cell r="E9">
            <v>0</v>
          </cell>
        </row>
      </sheetData>
      <sheetData sheetId="118">
        <row r="9">
          <cell r="E9">
            <v>0</v>
          </cell>
        </row>
      </sheetData>
      <sheetData sheetId="119"/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9">
          <cell r="E9">
            <v>0</v>
          </cell>
        </row>
      </sheetData>
      <sheetData sheetId="125">
        <row r="9">
          <cell r="E9">
            <v>0</v>
          </cell>
        </row>
      </sheetData>
      <sheetData sheetId="126">
        <row r="9">
          <cell r="E9">
            <v>0</v>
          </cell>
        </row>
      </sheetData>
      <sheetData sheetId="127">
        <row r="3">
          <cell r="B3" t="str">
            <v>Mes</v>
          </cell>
        </row>
      </sheetData>
      <sheetData sheetId="128">
        <row r="9">
          <cell r="E9">
            <v>0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( ALEACION DE ALUMINIO ACCC 120 mm²)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9">
          <cell r="E9">
            <v>119954.02999999997</v>
          </cell>
        </row>
      </sheetData>
      <sheetData sheetId="144"/>
      <sheetData sheetId="145"/>
      <sheetData sheetId="146">
        <row r="3">
          <cell r="B3" t="str">
            <v>( ALEACION DE ALUMINIO ACCC 120 mm²)</v>
          </cell>
        </row>
      </sheetData>
      <sheetData sheetId="147"/>
      <sheetData sheetId="148">
        <row r="3">
          <cell r="B3" t="str">
            <v>( ALEACION DE ALUMINIO ACCC 120 mm²)</v>
          </cell>
        </row>
      </sheetData>
      <sheetData sheetId="149"/>
      <sheetData sheetId="150"/>
      <sheetData sheetId="151"/>
      <sheetData sheetId="152"/>
      <sheetData sheetId="153">
        <row r="3">
          <cell r="B3" t="str">
            <v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>Instalación de Postes</v>
          </cell>
        </row>
        <row r="9">
          <cell r="B9" t="str">
            <v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>Instalación de Retenidas</v>
          </cell>
        </row>
        <row r="63">
          <cell r="B63" t="str">
            <v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>Montaje de Armados</v>
          </cell>
        </row>
        <row r="72">
          <cell r="B72" t="str">
            <v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>Montaje de Conductores Autoportantes</v>
          </cell>
        </row>
        <row r="86">
          <cell r="B86" t="str">
            <v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>Instalación de Puestas a Tierra</v>
          </cell>
        </row>
        <row r="102">
          <cell r="B102" t="str">
            <v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>Instalación de Pastorales, Luminarias y Lámparas</v>
          </cell>
        </row>
        <row r="106">
          <cell r="B106" t="str">
            <v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>Instalación de Acometidas Domicilarias</v>
          </cell>
        </row>
        <row r="111">
          <cell r="B111" t="str">
            <v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>Pruebas y Puesta en Servicio</v>
          </cell>
        </row>
        <row r="125">
          <cell r="B125" t="str">
            <v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RelInsumos"/>
    </sheetNames>
    <sheetDataSet>
      <sheetData sheetId="0" refreshError="1">
        <row r="1">
          <cell r="F1" t="str">
            <v>Pag. 1 / 1</v>
          </cell>
        </row>
        <row r="3">
          <cell r="A3" t="str">
            <v>PROYECTO: NUEVA  SALA  DE  CELDAS  EN  10 kV - TUMBES</v>
          </cell>
          <cell r="F3" t="str">
            <v>FECHA: Diciembre del 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B_DATOS"/>
      <sheetName val="TABLA PROVEEDORES"/>
      <sheetName val="RP_JIMBE2"/>
      <sheetName val="Proyecciones"/>
      <sheetName val="BT_DATOS"/>
      <sheetName val="ptRP"/>
      <sheetName val="ret"/>
      <sheetName val="MATERIALES"/>
      <sheetName val="M d O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APU cn torca"/>
      <sheetName val="Esquema UTE (2)"/>
      <sheetName val="Wind Loads"/>
      <sheetName val="YTD_Comments1"/>
      <sheetName val="YTD_Comments2"/>
      <sheetName val="atriz"/>
      <sheetName val="³-A-D"/>
      <sheetName val="I-WATT"/>
      <sheetName val="Resumen02"/>
      <sheetName val="PROG"/>
      <sheetName val="FinData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S&amp;U OF FUNDS"/>
      <sheetName val="BALANCE"/>
      <sheetName val="DETAL0598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  <sheetName val="GRAF "/>
      <sheetName val="bd_ll"/>
      <sheetName val="oeste"/>
      <sheetName val="18O"/>
      <sheetName val="XREF"/>
      <sheetName val="FYEP-2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287">
          <cell r="B287">
            <v>0</v>
          </cell>
        </row>
      </sheetData>
      <sheetData sheetId="261">
        <row r="287">
          <cell r="B287">
            <v>0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>
        <row r="287">
          <cell r="B287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>
        <row r="287">
          <cell r="B287">
            <v>0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287">
          <cell r="B287">
            <v>0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287">
          <cell r="B287">
            <v>0</v>
          </cell>
        </row>
      </sheetData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1"/>
      <sheetName val="Sum_LT"/>
      <sheetName val="Sum_POM"/>
      <sheetName val="Sum_LP"/>
      <sheetName val="Sum_HUARI"/>
      <sheetName val="Aux__Disgregados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E230 - E233"/>
      <sheetName val="CENSO93"/>
      <sheetName val="DATOS TECNICOS SE SANTUARIO"/>
      <sheetName val="PROC MANT LT 1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DATOS DE CAMPO"/>
      <sheetName val="CAP-120mm2"/>
      <sheetName val="Factors"/>
      <sheetName val="PRESUPUESTO Grupal"/>
      <sheetName val="MtXarm"/>
      <sheetName val="Datos de Entrada"/>
      <sheetName val="__REF"/>
      <sheetName val="P.Shelter"/>
      <sheetName val="presupuesto con 3 conect"/>
      <sheetName val="BASEJH"/>
      <sheetName val="P9"/>
      <sheetName val="Valid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LAN_CONFORME"/>
      <sheetName val="1.2.1 RENDIMIENTO"/>
      <sheetName val="INGRESO"/>
      <sheetName val="Base Ret. y Pt."/>
      <sheetName val="Datos"/>
      <sheetName val="CAP_120mm2"/>
      <sheetName val="CAP-120mm2"/>
      <sheetName val="1_2_1_RENDIMIENTO"/>
      <sheetName val="Base_Ret__y_Pt_"/>
      <sheetName val="Base_Ret__y_Pt_1"/>
      <sheetName val="1_2_1_RENDIMIENTO1"/>
      <sheetName val="#¡REF"/>
      <sheetName val="ARRS"/>
      <sheetName val="X LOC."/>
      <sheetName val="AP"/>
      <sheetName val="Mon_Conex D"/>
      <sheetName val="Mon_RP"/>
      <sheetName val="MOnt_SE"/>
      <sheetName val="RS"/>
      <sheetName val="PRES-RP-TABA-FEBRERO"/>
      <sheetName val="SUMINISTRO RP"/>
      <sheetName val="CENSO93"/>
      <sheetName val="Valorizacion-01"/>
      <sheetName val="EST_DORMITORIO"/>
      <sheetName val="Datos de Entrada"/>
      <sheetName val="Salary Schedules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5A39-D6A1-48F3-B1D5-26FA5F2A40C2}">
  <dimension ref="A1:AH270"/>
  <sheetViews>
    <sheetView showGridLines="0" tabSelected="1" view="pageBreakPreview" topLeftCell="A6" zoomScale="70" zoomScaleNormal="100" zoomScaleSheetLayoutView="70" workbookViewId="0">
      <selection activeCell="N19" sqref="N19"/>
    </sheetView>
  </sheetViews>
  <sheetFormatPr baseColWidth="10" defaultColWidth="11.44140625" defaultRowHeight="13.8" x14ac:dyDescent="0.25"/>
  <cols>
    <col min="1" max="1" width="4.44140625" style="1" customWidth="1"/>
    <col min="2" max="2" width="7.6640625" style="1" customWidth="1"/>
    <col min="3" max="3" width="2" style="1" hidden="1" customWidth="1"/>
    <col min="4" max="4" width="7.33203125" style="1" customWidth="1"/>
    <col min="5" max="5" width="3.109375" style="2" customWidth="1"/>
    <col min="6" max="6" width="90.109375" style="1" customWidth="1"/>
    <col min="7" max="7" width="8.6640625" style="1" customWidth="1"/>
    <col min="8" max="8" width="12.33203125" style="1" hidden="1" customWidth="1"/>
    <col min="9" max="9" width="13.109375" style="1" hidden="1" customWidth="1"/>
    <col min="10" max="10" width="13.88671875" style="3" hidden="1" customWidth="1"/>
    <col min="11" max="11" width="17.44140625" style="4" hidden="1" customWidth="1"/>
    <col min="12" max="13" width="13.88671875" style="1" customWidth="1"/>
    <col min="14" max="14" width="17.44140625" style="1" customWidth="1"/>
    <col min="15" max="15" width="13.88671875" style="1" hidden="1" customWidth="1"/>
    <col min="16" max="16" width="17.44140625" style="1" hidden="1" customWidth="1"/>
    <col min="17" max="17" width="13.88671875" style="1" hidden="1" customWidth="1"/>
    <col min="18" max="18" width="17.44140625" style="1" hidden="1" customWidth="1"/>
    <col min="19" max="19" width="13.88671875" style="1" hidden="1" customWidth="1"/>
    <col min="20" max="20" width="17.44140625" style="1" hidden="1" customWidth="1"/>
    <col min="21" max="21" width="13.88671875" style="1" hidden="1" customWidth="1"/>
    <col min="22" max="22" width="17.44140625" style="1" hidden="1" customWidth="1"/>
    <col min="23" max="23" width="34.33203125" style="1" hidden="1" customWidth="1"/>
    <col min="24" max="24" width="12.88671875" style="1" customWidth="1"/>
    <col min="25" max="30" width="11.44140625" style="1"/>
    <col min="31" max="31" width="31.5546875" style="1" customWidth="1"/>
    <col min="32" max="32" width="16.33203125" style="5" customWidth="1"/>
    <col min="33" max="16384" width="11.44140625" style="1"/>
  </cols>
  <sheetData>
    <row r="1" spans="2:32" hidden="1" x14ac:dyDescent="0.25"/>
    <row r="2" spans="2:32" ht="15" hidden="1" customHeight="1" x14ac:dyDescent="0.25"/>
    <row r="3" spans="2:32" ht="15" hidden="1" customHeight="1" x14ac:dyDescent="0.25"/>
    <row r="4" spans="2:32" ht="15" hidden="1" customHeight="1" x14ac:dyDescent="0.25"/>
    <row r="5" spans="2:32" hidden="1" x14ac:dyDescent="0.25"/>
    <row r="6" spans="2:32" ht="20.25" customHeight="1" x14ac:dyDescent="0.25">
      <c r="B6" s="191" t="s">
        <v>156</v>
      </c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</row>
    <row r="7" spans="2:32" ht="17.25" customHeight="1" x14ac:dyDescent="0.25"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 spans="2:32" s="10" customFormat="1" ht="24" customHeight="1" x14ac:dyDescent="0.25">
      <c r="B8" s="6" t="s">
        <v>0</v>
      </c>
      <c r="C8" s="7"/>
      <c r="D8" s="7"/>
      <c r="E8" s="8" t="s">
        <v>1</v>
      </c>
      <c r="F8" s="192" t="s">
        <v>2</v>
      </c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AF8" s="11"/>
    </row>
    <row r="9" spans="2:32" s="10" customFormat="1" ht="24" customHeight="1" x14ac:dyDescent="0.25">
      <c r="B9" s="6" t="s">
        <v>3</v>
      </c>
      <c r="C9" s="12"/>
      <c r="D9" s="12"/>
      <c r="E9" s="8" t="s">
        <v>1</v>
      </c>
      <c r="F9" s="13" t="s">
        <v>4</v>
      </c>
      <c r="G9" s="7"/>
      <c r="H9" s="7"/>
      <c r="I9" s="7"/>
      <c r="J9" s="7"/>
      <c r="K9" s="7"/>
      <c r="L9" s="9"/>
      <c r="M9" s="9"/>
      <c r="N9" s="9"/>
      <c r="O9" s="9"/>
      <c r="P9" s="9"/>
      <c r="Q9" s="9"/>
      <c r="R9" s="9"/>
      <c r="S9" s="7"/>
      <c r="T9" s="7"/>
      <c r="U9" s="7"/>
      <c r="V9" s="7"/>
      <c r="W9" s="7"/>
      <c r="AF9" s="11"/>
    </row>
    <row r="10" spans="2:32" s="10" customFormat="1" ht="24" customHeight="1" x14ac:dyDescent="0.25">
      <c r="B10" s="6" t="s">
        <v>5</v>
      </c>
      <c r="C10" s="14"/>
      <c r="D10" s="14"/>
      <c r="E10" s="15" t="s">
        <v>1</v>
      </c>
      <c r="F10" s="6" t="s">
        <v>6</v>
      </c>
      <c r="G10" s="16"/>
      <c r="H10" s="17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7"/>
      <c r="T10" s="7"/>
      <c r="U10" s="7"/>
      <c r="V10" s="7"/>
      <c r="W10" s="7"/>
      <c r="AF10" s="11"/>
    </row>
    <row r="11" spans="2:32" ht="8.25" customHeight="1" x14ac:dyDescent="0.25">
      <c r="B11" s="19"/>
      <c r="C11" s="19"/>
      <c r="D11" s="19"/>
      <c r="E11" s="20"/>
      <c r="F11" s="19"/>
      <c r="G11" s="19"/>
      <c r="H11" s="19"/>
      <c r="I11" s="19"/>
      <c r="J11" s="21"/>
      <c r="K11" s="22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2:32" ht="20.25" customHeight="1" x14ac:dyDescent="0.25">
      <c r="B12" s="193" t="s">
        <v>7</v>
      </c>
      <c r="C12" s="193" t="s">
        <v>8</v>
      </c>
      <c r="D12" s="193"/>
      <c r="E12" s="193"/>
      <c r="F12" s="193"/>
      <c r="G12" s="194" t="s">
        <v>9</v>
      </c>
      <c r="H12" s="208" t="s">
        <v>157</v>
      </c>
      <c r="I12" s="195" t="s">
        <v>10</v>
      </c>
      <c r="J12" s="196" t="s">
        <v>11</v>
      </c>
      <c r="K12" s="197"/>
      <c r="L12" s="211" t="s">
        <v>15</v>
      </c>
      <c r="M12" s="208" t="s">
        <v>157</v>
      </c>
      <c r="N12" s="205" t="s">
        <v>16</v>
      </c>
      <c r="O12" s="196" t="s">
        <v>12</v>
      </c>
      <c r="P12" s="198"/>
      <c r="Q12" s="198"/>
      <c r="R12" s="197"/>
      <c r="S12" s="196" t="s">
        <v>13</v>
      </c>
      <c r="T12" s="198"/>
      <c r="U12" s="198"/>
      <c r="V12" s="197"/>
      <c r="W12" s="199" t="s">
        <v>14</v>
      </c>
    </row>
    <row r="13" spans="2:32" ht="22.5" customHeight="1" x14ac:dyDescent="0.25">
      <c r="B13" s="193"/>
      <c r="C13" s="193"/>
      <c r="D13" s="193"/>
      <c r="E13" s="193"/>
      <c r="F13" s="193"/>
      <c r="G13" s="194"/>
      <c r="H13" s="209"/>
      <c r="I13" s="195"/>
      <c r="J13" s="200" t="s">
        <v>15</v>
      </c>
      <c r="K13" s="199" t="s">
        <v>16</v>
      </c>
      <c r="L13" s="212"/>
      <c r="M13" s="209"/>
      <c r="N13" s="206"/>
      <c r="O13" s="196" t="s">
        <v>17</v>
      </c>
      <c r="P13" s="197"/>
      <c r="Q13" s="201" t="s">
        <v>18</v>
      </c>
      <c r="R13" s="202"/>
      <c r="S13" s="203" t="s">
        <v>19</v>
      </c>
      <c r="T13" s="204"/>
      <c r="U13" s="203" t="s">
        <v>20</v>
      </c>
      <c r="V13" s="204"/>
      <c r="W13" s="199"/>
    </row>
    <row r="14" spans="2:32" ht="20.25" customHeight="1" x14ac:dyDescent="0.25">
      <c r="B14" s="193"/>
      <c r="C14" s="193"/>
      <c r="D14" s="193"/>
      <c r="E14" s="193"/>
      <c r="F14" s="193"/>
      <c r="G14" s="194"/>
      <c r="H14" s="209"/>
      <c r="I14" s="195"/>
      <c r="J14" s="200"/>
      <c r="K14" s="199"/>
      <c r="L14" s="212"/>
      <c r="M14" s="209"/>
      <c r="N14" s="207"/>
      <c r="O14" s="24" t="s">
        <v>15</v>
      </c>
      <c r="P14" s="25" t="s">
        <v>16</v>
      </c>
      <c r="Q14" s="24" t="s">
        <v>15</v>
      </c>
      <c r="R14" s="25" t="s">
        <v>16</v>
      </c>
      <c r="S14" s="24" t="s">
        <v>15</v>
      </c>
      <c r="T14" s="25" t="s">
        <v>16</v>
      </c>
      <c r="U14" s="24" t="s">
        <v>15</v>
      </c>
      <c r="V14" s="25" t="s">
        <v>16</v>
      </c>
      <c r="W14" s="199"/>
    </row>
    <row r="15" spans="2:32" ht="20.25" customHeight="1" x14ac:dyDescent="0.25">
      <c r="B15" s="193"/>
      <c r="C15" s="193"/>
      <c r="D15" s="193"/>
      <c r="E15" s="193"/>
      <c r="F15" s="193"/>
      <c r="G15" s="194"/>
      <c r="H15" s="210"/>
      <c r="I15" s="23" t="s">
        <v>21</v>
      </c>
      <c r="J15" s="23" t="s">
        <v>22</v>
      </c>
      <c r="K15" s="23" t="s">
        <v>23</v>
      </c>
      <c r="L15" s="213"/>
      <c r="M15" s="210"/>
      <c r="N15" s="23" t="s">
        <v>23</v>
      </c>
      <c r="O15" s="23" t="s">
        <v>22</v>
      </c>
      <c r="P15" s="23" t="s">
        <v>23</v>
      </c>
      <c r="Q15" s="23" t="s">
        <v>22</v>
      </c>
      <c r="R15" s="23" t="s">
        <v>23</v>
      </c>
      <c r="S15" s="23" t="s">
        <v>22</v>
      </c>
      <c r="T15" s="23" t="s">
        <v>23</v>
      </c>
      <c r="U15" s="23" t="s">
        <v>22</v>
      </c>
      <c r="V15" s="23" t="s">
        <v>23</v>
      </c>
      <c r="W15" s="199"/>
    </row>
    <row r="16" spans="2:32" ht="21" customHeight="1" x14ac:dyDescent="0.25">
      <c r="B16" s="26" t="s">
        <v>24</v>
      </c>
      <c r="C16" s="27"/>
      <c r="D16" s="28" t="s">
        <v>25</v>
      </c>
      <c r="E16" s="29"/>
      <c r="F16" s="30"/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2:24" ht="21" customHeight="1" x14ac:dyDescent="0.25">
      <c r="B17" s="33">
        <v>1</v>
      </c>
      <c r="C17" s="34">
        <v>3</v>
      </c>
      <c r="D17" s="35" t="s">
        <v>26</v>
      </c>
      <c r="E17" s="36"/>
      <c r="F17" s="37"/>
      <c r="G17" s="38"/>
      <c r="H17" s="39"/>
      <c r="I17" s="39"/>
      <c r="J17" s="39"/>
      <c r="K17" s="39"/>
      <c r="L17" s="39"/>
      <c r="M17" s="39"/>
      <c r="N17" s="39"/>
      <c r="O17" s="40"/>
      <c r="P17" s="39"/>
      <c r="Q17" s="39"/>
      <c r="R17" s="39"/>
      <c r="S17" s="39"/>
      <c r="T17" s="39"/>
      <c r="U17" s="39"/>
      <c r="V17" s="39"/>
      <c r="W17" s="39"/>
    </row>
    <row r="18" spans="2:24" ht="21" customHeight="1" x14ac:dyDescent="0.25">
      <c r="B18" s="41">
        <f>+B17+0.01</f>
        <v>1.01</v>
      </c>
      <c r="C18" s="34">
        <f>+C17+1</f>
        <v>4</v>
      </c>
      <c r="D18" s="42" t="s">
        <v>27</v>
      </c>
      <c r="E18" s="43"/>
      <c r="F18" s="44"/>
      <c r="G18" s="38" t="s">
        <v>28</v>
      </c>
      <c r="H18" s="45"/>
      <c r="I18" s="39"/>
      <c r="J18" s="39">
        <v>39</v>
      </c>
      <c r="K18" s="39">
        <f>+ROUND($H18*J18,2)</f>
        <v>0</v>
      </c>
      <c r="L18" s="39">
        <v>37</v>
      </c>
      <c r="M18" s="39"/>
      <c r="N18" s="39"/>
      <c r="O18" s="39">
        <f>+IF($L18-$J18&gt;=0,$L18-$J18,0)</f>
        <v>0</v>
      </c>
      <c r="P18" s="39">
        <f>+ROUND($H18*O18,2)</f>
        <v>0</v>
      </c>
      <c r="Q18" s="39"/>
      <c r="R18" s="39">
        <f>+ROUND($H18*Q18,2)</f>
        <v>0</v>
      </c>
      <c r="S18" s="39">
        <f>+IF($L18-$J18&lt;=0,-$L18+$J18,0)</f>
        <v>2</v>
      </c>
      <c r="T18" s="39">
        <f>+ROUND($H18*S18,2)</f>
        <v>0</v>
      </c>
      <c r="U18" s="39"/>
      <c r="V18" s="39">
        <f>+ROUND($H18*U18,2)</f>
        <v>0</v>
      </c>
      <c r="W18" s="39"/>
    </row>
    <row r="19" spans="2:24" ht="21" customHeight="1" x14ac:dyDescent="0.25">
      <c r="B19" s="41">
        <f>+B18+0.01</f>
        <v>1.02</v>
      </c>
      <c r="C19" s="34">
        <f t="shared" ref="C19:C77" si="0">+C18+1</f>
        <v>5</v>
      </c>
      <c r="D19" s="42" t="s">
        <v>29</v>
      </c>
      <c r="E19" s="43"/>
      <c r="F19" s="44"/>
      <c r="G19" s="46" t="s">
        <v>28</v>
      </c>
      <c r="H19" s="47"/>
      <c r="I19" s="48"/>
      <c r="J19" s="48">
        <v>39</v>
      </c>
      <c r="K19" s="48">
        <f t="shared" ref="K19:K100" si="1">+ROUND($H19*J19,2)</f>
        <v>0</v>
      </c>
      <c r="L19" s="39">
        <v>37</v>
      </c>
      <c r="M19" s="78"/>
      <c r="N19" s="48"/>
      <c r="O19" s="48">
        <f>+IF($L19-$J19&gt;=0,$L19-$J19,0)</f>
        <v>0</v>
      </c>
      <c r="P19" s="48">
        <f t="shared" ref="P19:T19" si="2">+ROUND($H19*O19,2)</f>
        <v>0</v>
      </c>
      <c r="Q19" s="48"/>
      <c r="R19" s="48">
        <f t="shared" si="2"/>
        <v>0</v>
      </c>
      <c r="S19" s="48">
        <f>+IF($L19-$J19&lt;=0,-$L19+$J19,0)</f>
        <v>2</v>
      </c>
      <c r="T19" s="48">
        <f t="shared" si="2"/>
        <v>0</v>
      </c>
      <c r="U19" s="48"/>
      <c r="V19" s="48">
        <f t="shared" ref="V19" si="3">+ROUND($H19*U19,2)</f>
        <v>0</v>
      </c>
      <c r="W19" s="48"/>
    </row>
    <row r="20" spans="2:24" ht="21" customHeight="1" x14ac:dyDescent="0.25">
      <c r="B20" s="49"/>
      <c r="C20" s="34">
        <f t="shared" si="0"/>
        <v>6</v>
      </c>
      <c r="D20" s="50"/>
      <c r="E20" s="51"/>
      <c r="F20" s="52" t="str">
        <f>+"SUB-TOTAL   "&amp;B17&amp;":  "</f>
        <v xml:space="preserve">SUB-TOTAL   1:  </v>
      </c>
      <c r="G20" s="53"/>
      <c r="H20" s="54"/>
      <c r="I20" s="54"/>
      <c r="J20" s="54"/>
      <c r="K20" s="55">
        <f>+SUM(K18:K19)</f>
        <v>0</v>
      </c>
      <c r="L20" s="54"/>
      <c r="M20" s="54"/>
      <c r="N20" s="55"/>
      <c r="O20" s="55"/>
      <c r="P20" s="55">
        <f>+SUM(P18:P19)</f>
        <v>0</v>
      </c>
      <c r="Q20" s="55"/>
      <c r="R20" s="55">
        <f>+SUM(R18:R19)</f>
        <v>0</v>
      </c>
      <c r="S20" s="56"/>
      <c r="T20" s="55">
        <f>+SUM(T18:T19)</f>
        <v>0</v>
      </c>
      <c r="U20" s="56"/>
      <c r="V20" s="55">
        <f>+SUM(V18:V19)</f>
        <v>0</v>
      </c>
      <c r="W20" s="56"/>
      <c r="X20" s="57">
        <f>+K20-N20+P20+R20-T20</f>
        <v>0</v>
      </c>
    </row>
    <row r="21" spans="2:24" ht="21" customHeight="1" x14ac:dyDescent="0.25">
      <c r="B21" s="58">
        <f>1+B17</f>
        <v>2</v>
      </c>
      <c r="C21" s="59">
        <f t="shared" si="0"/>
        <v>7</v>
      </c>
      <c r="D21" s="60" t="s">
        <v>30</v>
      </c>
      <c r="E21" s="61"/>
      <c r="F21" s="62"/>
      <c r="G21" s="63"/>
      <c r="H21" s="64"/>
      <c r="I21" s="64"/>
      <c r="J21" s="64"/>
      <c r="K21" s="65"/>
      <c r="L21" s="64"/>
      <c r="M21" s="64"/>
      <c r="N21" s="65"/>
      <c r="O21" s="65"/>
      <c r="P21" s="65"/>
      <c r="Q21" s="65"/>
      <c r="R21" s="65"/>
      <c r="S21" s="64"/>
      <c r="T21" s="65"/>
      <c r="U21" s="64"/>
      <c r="V21" s="65"/>
      <c r="W21" s="64"/>
    </row>
    <row r="22" spans="2:24" ht="21" customHeight="1" x14ac:dyDescent="0.25">
      <c r="B22" s="41">
        <f>+B21+0.01</f>
        <v>2.0099999999999998</v>
      </c>
      <c r="C22" s="66">
        <f>+C17+1</f>
        <v>4</v>
      </c>
      <c r="D22" s="42" t="s">
        <v>31</v>
      </c>
      <c r="E22" s="43"/>
      <c r="F22" s="44"/>
      <c r="G22" s="38" t="s">
        <v>28</v>
      </c>
      <c r="H22" s="39"/>
      <c r="I22" s="39"/>
      <c r="J22" s="39">
        <v>39</v>
      </c>
      <c r="K22" s="67">
        <f t="shared" ref="K22:K33" si="4">+ROUND($H22*J22,2)</f>
        <v>0</v>
      </c>
      <c r="L22" s="39">
        <v>37</v>
      </c>
      <c r="M22" s="39"/>
      <c r="N22" s="67"/>
      <c r="O22" s="67">
        <f t="shared" ref="O22:O32" si="5">+IF($L22-$J22&gt;=0,$L22-$J22,0)</f>
        <v>0</v>
      </c>
      <c r="P22" s="67">
        <f t="shared" ref="P22:P33" si="6">+ROUND($H22*O22,2)</f>
        <v>0</v>
      </c>
      <c r="Q22" s="67"/>
      <c r="R22" s="67">
        <f t="shared" ref="R22:R32" si="7">+ROUND($H22*Q22,2)</f>
        <v>0</v>
      </c>
      <c r="S22" s="39">
        <f t="shared" ref="S22:S33" si="8">+IF($L22-$J22&lt;=0,-$L22+$J22,0)</f>
        <v>2</v>
      </c>
      <c r="T22" s="67">
        <f t="shared" ref="T22:T33" si="9">+ROUND($H22*S22,2)</f>
        <v>0</v>
      </c>
      <c r="U22" s="39"/>
      <c r="V22" s="67">
        <f t="shared" ref="V22:V33" si="10">+ROUND($H22*U22,2)</f>
        <v>0</v>
      </c>
      <c r="W22" s="39"/>
    </row>
    <row r="23" spans="2:24" ht="21" customHeight="1" x14ac:dyDescent="0.25">
      <c r="B23" s="41">
        <f>+B22+0.01</f>
        <v>2.0199999999999996</v>
      </c>
      <c r="C23" s="66">
        <f>+C18+1</f>
        <v>5</v>
      </c>
      <c r="D23" s="42" t="s">
        <v>32</v>
      </c>
      <c r="E23" s="43"/>
      <c r="F23" s="44"/>
      <c r="G23" s="38" t="s">
        <v>28</v>
      </c>
      <c r="H23" s="39"/>
      <c r="I23" s="39"/>
      <c r="J23" s="39">
        <v>39</v>
      </c>
      <c r="K23" s="67">
        <f t="shared" si="4"/>
        <v>0</v>
      </c>
      <c r="L23" s="39">
        <v>37</v>
      </c>
      <c r="M23" s="39"/>
      <c r="N23" s="67"/>
      <c r="O23" s="67">
        <f t="shared" si="5"/>
        <v>0</v>
      </c>
      <c r="P23" s="67">
        <f t="shared" si="6"/>
        <v>0</v>
      </c>
      <c r="Q23" s="67"/>
      <c r="R23" s="67">
        <f t="shared" si="7"/>
        <v>0</v>
      </c>
      <c r="S23" s="39">
        <f t="shared" si="8"/>
        <v>2</v>
      </c>
      <c r="T23" s="67">
        <f t="shared" si="9"/>
        <v>0</v>
      </c>
      <c r="U23" s="39"/>
      <c r="V23" s="67">
        <f t="shared" si="10"/>
        <v>0</v>
      </c>
      <c r="W23" s="39"/>
    </row>
    <row r="24" spans="2:24" ht="21" customHeight="1" x14ac:dyDescent="0.25">
      <c r="B24" s="41">
        <f>+B23+0.01</f>
        <v>2.0299999999999994</v>
      </c>
      <c r="C24" s="66">
        <f>+C18+1</f>
        <v>5</v>
      </c>
      <c r="D24" s="42" t="s">
        <v>33</v>
      </c>
      <c r="E24" s="43"/>
      <c r="F24" s="44"/>
      <c r="G24" s="38" t="s">
        <v>28</v>
      </c>
      <c r="H24" s="39"/>
      <c r="I24" s="39"/>
      <c r="J24" s="39">
        <v>78</v>
      </c>
      <c r="K24" s="67">
        <f t="shared" si="4"/>
        <v>0</v>
      </c>
      <c r="L24" s="39">
        <v>74</v>
      </c>
      <c r="M24" s="39"/>
      <c r="N24" s="67"/>
      <c r="O24" s="67">
        <f t="shared" si="5"/>
        <v>0</v>
      </c>
      <c r="P24" s="67">
        <f t="shared" si="6"/>
        <v>0</v>
      </c>
      <c r="Q24" s="67"/>
      <c r="R24" s="67">
        <f t="shared" si="7"/>
        <v>0</v>
      </c>
      <c r="S24" s="39">
        <f t="shared" si="8"/>
        <v>4</v>
      </c>
      <c r="T24" s="67">
        <f t="shared" si="9"/>
        <v>0</v>
      </c>
      <c r="U24" s="39"/>
      <c r="V24" s="67">
        <f t="shared" si="10"/>
        <v>0</v>
      </c>
      <c r="W24" s="39"/>
    </row>
    <row r="25" spans="2:24" ht="21" customHeight="1" x14ac:dyDescent="0.25">
      <c r="B25" s="41">
        <f t="shared" ref="B25:B33" si="11">+B24+0.01</f>
        <v>2.0399999999999991</v>
      </c>
      <c r="C25" s="66">
        <f>+C20+1</f>
        <v>7</v>
      </c>
      <c r="D25" s="42" t="s">
        <v>34</v>
      </c>
      <c r="E25" s="43"/>
      <c r="F25" s="44"/>
      <c r="G25" s="38" t="s">
        <v>28</v>
      </c>
      <c r="H25" s="39"/>
      <c r="I25" s="39"/>
      <c r="J25" s="39">
        <v>39</v>
      </c>
      <c r="K25" s="67">
        <f t="shared" si="4"/>
        <v>0</v>
      </c>
      <c r="L25" s="39">
        <v>37</v>
      </c>
      <c r="M25" s="39"/>
      <c r="N25" s="67"/>
      <c r="O25" s="67">
        <f t="shared" si="5"/>
        <v>0</v>
      </c>
      <c r="P25" s="67">
        <f t="shared" si="6"/>
        <v>0</v>
      </c>
      <c r="Q25" s="67"/>
      <c r="R25" s="67">
        <f t="shared" si="7"/>
        <v>0</v>
      </c>
      <c r="S25" s="39">
        <f t="shared" si="8"/>
        <v>2</v>
      </c>
      <c r="T25" s="67">
        <f t="shared" si="9"/>
        <v>0</v>
      </c>
      <c r="U25" s="39"/>
      <c r="V25" s="67">
        <f t="shared" si="10"/>
        <v>0</v>
      </c>
      <c r="W25" s="39"/>
    </row>
    <row r="26" spans="2:24" ht="21" customHeight="1" x14ac:dyDescent="0.25">
      <c r="B26" s="41">
        <f t="shared" si="11"/>
        <v>2.0499999999999989</v>
      </c>
      <c r="C26" s="66">
        <f>+C21+1</f>
        <v>8</v>
      </c>
      <c r="D26" s="42" t="s">
        <v>35</v>
      </c>
      <c r="E26" s="43"/>
      <c r="F26" s="44"/>
      <c r="G26" s="38" t="s">
        <v>28</v>
      </c>
      <c r="H26" s="39"/>
      <c r="I26" s="39"/>
      <c r="J26" s="39">
        <v>39</v>
      </c>
      <c r="K26" s="67">
        <f t="shared" si="4"/>
        <v>0</v>
      </c>
      <c r="L26" s="39">
        <v>37</v>
      </c>
      <c r="M26" s="39"/>
      <c r="N26" s="67"/>
      <c r="O26" s="67">
        <f t="shared" si="5"/>
        <v>0</v>
      </c>
      <c r="P26" s="67">
        <f t="shared" si="6"/>
        <v>0</v>
      </c>
      <c r="Q26" s="67"/>
      <c r="R26" s="67">
        <f t="shared" si="7"/>
        <v>0</v>
      </c>
      <c r="S26" s="39">
        <f t="shared" si="8"/>
        <v>2</v>
      </c>
      <c r="T26" s="67">
        <f t="shared" si="9"/>
        <v>0</v>
      </c>
      <c r="U26" s="39"/>
      <c r="V26" s="67">
        <f t="shared" si="10"/>
        <v>0</v>
      </c>
      <c r="W26" s="39"/>
    </row>
    <row r="27" spans="2:24" ht="21" customHeight="1" x14ac:dyDescent="0.25">
      <c r="B27" s="41">
        <f t="shared" si="11"/>
        <v>2.0599999999999987</v>
      </c>
      <c r="C27" s="66">
        <f>+C22+1</f>
        <v>5</v>
      </c>
      <c r="D27" s="42" t="s">
        <v>36</v>
      </c>
      <c r="E27" s="43"/>
      <c r="F27" s="44"/>
      <c r="G27" s="38" t="s">
        <v>28</v>
      </c>
      <c r="H27" s="39"/>
      <c r="I27" s="39"/>
      <c r="J27" s="39">
        <v>39</v>
      </c>
      <c r="K27" s="67">
        <f t="shared" si="4"/>
        <v>0</v>
      </c>
      <c r="L27" s="39">
        <v>37</v>
      </c>
      <c r="M27" s="39"/>
      <c r="N27" s="67"/>
      <c r="O27" s="67">
        <f t="shared" si="5"/>
        <v>0</v>
      </c>
      <c r="P27" s="67">
        <f t="shared" si="6"/>
        <v>0</v>
      </c>
      <c r="Q27" s="67"/>
      <c r="R27" s="67">
        <f t="shared" si="7"/>
        <v>0</v>
      </c>
      <c r="S27" s="39">
        <f t="shared" si="8"/>
        <v>2</v>
      </c>
      <c r="T27" s="67">
        <f t="shared" si="9"/>
        <v>0</v>
      </c>
      <c r="U27" s="39"/>
      <c r="V27" s="67">
        <f t="shared" si="10"/>
        <v>0</v>
      </c>
      <c r="W27" s="39"/>
    </row>
    <row r="28" spans="2:24" ht="21" customHeight="1" x14ac:dyDescent="0.25">
      <c r="B28" s="41">
        <f t="shared" si="11"/>
        <v>2.0699999999999985</v>
      </c>
      <c r="C28" s="66">
        <f>+C23+1</f>
        <v>6</v>
      </c>
      <c r="D28" s="42" t="s">
        <v>37</v>
      </c>
      <c r="E28" s="43"/>
      <c r="F28" s="44"/>
      <c r="G28" s="38" t="s">
        <v>28</v>
      </c>
      <c r="H28" s="39"/>
      <c r="I28" s="39"/>
      <c r="J28" s="39">
        <v>78</v>
      </c>
      <c r="K28" s="67">
        <f t="shared" si="4"/>
        <v>0</v>
      </c>
      <c r="L28" s="39">
        <v>74</v>
      </c>
      <c r="M28" s="39"/>
      <c r="N28" s="67"/>
      <c r="O28" s="67">
        <f t="shared" si="5"/>
        <v>0</v>
      </c>
      <c r="P28" s="67">
        <f t="shared" si="6"/>
        <v>0</v>
      </c>
      <c r="Q28" s="67"/>
      <c r="R28" s="67">
        <f t="shared" si="7"/>
        <v>0</v>
      </c>
      <c r="S28" s="39">
        <f t="shared" si="8"/>
        <v>4</v>
      </c>
      <c r="T28" s="67">
        <f t="shared" si="9"/>
        <v>0</v>
      </c>
      <c r="U28" s="39"/>
      <c r="V28" s="67">
        <f t="shared" si="10"/>
        <v>0</v>
      </c>
      <c r="W28" s="39"/>
    </row>
    <row r="29" spans="2:24" ht="21" customHeight="1" x14ac:dyDescent="0.25">
      <c r="B29" s="41">
        <f t="shared" si="11"/>
        <v>2.0799999999999983</v>
      </c>
      <c r="C29" s="66">
        <f>+C23+1</f>
        <v>6</v>
      </c>
      <c r="D29" s="42" t="s">
        <v>38</v>
      </c>
      <c r="E29" s="43"/>
      <c r="F29" s="44"/>
      <c r="G29" s="38" t="s">
        <v>28</v>
      </c>
      <c r="H29" s="39"/>
      <c r="I29" s="39"/>
      <c r="J29" s="39">
        <v>39</v>
      </c>
      <c r="K29" s="67">
        <f t="shared" si="4"/>
        <v>0</v>
      </c>
      <c r="L29" s="39">
        <v>37</v>
      </c>
      <c r="M29" s="39"/>
      <c r="N29" s="67"/>
      <c r="O29" s="67">
        <f t="shared" si="5"/>
        <v>0</v>
      </c>
      <c r="P29" s="67">
        <f t="shared" si="6"/>
        <v>0</v>
      </c>
      <c r="Q29" s="67"/>
      <c r="R29" s="67">
        <f t="shared" si="7"/>
        <v>0</v>
      </c>
      <c r="S29" s="39">
        <f t="shared" si="8"/>
        <v>2</v>
      </c>
      <c r="T29" s="67">
        <f t="shared" si="9"/>
        <v>0</v>
      </c>
      <c r="U29" s="39"/>
      <c r="V29" s="67">
        <f t="shared" si="10"/>
        <v>0</v>
      </c>
      <c r="W29" s="39"/>
    </row>
    <row r="30" spans="2:24" ht="21" customHeight="1" x14ac:dyDescent="0.25">
      <c r="B30" s="41">
        <f t="shared" si="11"/>
        <v>2.0899999999999981</v>
      </c>
      <c r="C30" s="66">
        <f>+C25+1</f>
        <v>8</v>
      </c>
      <c r="D30" s="42" t="s">
        <v>39</v>
      </c>
      <c r="E30" s="43"/>
      <c r="F30" s="44"/>
      <c r="G30" s="38" t="s">
        <v>28</v>
      </c>
      <c r="H30" s="39"/>
      <c r="I30" s="39"/>
      <c r="J30" s="39">
        <v>39</v>
      </c>
      <c r="K30" s="67">
        <f t="shared" si="4"/>
        <v>0</v>
      </c>
      <c r="L30" s="39">
        <v>37</v>
      </c>
      <c r="M30" s="39"/>
      <c r="N30" s="67"/>
      <c r="O30" s="67">
        <f t="shared" si="5"/>
        <v>0</v>
      </c>
      <c r="P30" s="67">
        <f t="shared" si="6"/>
        <v>0</v>
      </c>
      <c r="Q30" s="67"/>
      <c r="R30" s="67">
        <f t="shared" si="7"/>
        <v>0</v>
      </c>
      <c r="S30" s="39">
        <f t="shared" si="8"/>
        <v>2</v>
      </c>
      <c r="T30" s="67">
        <f t="shared" si="9"/>
        <v>0</v>
      </c>
      <c r="U30" s="39"/>
      <c r="V30" s="67">
        <f t="shared" si="10"/>
        <v>0</v>
      </c>
      <c r="W30" s="39"/>
    </row>
    <row r="31" spans="2:24" ht="21" customHeight="1" x14ac:dyDescent="0.25">
      <c r="B31" s="41">
        <f t="shared" si="11"/>
        <v>2.0999999999999979</v>
      </c>
      <c r="C31" s="66">
        <f>+C26+1</f>
        <v>9</v>
      </c>
      <c r="D31" s="42" t="s">
        <v>40</v>
      </c>
      <c r="E31" s="43"/>
      <c r="F31" s="44"/>
      <c r="G31" s="38" t="s">
        <v>28</v>
      </c>
      <c r="H31" s="39"/>
      <c r="I31" s="39"/>
      <c r="J31" s="39">
        <v>39</v>
      </c>
      <c r="K31" s="67">
        <f t="shared" si="4"/>
        <v>0</v>
      </c>
      <c r="L31" s="39">
        <v>37</v>
      </c>
      <c r="M31" s="39"/>
      <c r="N31" s="67"/>
      <c r="O31" s="67">
        <f t="shared" si="5"/>
        <v>0</v>
      </c>
      <c r="P31" s="67">
        <f t="shared" si="6"/>
        <v>0</v>
      </c>
      <c r="Q31" s="67"/>
      <c r="R31" s="67">
        <f t="shared" si="7"/>
        <v>0</v>
      </c>
      <c r="S31" s="39">
        <f t="shared" si="8"/>
        <v>2</v>
      </c>
      <c r="T31" s="67">
        <f t="shared" si="9"/>
        <v>0</v>
      </c>
      <c r="U31" s="39"/>
      <c r="V31" s="67">
        <f t="shared" si="10"/>
        <v>0</v>
      </c>
      <c r="W31" s="39"/>
    </row>
    <row r="32" spans="2:24" ht="21" customHeight="1" x14ac:dyDescent="0.25">
      <c r="B32" s="41">
        <f t="shared" si="11"/>
        <v>2.1099999999999977</v>
      </c>
      <c r="C32" s="66">
        <f>+C27+1</f>
        <v>6</v>
      </c>
      <c r="D32" s="42" t="s">
        <v>41</v>
      </c>
      <c r="E32" s="43"/>
      <c r="F32" s="44"/>
      <c r="G32" s="68" t="s">
        <v>28</v>
      </c>
      <c r="H32" s="39"/>
      <c r="I32" s="39"/>
      <c r="J32" s="39">
        <v>39</v>
      </c>
      <c r="K32" s="67">
        <f t="shared" si="4"/>
        <v>0</v>
      </c>
      <c r="L32" s="39">
        <v>37</v>
      </c>
      <c r="M32" s="39"/>
      <c r="N32" s="67"/>
      <c r="O32" s="67">
        <f t="shared" si="5"/>
        <v>0</v>
      </c>
      <c r="P32" s="67">
        <f t="shared" si="6"/>
        <v>0</v>
      </c>
      <c r="Q32" s="67"/>
      <c r="R32" s="67">
        <f t="shared" si="7"/>
        <v>0</v>
      </c>
      <c r="S32" s="39">
        <f t="shared" si="8"/>
        <v>2</v>
      </c>
      <c r="T32" s="67">
        <f t="shared" si="9"/>
        <v>0</v>
      </c>
      <c r="U32" s="39"/>
      <c r="V32" s="67">
        <f t="shared" si="10"/>
        <v>0</v>
      </c>
      <c r="W32" s="39"/>
    </row>
    <row r="33" spans="2:24" s="5" customFormat="1" ht="21" customHeight="1" x14ac:dyDescent="0.25">
      <c r="B33" s="69">
        <f t="shared" si="11"/>
        <v>2.1199999999999974</v>
      </c>
      <c r="C33" s="70">
        <f>+C28+1</f>
        <v>7</v>
      </c>
      <c r="D33" s="71" t="s">
        <v>42</v>
      </c>
      <c r="E33" s="72"/>
      <c r="F33" s="73"/>
      <c r="G33" s="74" t="s">
        <v>28</v>
      </c>
      <c r="H33" s="75"/>
      <c r="I33" s="75">
        <f>406.78*1.2</f>
        <v>488.13599999999997</v>
      </c>
      <c r="J33" s="75"/>
      <c r="K33" s="76">
        <f t="shared" si="4"/>
        <v>0</v>
      </c>
      <c r="L33" s="75">
        <v>37</v>
      </c>
      <c r="M33" s="75"/>
      <c r="N33" s="76"/>
      <c r="O33" s="76"/>
      <c r="P33" s="76">
        <f t="shared" si="6"/>
        <v>0</v>
      </c>
      <c r="Q33" s="76">
        <f>+L33</f>
        <v>37</v>
      </c>
      <c r="R33" s="76">
        <f>+ROUND($I33*Q33,2)</f>
        <v>18061.03</v>
      </c>
      <c r="S33" s="75">
        <f t="shared" si="8"/>
        <v>0</v>
      </c>
      <c r="T33" s="76">
        <f t="shared" si="9"/>
        <v>0</v>
      </c>
      <c r="U33" s="75"/>
      <c r="V33" s="76">
        <f t="shared" si="10"/>
        <v>0</v>
      </c>
      <c r="W33" s="75"/>
    </row>
    <row r="34" spans="2:24" ht="21" customHeight="1" x14ac:dyDescent="0.25">
      <c r="B34" s="77"/>
      <c r="C34" s="34" t="e">
        <f>+#REF!+1</f>
        <v>#REF!</v>
      </c>
      <c r="D34" s="50"/>
      <c r="E34" s="51"/>
      <c r="F34" s="52" t="str">
        <f>+"SUB-TOTAL   "&amp;B21&amp;":  "</f>
        <v xml:space="preserve">SUB-TOTAL   2:  </v>
      </c>
      <c r="G34" s="63"/>
      <c r="H34" s="54"/>
      <c r="I34" s="54"/>
      <c r="J34" s="54"/>
      <c r="K34" s="55">
        <f>+SUM(K22:K33)</f>
        <v>0</v>
      </c>
      <c r="L34" s="54"/>
      <c r="M34" s="54"/>
      <c r="N34" s="55"/>
      <c r="O34" s="55"/>
      <c r="P34" s="55">
        <f>+SUM(P22:P33)</f>
        <v>0</v>
      </c>
      <c r="Q34" s="55"/>
      <c r="R34" s="55">
        <f>+SUM(R22:R33)</f>
        <v>18061.03</v>
      </c>
      <c r="S34" s="56"/>
      <c r="T34" s="55">
        <f>+SUM(T22:T33)</f>
        <v>0</v>
      </c>
      <c r="U34" s="56"/>
      <c r="V34" s="55">
        <f>+SUM(V22:V33)</f>
        <v>0</v>
      </c>
      <c r="W34" s="56"/>
      <c r="X34" s="57">
        <f>+K34-N34+P34+R34-T34</f>
        <v>18061.03</v>
      </c>
    </row>
    <row r="35" spans="2:24" ht="21" customHeight="1" x14ac:dyDescent="0.25">
      <c r="B35" s="58">
        <f>+B21+1</f>
        <v>3</v>
      </c>
      <c r="C35" s="59" t="e">
        <f>+C34+1</f>
        <v>#REF!</v>
      </c>
      <c r="D35" s="60" t="s">
        <v>43</v>
      </c>
      <c r="E35" s="61"/>
      <c r="F35" s="62"/>
      <c r="G35" s="63"/>
      <c r="H35" s="64"/>
      <c r="I35" s="64"/>
      <c r="J35" s="64"/>
      <c r="K35" s="65"/>
      <c r="L35" s="64"/>
      <c r="M35" s="64"/>
      <c r="N35" s="65"/>
      <c r="O35" s="65"/>
      <c r="P35" s="65"/>
      <c r="Q35" s="65"/>
      <c r="R35" s="65"/>
      <c r="S35" s="64"/>
      <c r="T35" s="65"/>
      <c r="U35" s="64"/>
      <c r="V35" s="65"/>
      <c r="W35" s="64"/>
    </row>
    <row r="36" spans="2:24" ht="21" customHeight="1" x14ac:dyDescent="0.25">
      <c r="B36" s="41">
        <f>+B35+0.01</f>
        <v>3.01</v>
      </c>
      <c r="C36" s="66" t="e">
        <f>+#REF!+1</f>
        <v>#REF!</v>
      </c>
      <c r="D36" s="42" t="s">
        <v>44</v>
      </c>
      <c r="E36" s="43"/>
      <c r="F36" s="44"/>
      <c r="G36" s="38" t="s">
        <v>28</v>
      </c>
      <c r="H36" s="39"/>
      <c r="I36" s="39"/>
      <c r="J36" s="39">
        <v>39</v>
      </c>
      <c r="K36" s="67">
        <f t="shared" ref="K36:K49" si="12">+ROUND($H36*J36,2)</f>
        <v>0</v>
      </c>
      <c r="L36" s="39"/>
      <c r="M36" s="39"/>
      <c r="N36" s="67"/>
      <c r="O36" s="67">
        <f t="shared" ref="O36:O47" si="13">+IF($L36-$J36&gt;=0,$L36-$J36,0)</f>
        <v>0</v>
      </c>
      <c r="P36" s="67">
        <f t="shared" ref="P36:P49" si="14">+ROUND($H36*O36,2)</f>
        <v>0</v>
      </c>
      <c r="Q36" s="67"/>
      <c r="R36" s="67">
        <f t="shared" ref="R36:R47" si="15">+ROUND($H36*Q36,2)</f>
        <v>0</v>
      </c>
      <c r="S36" s="39">
        <f t="shared" ref="S36:S49" si="16">+IF($L36-$J36&lt;=0,-$L36+$J36,0)</f>
        <v>39</v>
      </c>
      <c r="T36" s="67">
        <f t="shared" ref="T36:T49" si="17">+ROUND($H36*S36,2)</f>
        <v>0</v>
      </c>
      <c r="U36" s="39"/>
      <c r="V36" s="67">
        <f t="shared" ref="V36:V49" si="18">+ROUND($H36*U36,2)</f>
        <v>0</v>
      </c>
      <c r="W36" s="39"/>
    </row>
    <row r="37" spans="2:24" ht="21" customHeight="1" x14ac:dyDescent="0.25">
      <c r="B37" s="41">
        <f>+B36+0.01</f>
        <v>3.0199999999999996</v>
      </c>
      <c r="C37" s="66" t="e">
        <f>+#REF!+1</f>
        <v>#REF!</v>
      </c>
      <c r="D37" s="42" t="s">
        <v>45</v>
      </c>
      <c r="E37" s="43"/>
      <c r="F37" s="44"/>
      <c r="G37" s="38" t="s">
        <v>28</v>
      </c>
      <c r="H37" s="39"/>
      <c r="I37" s="39"/>
      <c r="J37" s="39">
        <v>39</v>
      </c>
      <c r="K37" s="67">
        <f t="shared" si="12"/>
        <v>0</v>
      </c>
      <c r="L37" s="39"/>
      <c r="M37" s="39"/>
      <c r="N37" s="67"/>
      <c r="O37" s="67">
        <f t="shared" si="13"/>
        <v>0</v>
      </c>
      <c r="P37" s="67">
        <f t="shared" si="14"/>
        <v>0</v>
      </c>
      <c r="Q37" s="67"/>
      <c r="R37" s="67">
        <f t="shared" si="15"/>
        <v>0</v>
      </c>
      <c r="S37" s="39">
        <f t="shared" si="16"/>
        <v>39</v>
      </c>
      <c r="T37" s="67">
        <f t="shared" si="17"/>
        <v>0</v>
      </c>
      <c r="U37" s="39"/>
      <c r="V37" s="67">
        <f t="shared" si="18"/>
        <v>0</v>
      </c>
      <c r="W37" s="39"/>
    </row>
    <row r="38" spans="2:24" ht="21" customHeight="1" x14ac:dyDescent="0.25">
      <c r="B38" s="41">
        <f>+B37+0.01</f>
        <v>3.0299999999999994</v>
      </c>
      <c r="C38" s="66" t="e">
        <f>+#REF!+1</f>
        <v>#REF!</v>
      </c>
      <c r="D38" s="42" t="s">
        <v>46</v>
      </c>
      <c r="E38" s="43"/>
      <c r="F38" s="44"/>
      <c r="G38" s="38" t="s">
        <v>28</v>
      </c>
      <c r="H38" s="39"/>
      <c r="I38" s="39"/>
      <c r="J38" s="39">
        <v>156</v>
      </c>
      <c r="K38" s="67">
        <f t="shared" si="12"/>
        <v>0</v>
      </c>
      <c r="L38" s="39">
        <v>148</v>
      </c>
      <c r="M38" s="39"/>
      <c r="N38" s="67"/>
      <c r="O38" s="67">
        <f t="shared" si="13"/>
        <v>0</v>
      </c>
      <c r="P38" s="67">
        <f t="shared" si="14"/>
        <v>0</v>
      </c>
      <c r="Q38" s="67"/>
      <c r="R38" s="67">
        <f t="shared" si="15"/>
        <v>0</v>
      </c>
      <c r="S38" s="39">
        <f t="shared" si="16"/>
        <v>8</v>
      </c>
      <c r="T38" s="67">
        <f t="shared" si="17"/>
        <v>0</v>
      </c>
      <c r="U38" s="39"/>
      <c r="V38" s="67">
        <f t="shared" si="18"/>
        <v>0</v>
      </c>
      <c r="W38" s="39"/>
    </row>
    <row r="39" spans="2:24" ht="21" customHeight="1" x14ac:dyDescent="0.25">
      <c r="B39" s="41">
        <f t="shared" ref="B39:B45" si="19">+B38+0.01</f>
        <v>3.0399999999999991</v>
      </c>
      <c r="C39" s="66" t="e">
        <f>+C34+1</f>
        <v>#REF!</v>
      </c>
      <c r="D39" s="42" t="s">
        <v>36</v>
      </c>
      <c r="E39" s="43"/>
      <c r="F39" s="44"/>
      <c r="G39" s="38" t="s">
        <v>28</v>
      </c>
      <c r="H39" s="39"/>
      <c r="I39" s="39"/>
      <c r="J39" s="39">
        <v>78</v>
      </c>
      <c r="K39" s="67">
        <f t="shared" si="12"/>
        <v>0</v>
      </c>
      <c r="L39" s="39">
        <v>74</v>
      </c>
      <c r="M39" s="39"/>
      <c r="N39" s="67"/>
      <c r="O39" s="67">
        <f t="shared" si="13"/>
        <v>0</v>
      </c>
      <c r="P39" s="67">
        <f t="shared" si="14"/>
        <v>0</v>
      </c>
      <c r="Q39" s="67"/>
      <c r="R39" s="67">
        <f t="shared" si="15"/>
        <v>0</v>
      </c>
      <c r="S39" s="39">
        <f t="shared" si="16"/>
        <v>4</v>
      </c>
      <c r="T39" s="67">
        <f t="shared" si="17"/>
        <v>0</v>
      </c>
      <c r="U39" s="39"/>
      <c r="V39" s="67">
        <f t="shared" si="18"/>
        <v>0</v>
      </c>
      <c r="W39" s="39"/>
    </row>
    <row r="40" spans="2:24" ht="21" customHeight="1" x14ac:dyDescent="0.25">
      <c r="B40" s="41">
        <f t="shared" si="19"/>
        <v>3.0499999999999989</v>
      </c>
      <c r="C40" s="66" t="e">
        <f>+C35+1</f>
        <v>#REF!</v>
      </c>
      <c r="D40" s="42" t="s">
        <v>37</v>
      </c>
      <c r="E40" s="43"/>
      <c r="F40" s="44"/>
      <c r="G40" s="38" t="s">
        <v>28</v>
      </c>
      <c r="H40" s="39"/>
      <c r="I40" s="39"/>
      <c r="J40" s="39">
        <v>273</v>
      </c>
      <c r="K40" s="67">
        <f t="shared" si="12"/>
        <v>0</v>
      </c>
      <c r="L40" s="39">
        <v>259</v>
      </c>
      <c r="M40" s="39"/>
      <c r="N40" s="67"/>
      <c r="O40" s="67">
        <f t="shared" si="13"/>
        <v>0</v>
      </c>
      <c r="P40" s="67">
        <f t="shared" si="14"/>
        <v>0</v>
      </c>
      <c r="Q40" s="67"/>
      <c r="R40" s="67">
        <f t="shared" si="15"/>
        <v>0</v>
      </c>
      <c r="S40" s="39">
        <f t="shared" si="16"/>
        <v>14</v>
      </c>
      <c r="T40" s="67">
        <f t="shared" si="17"/>
        <v>0</v>
      </c>
      <c r="U40" s="39"/>
      <c r="V40" s="67">
        <f t="shared" si="18"/>
        <v>0</v>
      </c>
      <c r="W40" s="39"/>
    </row>
    <row r="41" spans="2:24" ht="21" customHeight="1" x14ac:dyDescent="0.25">
      <c r="B41" s="41">
        <f t="shared" si="19"/>
        <v>3.0599999999999987</v>
      </c>
      <c r="C41" s="66" t="e">
        <f>+C36+1</f>
        <v>#REF!</v>
      </c>
      <c r="D41" s="42" t="s">
        <v>38</v>
      </c>
      <c r="E41" s="43"/>
      <c r="F41" s="44"/>
      <c r="G41" s="38" t="s">
        <v>28</v>
      </c>
      <c r="H41" s="39"/>
      <c r="I41" s="39"/>
      <c r="J41" s="39">
        <v>39</v>
      </c>
      <c r="K41" s="67">
        <f t="shared" si="12"/>
        <v>0</v>
      </c>
      <c r="L41" s="39">
        <v>37</v>
      </c>
      <c r="M41" s="39"/>
      <c r="N41" s="67"/>
      <c r="O41" s="67">
        <f t="shared" si="13"/>
        <v>0</v>
      </c>
      <c r="P41" s="67">
        <f t="shared" si="14"/>
        <v>0</v>
      </c>
      <c r="Q41" s="67"/>
      <c r="R41" s="67">
        <f t="shared" si="15"/>
        <v>0</v>
      </c>
      <c r="S41" s="39">
        <f t="shared" si="16"/>
        <v>2</v>
      </c>
      <c r="T41" s="67">
        <f t="shared" si="17"/>
        <v>0</v>
      </c>
      <c r="U41" s="39"/>
      <c r="V41" s="67">
        <f t="shared" si="18"/>
        <v>0</v>
      </c>
      <c r="W41" s="39"/>
    </row>
    <row r="42" spans="2:24" ht="21" customHeight="1" x14ac:dyDescent="0.25">
      <c r="B42" s="41">
        <f t="shared" si="19"/>
        <v>3.0699999999999985</v>
      </c>
      <c r="C42" s="66" t="e">
        <f>+C37+1</f>
        <v>#REF!</v>
      </c>
      <c r="D42" s="42" t="s">
        <v>47</v>
      </c>
      <c r="E42" s="43"/>
      <c r="F42" s="44"/>
      <c r="G42" s="38" t="s">
        <v>28</v>
      </c>
      <c r="H42" s="39"/>
      <c r="I42" s="39"/>
      <c r="J42" s="39">
        <v>78</v>
      </c>
      <c r="K42" s="67">
        <f t="shared" si="12"/>
        <v>0</v>
      </c>
      <c r="L42" s="39">
        <v>74</v>
      </c>
      <c r="M42" s="39"/>
      <c r="N42" s="67"/>
      <c r="O42" s="67">
        <f t="shared" si="13"/>
        <v>0</v>
      </c>
      <c r="P42" s="67">
        <f t="shared" si="14"/>
        <v>0</v>
      </c>
      <c r="Q42" s="67"/>
      <c r="R42" s="67">
        <f t="shared" si="15"/>
        <v>0</v>
      </c>
      <c r="S42" s="39">
        <f t="shared" si="16"/>
        <v>4</v>
      </c>
      <c r="T42" s="67">
        <f t="shared" si="17"/>
        <v>0</v>
      </c>
      <c r="U42" s="39"/>
      <c r="V42" s="67">
        <f t="shared" si="18"/>
        <v>0</v>
      </c>
      <c r="W42" s="39"/>
    </row>
    <row r="43" spans="2:24" ht="21" customHeight="1" x14ac:dyDescent="0.25">
      <c r="B43" s="41">
        <f t="shared" si="19"/>
        <v>3.0799999999999983</v>
      </c>
      <c r="C43" s="66" t="e">
        <f>+C37+1</f>
        <v>#REF!</v>
      </c>
      <c r="D43" s="42" t="s">
        <v>48</v>
      </c>
      <c r="E43" s="43"/>
      <c r="F43" s="44"/>
      <c r="G43" s="38" t="s">
        <v>28</v>
      </c>
      <c r="H43" s="39"/>
      <c r="I43" s="39"/>
      <c r="J43" s="39">
        <v>156</v>
      </c>
      <c r="K43" s="67">
        <f t="shared" si="12"/>
        <v>0</v>
      </c>
      <c r="L43" s="39">
        <v>148</v>
      </c>
      <c r="M43" s="39"/>
      <c r="N43" s="67"/>
      <c r="O43" s="67">
        <f t="shared" si="13"/>
        <v>0</v>
      </c>
      <c r="P43" s="67">
        <f t="shared" si="14"/>
        <v>0</v>
      </c>
      <c r="Q43" s="67"/>
      <c r="R43" s="67">
        <f t="shared" si="15"/>
        <v>0</v>
      </c>
      <c r="S43" s="39">
        <f t="shared" si="16"/>
        <v>8</v>
      </c>
      <c r="T43" s="67">
        <f t="shared" si="17"/>
        <v>0</v>
      </c>
      <c r="U43" s="39"/>
      <c r="V43" s="67">
        <f t="shared" si="18"/>
        <v>0</v>
      </c>
      <c r="W43" s="39"/>
    </row>
    <row r="44" spans="2:24" ht="21" customHeight="1" x14ac:dyDescent="0.25">
      <c r="B44" s="41">
        <f t="shared" si="19"/>
        <v>3.0899999999999981</v>
      </c>
      <c r="C44" s="66" t="e">
        <f>+C39+1</f>
        <v>#REF!</v>
      </c>
      <c r="D44" s="42" t="s">
        <v>49</v>
      </c>
      <c r="E44" s="43"/>
      <c r="F44" s="44"/>
      <c r="G44" s="38" t="s">
        <v>28</v>
      </c>
      <c r="H44" s="39"/>
      <c r="I44" s="39"/>
      <c r="J44" s="39">
        <v>39</v>
      </c>
      <c r="K44" s="67">
        <f t="shared" si="12"/>
        <v>0</v>
      </c>
      <c r="L44" s="39">
        <v>37</v>
      </c>
      <c r="M44" s="39"/>
      <c r="N44" s="67"/>
      <c r="O44" s="67">
        <f t="shared" si="13"/>
        <v>0</v>
      </c>
      <c r="P44" s="67">
        <f t="shared" si="14"/>
        <v>0</v>
      </c>
      <c r="Q44" s="67"/>
      <c r="R44" s="67">
        <f t="shared" si="15"/>
        <v>0</v>
      </c>
      <c r="S44" s="39">
        <f t="shared" si="16"/>
        <v>2</v>
      </c>
      <c r="T44" s="67">
        <f t="shared" si="17"/>
        <v>0</v>
      </c>
      <c r="U44" s="39"/>
      <c r="V44" s="67">
        <f t="shared" si="18"/>
        <v>0</v>
      </c>
      <c r="W44" s="39"/>
    </row>
    <row r="45" spans="2:24" ht="21" customHeight="1" x14ac:dyDescent="0.25">
      <c r="B45" s="41">
        <f t="shared" si="19"/>
        <v>3.0999999999999979</v>
      </c>
      <c r="C45" s="66" t="e">
        <f>+C40+1</f>
        <v>#REF!</v>
      </c>
      <c r="D45" s="42" t="s">
        <v>50</v>
      </c>
      <c r="E45" s="43"/>
      <c r="F45" s="44"/>
      <c r="G45" s="38" t="s">
        <v>28</v>
      </c>
      <c r="H45" s="39"/>
      <c r="I45" s="39"/>
      <c r="J45" s="39">
        <v>39</v>
      </c>
      <c r="K45" s="67">
        <f t="shared" si="12"/>
        <v>0</v>
      </c>
      <c r="L45" s="39">
        <v>37</v>
      </c>
      <c r="M45" s="39"/>
      <c r="N45" s="67"/>
      <c r="O45" s="67">
        <f t="shared" si="13"/>
        <v>0</v>
      </c>
      <c r="P45" s="67">
        <f t="shared" si="14"/>
        <v>0</v>
      </c>
      <c r="Q45" s="67"/>
      <c r="R45" s="67">
        <f t="shared" si="15"/>
        <v>0</v>
      </c>
      <c r="S45" s="39">
        <f t="shared" si="16"/>
        <v>2</v>
      </c>
      <c r="T45" s="67">
        <f t="shared" si="17"/>
        <v>0</v>
      </c>
      <c r="U45" s="39"/>
      <c r="V45" s="67">
        <f t="shared" si="18"/>
        <v>0</v>
      </c>
      <c r="W45" s="39"/>
    </row>
    <row r="46" spans="2:24" ht="21" customHeight="1" x14ac:dyDescent="0.25">
      <c r="B46" s="41">
        <f>+B45+0.01</f>
        <v>3.1099999999999977</v>
      </c>
      <c r="C46" s="66" t="e">
        <f>+C40+1</f>
        <v>#REF!</v>
      </c>
      <c r="D46" s="42" t="s">
        <v>50</v>
      </c>
      <c r="E46" s="43"/>
      <c r="F46" s="44"/>
      <c r="G46" s="38" t="s">
        <v>28</v>
      </c>
      <c r="H46" s="39"/>
      <c r="I46" s="39"/>
      <c r="J46" s="39">
        <v>39</v>
      </c>
      <c r="K46" s="67">
        <f t="shared" si="12"/>
        <v>0</v>
      </c>
      <c r="L46" s="39">
        <v>37</v>
      </c>
      <c r="M46" s="39"/>
      <c r="N46" s="67"/>
      <c r="O46" s="67">
        <f t="shared" si="13"/>
        <v>0</v>
      </c>
      <c r="P46" s="67">
        <f t="shared" si="14"/>
        <v>0</v>
      </c>
      <c r="Q46" s="67"/>
      <c r="R46" s="67">
        <f t="shared" si="15"/>
        <v>0</v>
      </c>
      <c r="S46" s="39">
        <f t="shared" si="16"/>
        <v>2</v>
      </c>
      <c r="T46" s="67">
        <f t="shared" si="17"/>
        <v>0</v>
      </c>
      <c r="U46" s="39"/>
      <c r="V46" s="67">
        <f t="shared" si="18"/>
        <v>0</v>
      </c>
      <c r="W46" s="39"/>
    </row>
    <row r="47" spans="2:24" ht="21" customHeight="1" x14ac:dyDescent="0.25">
      <c r="B47" s="41">
        <f>+B46+0.01</f>
        <v>3.1199999999999974</v>
      </c>
      <c r="C47" s="66" t="e">
        <f>+C41+1</f>
        <v>#REF!</v>
      </c>
      <c r="D47" s="42" t="s">
        <v>51</v>
      </c>
      <c r="E47" s="43"/>
      <c r="F47" s="44"/>
      <c r="G47" s="68" t="s">
        <v>28</v>
      </c>
      <c r="H47" s="78"/>
      <c r="I47" s="78"/>
      <c r="J47" s="78">
        <v>78</v>
      </c>
      <c r="K47" s="79">
        <f t="shared" si="12"/>
        <v>0</v>
      </c>
      <c r="L47" s="78">
        <v>74</v>
      </c>
      <c r="M47" s="78"/>
      <c r="N47" s="79"/>
      <c r="O47" s="79">
        <f t="shared" si="13"/>
        <v>0</v>
      </c>
      <c r="P47" s="79">
        <f t="shared" si="14"/>
        <v>0</v>
      </c>
      <c r="Q47" s="79"/>
      <c r="R47" s="79">
        <f t="shared" si="15"/>
        <v>0</v>
      </c>
      <c r="S47" s="78">
        <f t="shared" si="16"/>
        <v>4</v>
      </c>
      <c r="T47" s="79">
        <f t="shared" si="17"/>
        <v>0</v>
      </c>
      <c r="U47" s="78"/>
      <c r="V47" s="79">
        <f t="shared" si="18"/>
        <v>0</v>
      </c>
      <c r="W47" s="78"/>
    </row>
    <row r="48" spans="2:24" s="5" customFormat="1" ht="21" customHeight="1" x14ac:dyDescent="0.25">
      <c r="B48" s="69">
        <f>+B47+0.01</f>
        <v>3.1299999999999972</v>
      </c>
      <c r="C48" s="70" t="e">
        <f>+#REF!+1</f>
        <v>#REF!</v>
      </c>
      <c r="D48" s="71" t="s">
        <v>52</v>
      </c>
      <c r="E48" s="72"/>
      <c r="F48" s="73"/>
      <c r="G48" s="80" t="s">
        <v>28</v>
      </c>
      <c r="H48" s="75"/>
      <c r="I48" s="75">
        <f>+H36</f>
        <v>0</v>
      </c>
      <c r="J48" s="75"/>
      <c r="K48" s="76">
        <f t="shared" si="12"/>
        <v>0</v>
      </c>
      <c r="L48" s="75">
        <v>37</v>
      </c>
      <c r="M48" s="75"/>
      <c r="N48" s="76"/>
      <c r="O48" s="76"/>
      <c r="P48" s="76">
        <f t="shared" si="14"/>
        <v>0</v>
      </c>
      <c r="Q48" s="76">
        <f>+L48</f>
        <v>37</v>
      </c>
      <c r="R48" s="76">
        <f>+ROUND($I48*Q48,2)</f>
        <v>0</v>
      </c>
      <c r="S48" s="75">
        <f t="shared" si="16"/>
        <v>0</v>
      </c>
      <c r="T48" s="76">
        <f t="shared" si="17"/>
        <v>0</v>
      </c>
      <c r="U48" s="75"/>
      <c r="V48" s="76">
        <f t="shared" si="18"/>
        <v>0</v>
      </c>
      <c r="W48" s="75"/>
    </row>
    <row r="49" spans="2:24" s="5" customFormat="1" ht="21" customHeight="1" x14ac:dyDescent="0.25">
      <c r="B49" s="69">
        <f>+B48+0.01</f>
        <v>3.139999999999997</v>
      </c>
      <c r="C49" s="70" t="e">
        <f>+#REF!+1</f>
        <v>#REF!</v>
      </c>
      <c r="D49" s="71" t="s">
        <v>53</v>
      </c>
      <c r="E49" s="72"/>
      <c r="F49" s="73"/>
      <c r="G49" s="74" t="s">
        <v>28</v>
      </c>
      <c r="H49" s="81"/>
      <c r="I49" s="81">
        <f>+H37</f>
        <v>0</v>
      </c>
      <c r="J49" s="81"/>
      <c r="K49" s="82">
        <f t="shared" si="12"/>
        <v>0</v>
      </c>
      <c r="L49" s="81">
        <v>37</v>
      </c>
      <c r="M49" s="81"/>
      <c r="N49" s="82"/>
      <c r="O49" s="82"/>
      <c r="P49" s="82">
        <f t="shared" si="14"/>
        <v>0</v>
      </c>
      <c r="Q49" s="82">
        <f>+L49</f>
        <v>37</v>
      </c>
      <c r="R49" s="82">
        <f>+ROUND($I49*Q49,2)</f>
        <v>0</v>
      </c>
      <c r="S49" s="81">
        <f t="shared" si="16"/>
        <v>0</v>
      </c>
      <c r="T49" s="82">
        <f t="shared" si="17"/>
        <v>0</v>
      </c>
      <c r="U49" s="81"/>
      <c r="V49" s="82">
        <f t="shared" si="18"/>
        <v>0</v>
      </c>
      <c r="W49" s="81"/>
    </row>
    <row r="50" spans="2:24" ht="21" customHeight="1" x14ac:dyDescent="0.25">
      <c r="B50" s="83"/>
      <c r="C50" s="84" t="e">
        <f>+#REF!+1</f>
        <v>#REF!</v>
      </c>
      <c r="D50" s="85"/>
      <c r="E50" s="86"/>
      <c r="F50" s="87" t="str">
        <f>+"SUB-TOTAL   "&amp;B35&amp;":  "</f>
        <v xml:space="preserve">SUB-TOTAL   3:  </v>
      </c>
      <c r="G50" s="63"/>
      <c r="H50" s="64"/>
      <c r="I50" s="64"/>
      <c r="J50" s="64"/>
      <c r="K50" s="88">
        <f>+SUM(K36:K49)</f>
        <v>0</v>
      </c>
      <c r="L50" s="64"/>
      <c r="M50" s="64"/>
      <c r="N50" s="88"/>
      <c r="O50" s="65"/>
      <c r="P50" s="88">
        <f>+SUM(P36:P49)</f>
        <v>0</v>
      </c>
      <c r="Q50" s="65"/>
      <c r="R50" s="88">
        <f>+SUM(R36:R49)</f>
        <v>0</v>
      </c>
      <c r="S50" s="64"/>
      <c r="T50" s="88">
        <f>+SUM(T36:T49)</f>
        <v>0</v>
      </c>
      <c r="U50" s="64"/>
      <c r="V50" s="88">
        <f>+SUM(V36:V49)</f>
        <v>0</v>
      </c>
      <c r="W50" s="64"/>
      <c r="X50" s="57">
        <f>+K50-N50+P50+R50-T50</f>
        <v>0</v>
      </c>
    </row>
    <row r="51" spans="2:24" ht="21" customHeight="1" x14ac:dyDescent="0.25">
      <c r="B51" s="58">
        <f>+B35+1</f>
        <v>4</v>
      </c>
      <c r="C51" s="59" t="e">
        <f t="shared" si="0"/>
        <v>#REF!</v>
      </c>
      <c r="D51" s="60" t="s">
        <v>54</v>
      </c>
      <c r="E51" s="89"/>
      <c r="F51" s="90"/>
      <c r="G51" s="91"/>
      <c r="H51" s="64"/>
      <c r="I51" s="64"/>
      <c r="J51" s="64"/>
      <c r="K51" s="65"/>
      <c r="L51" s="64"/>
      <c r="M51" s="64"/>
      <c r="N51" s="65"/>
      <c r="O51" s="65"/>
      <c r="P51" s="65"/>
      <c r="Q51" s="65"/>
      <c r="R51" s="65"/>
      <c r="S51" s="64"/>
      <c r="T51" s="65"/>
      <c r="U51" s="64"/>
      <c r="V51" s="65"/>
      <c r="W51" s="64"/>
    </row>
    <row r="52" spans="2:24" ht="21" customHeight="1" x14ac:dyDescent="0.25">
      <c r="B52" s="92">
        <f>+B51+0.01</f>
        <v>4.01</v>
      </c>
      <c r="C52" s="93" t="e">
        <f t="shared" si="0"/>
        <v>#REF!</v>
      </c>
      <c r="D52" s="94" t="s">
        <v>55</v>
      </c>
      <c r="E52" s="43"/>
      <c r="F52" s="44"/>
      <c r="G52" s="38" t="s">
        <v>28</v>
      </c>
      <c r="H52" s="39"/>
      <c r="I52" s="39"/>
      <c r="J52" s="39">
        <v>39</v>
      </c>
      <c r="K52" s="67">
        <f t="shared" si="1"/>
        <v>0</v>
      </c>
      <c r="L52" s="39"/>
      <c r="M52" s="39"/>
      <c r="N52" s="67"/>
      <c r="O52" s="67">
        <f>+IF($L52-$J52&gt;=0,$L52-$J52,0)</f>
        <v>0</v>
      </c>
      <c r="P52" s="67">
        <f t="shared" ref="P52:T61" si="20">+ROUND($H52*O52,2)</f>
        <v>0</v>
      </c>
      <c r="Q52" s="67"/>
      <c r="R52" s="67">
        <f t="shared" si="20"/>
        <v>0</v>
      </c>
      <c r="S52" s="39">
        <f>+IF($L52-$J52&lt;=0,-$L52+$J52,0)</f>
        <v>39</v>
      </c>
      <c r="T52" s="67">
        <f t="shared" si="20"/>
        <v>0</v>
      </c>
      <c r="U52" s="39"/>
      <c r="V52" s="67">
        <f t="shared" ref="V52:V61" si="21">+ROUND($H52*U52,2)</f>
        <v>0</v>
      </c>
      <c r="W52" s="39"/>
    </row>
    <row r="53" spans="2:24" ht="21" customHeight="1" x14ac:dyDescent="0.25">
      <c r="B53" s="92">
        <f t="shared" ref="B53:B60" si="22">+B52+0.01</f>
        <v>4.0199999999999996</v>
      </c>
      <c r="C53" s="93" t="e">
        <f>+#REF!+1</f>
        <v>#REF!</v>
      </c>
      <c r="D53" s="94" t="s">
        <v>56</v>
      </c>
      <c r="E53" s="43"/>
      <c r="F53" s="44"/>
      <c r="G53" s="38" t="s">
        <v>28</v>
      </c>
      <c r="H53" s="39"/>
      <c r="I53" s="39"/>
      <c r="J53" s="39">
        <v>39</v>
      </c>
      <c r="K53" s="67">
        <f t="shared" si="1"/>
        <v>0</v>
      </c>
      <c r="L53" s="39">
        <v>37</v>
      </c>
      <c r="M53" s="39"/>
      <c r="N53" s="67"/>
      <c r="O53" s="67">
        <f t="shared" ref="O53:O60" si="23">+IF($L53-$J53&gt;=0,$L53-$J53,0)</f>
        <v>0</v>
      </c>
      <c r="P53" s="67">
        <f t="shared" si="20"/>
        <v>0</v>
      </c>
      <c r="Q53" s="67"/>
      <c r="R53" s="67">
        <f t="shared" si="20"/>
        <v>0</v>
      </c>
      <c r="S53" s="39">
        <f t="shared" ref="S53:S60" si="24">+IF($L53-$J53&lt;=0,-$L53+$J53,0)</f>
        <v>2</v>
      </c>
      <c r="T53" s="67">
        <f t="shared" si="20"/>
        <v>0</v>
      </c>
      <c r="U53" s="39"/>
      <c r="V53" s="67">
        <f t="shared" si="21"/>
        <v>0</v>
      </c>
      <c r="W53" s="39"/>
    </row>
    <row r="54" spans="2:24" ht="21" customHeight="1" x14ac:dyDescent="0.25">
      <c r="B54" s="92">
        <f t="shared" si="22"/>
        <v>4.0299999999999994</v>
      </c>
      <c r="C54" s="93" t="e">
        <f t="shared" si="0"/>
        <v>#REF!</v>
      </c>
      <c r="D54" s="94" t="s">
        <v>57</v>
      </c>
      <c r="E54" s="43"/>
      <c r="F54" s="44"/>
      <c r="G54" s="38" t="s">
        <v>58</v>
      </c>
      <c r="H54" s="39"/>
      <c r="I54" s="39"/>
      <c r="J54" s="39">
        <v>156</v>
      </c>
      <c r="K54" s="67">
        <f t="shared" si="1"/>
        <v>0</v>
      </c>
      <c r="L54" s="39">
        <v>148</v>
      </c>
      <c r="M54" s="39"/>
      <c r="N54" s="67"/>
      <c r="O54" s="67">
        <f t="shared" si="23"/>
        <v>0</v>
      </c>
      <c r="P54" s="67">
        <f t="shared" si="20"/>
        <v>0</v>
      </c>
      <c r="Q54" s="67"/>
      <c r="R54" s="67">
        <f t="shared" si="20"/>
        <v>0</v>
      </c>
      <c r="S54" s="39">
        <f t="shared" si="24"/>
        <v>8</v>
      </c>
      <c r="T54" s="67">
        <f t="shared" si="20"/>
        <v>0</v>
      </c>
      <c r="U54" s="39"/>
      <c r="V54" s="67">
        <f t="shared" si="21"/>
        <v>0</v>
      </c>
      <c r="W54" s="39"/>
    </row>
    <row r="55" spans="2:24" ht="21" customHeight="1" x14ac:dyDescent="0.25">
      <c r="B55" s="92">
        <f t="shared" si="22"/>
        <v>4.0399999999999991</v>
      </c>
      <c r="C55" s="93" t="e">
        <f t="shared" si="0"/>
        <v>#REF!</v>
      </c>
      <c r="D55" s="94" t="s">
        <v>36</v>
      </c>
      <c r="E55" s="95"/>
      <c r="F55" s="96"/>
      <c r="G55" s="38" t="s">
        <v>58</v>
      </c>
      <c r="H55" s="39"/>
      <c r="I55" s="39"/>
      <c r="J55" s="39">
        <v>78</v>
      </c>
      <c r="K55" s="67">
        <f t="shared" si="1"/>
        <v>0</v>
      </c>
      <c r="L55" s="39">
        <v>74</v>
      </c>
      <c r="M55" s="39"/>
      <c r="N55" s="67"/>
      <c r="O55" s="67">
        <f t="shared" si="23"/>
        <v>0</v>
      </c>
      <c r="P55" s="67">
        <f t="shared" si="20"/>
        <v>0</v>
      </c>
      <c r="Q55" s="97"/>
      <c r="R55" s="67">
        <f t="shared" si="20"/>
        <v>0</v>
      </c>
      <c r="S55" s="39">
        <f t="shared" si="24"/>
        <v>4</v>
      </c>
      <c r="T55" s="67">
        <f t="shared" si="20"/>
        <v>0</v>
      </c>
      <c r="U55" s="98"/>
      <c r="V55" s="67">
        <f t="shared" si="21"/>
        <v>0</v>
      </c>
      <c r="W55" s="98"/>
    </row>
    <row r="56" spans="2:24" ht="21" customHeight="1" x14ac:dyDescent="0.25">
      <c r="B56" s="92">
        <f t="shared" si="22"/>
        <v>4.0499999999999989</v>
      </c>
      <c r="C56" s="93" t="e">
        <f t="shared" si="0"/>
        <v>#REF!</v>
      </c>
      <c r="D56" s="94" t="s">
        <v>37</v>
      </c>
      <c r="E56" s="99"/>
      <c r="F56" s="37"/>
      <c r="G56" s="38" t="s">
        <v>28</v>
      </c>
      <c r="H56" s="39"/>
      <c r="I56" s="39"/>
      <c r="J56" s="39">
        <v>273</v>
      </c>
      <c r="K56" s="67">
        <f t="shared" si="1"/>
        <v>0</v>
      </c>
      <c r="L56" s="39">
        <v>259</v>
      </c>
      <c r="M56" s="39"/>
      <c r="N56" s="67"/>
      <c r="O56" s="67">
        <f t="shared" si="23"/>
        <v>0</v>
      </c>
      <c r="P56" s="67">
        <f t="shared" si="20"/>
        <v>0</v>
      </c>
      <c r="Q56" s="67"/>
      <c r="R56" s="67">
        <f t="shared" si="20"/>
        <v>0</v>
      </c>
      <c r="S56" s="39">
        <f t="shared" si="24"/>
        <v>14</v>
      </c>
      <c r="T56" s="67">
        <f t="shared" si="20"/>
        <v>0</v>
      </c>
      <c r="U56" s="39"/>
      <c r="V56" s="67">
        <f t="shared" si="21"/>
        <v>0</v>
      </c>
      <c r="W56" s="39"/>
    </row>
    <row r="57" spans="2:24" ht="21" customHeight="1" x14ac:dyDescent="0.25">
      <c r="B57" s="92">
        <f t="shared" si="22"/>
        <v>4.0599999999999987</v>
      </c>
      <c r="C57" s="93" t="e">
        <f>+C52+1</f>
        <v>#REF!</v>
      </c>
      <c r="D57" s="94" t="s">
        <v>38</v>
      </c>
      <c r="E57" s="43"/>
      <c r="F57" s="44"/>
      <c r="G57" s="38" t="s">
        <v>28</v>
      </c>
      <c r="H57" s="39"/>
      <c r="I57" s="39"/>
      <c r="J57" s="39">
        <v>39</v>
      </c>
      <c r="K57" s="67">
        <f t="shared" si="1"/>
        <v>0</v>
      </c>
      <c r="L57" s="39">
        <v>37</v>
      </c>
      <c r="M57" s="39"/>
      <c r="N57" s="67"/>
      <c r="O57" s="67">
        <f t="shared" si="23"/>
        <v>0</v>
      </c>
      <c r="P57" s="67">
        <f t="shared" si="20"/>
        <v>0</v>
      </c>
      <c r="Q57" s="67"/>
      <c r="R57" s="67">
        <f t="shared" si="20"/>
        <v>0</v>
      </c>
      <c r="S57" s="39">
        <f t="shared" si="24"/>
        <v>2</v>
      </c>
      <c r="T57" s="67">
        <f t="shared" si="20"/>
        <v>0</v>
      </c>
      <c r="U57" s="39"/>
      <c r="V57" s="67">
        <f t="shared" si="21"/>
        <v>0</v>
      </c>
      <c r="W57" s="39"/>
    </row>
    <row r="58" spans="2:24" ht="21" customHeight="1" x14ac:dyDescent="0.25">
      <c r="B58" s="92">
        <f t="shared" si="22"/>
        <v>4.0699999999999985</v>
      </c>
      <c r="C58" s="93" t="e">
        <f t="shared" si="0"/>
        <v>#REF!</v>
      </c>
      <c r="D58" s="94" t="s">
        <v>48</v>
      </c>
      <c r="E58" s="43"/>
      <c r="F58" s="44"/>
      <c r="G58" s="38" t="s">
        <v>28</v>
      </c>
      <c r="H58" s="39"/>
      <c r="I58" s="39"/>
      <c r="J58" s="39">
        <v>156</v>
      </c>
      <c r="K58" s="67">
        <f t="shared" si="1"/>
        <v>0</v>
      </c>
      <c r="L58" s="39">
        <v>148</v>
      </c>
      <c r="M58" s="39"/>
      <c r="N58" s="67"/>
      <c r="O58" s="67">
        <f t="shared" si="23"/>
        <v>0</v>
      </c>
      <c r="P58" s="67">
        <f t="shared" si="20"/>
        <v>0</v>
      </c>
      <c r="Q58" s="67"/>
      <c r="R58" s="67">
        <f t="shared" si="20"/>
        <v>0</v>
      </c>
      <c r="S58" s="39">
        <f t="shared" si="24"/>
        <v>8</v>
      </c>
      <c r="T58" s="67">
        <f t="shared" si="20"/>
        <v>0</v>
      </c>
      <c r="U58" s="39"/>
      <c r="V58" s="67">
        <f t="shared" si="21"/>
        <v>0</v>
      </c>
      <c r="W58" s="39"/>
    </row>
    <row r="59" spans="2:24" ht="21" customHeight="1" x14ac:dyDescent="0.25">
      <c r="B59" s="92">
        <f t="shared" si="22"/>
        <v>4.0799999999999983</v>
      </c>
      <c r="C59" s="93" t="e">
        <f t="shared" si="0"/>
        <v>#REF!</v>
      </c>
      <c r="D59" s="94" t="s">
        <v>59</v>
      </c>
      <c r="E59" s="95"/>
      <c r="F59" s="96"/>
      <c r="G59" s="38" t="s">
        <v>28</v>
      </c>
      <c r="H59" s="39"/>
      <c r="I59" s="39"/>
      <c r="J59" s="39">
        <v>78</v>
      </c>
      <c r="K59" s="67">
        <f t="shared" si="1"/>
        <v>0</v>
      </c>
      <c r="L59" s="39">
        <v>74</v>
      </c>
      <c r="M59" s="39"/>
      <c r="N59" s="67"/>
      <c r="O59" s="67">
        <f t="shared" si="23"/>
        <v>0</v>
      </c>
      <c r="P59" s="67">
        <f t="shared" si="20"/>
        <v>0</v>
      </c>
      <c r="Q59" s="97"/>
      <c r="R59" s="67">
        <f t="shared" si="20"/>
        <v>0</v>
      </c>
      <c r="S59" s="39">
        <f t="shared" si="24"/>
        <v>4</v>
      </c>
      <c r="T59" s="67">
        <f t="shared" si="20"/>
        <v>0</v>
      </c>
      <c r="U59" s="98"/>
      <c r="V59" s="67">
        <f t="shared" si="21"/>
        <v>0</v>
      </c>
      <c r="W59" s="98"/>
    </row>
    <row r="60" spans="2:24" ht="21" customHeight="1" x14ac:dyDescent="0.25">
      <c r="B60" s="92">
        <f t="shared" si="22"/>
        <v>4.0899999999999981</v>
      </c>
      <c r="C60" s="93" t="e">
        <f t="shared" si="0"/>
        <v>#REF!</v>
      </c>
      <c r="D60" s="94" t="s">
        <v>50</v>
      </c>
      <c r="E60" s="99"/>
      <c r="F60" s="37"/>
      <c r="G60" s="68" t="s">
        <v>58</v>
      </c>
      <c r="H60" s="78"/>
      <c r="I60" s="78"/>
      <c r="J60" s="78">
        <v>39</v>
      </c>
      <c r="K60" s="79">
        <f t="shared" si="1"/>
        <v>0</v>
      </c>
      <c r="L60" s="78">
        <v>37</v>
      </c>
      <c r="M60" s="78"/>
      <c r="N60" s="79"/>
      <c r="O60" s="79">
        <f t="shared" si="23"/>
        <v>0</v>
      </c>
      <c r="P60" s="79">
        <f t="shared" si="20"/>
        <v>0</v>
      </c>
      <c r="Q60" s="79"/>
      <c r="R60" s="79">
        <f t="shared" si="20"/>
        <v>0</v>
      </c>
      <c r="S60" s="78">
        <f t="shared" si="24"/>
        <v>2</v>
      </c>
      <c r="T60" s="79">
        <f t="shared" si="20"/>
        <v>0</v>
      </c>
      <c r="U60" s="78"/>
      <c r="V60" s="79">
        <f t="shared" si="21"/>
        <v>0</v>
      </c>
      <c r="W60" s="78"/>
    </row>
    <row r="61" spans="2:24" s="5" customFormat="1" ht="21" customHeight="1" x14ac:dyDescent="0.25">
      <c r="B61" s="100">
        <f>+B60+0.01</f>
        <v>4.0999999999999979</v>
      </c>
      <c r="C61" s="101" t="e">
        <f t="shared" si="0"/>
        <v>#REF!</v>
      </c>
      <c r="D61" s="102" t="s">
        <v>60</v>
      </c>
      <c r="E61" s="72"/>
      <c r="F61" s="73"/>
      <c r="G61" s="74" t="s">
        <v>28</v>
      </c>
      <c r="H61" s="81"/>
      <c r="I61" s="81">
        <f>+H52</f>
        <v>0</v>
      </c>
      <c r="J61" s="81"/>
      <c r="K61" s="82">
        <f t="shared" si="1"/>
        <v>0</v>
      </c>
      <c r="L61" s="81">
        <v>37</v>
      </c>
      <c r="M61" s="81"/>
      <c r="N61" s="82"/>
      <c r="O61" s="82">
        <f>+IF($L61-$J61&gt;=0,$L61-$J61,0)</f>
        <v>37</v>
      </c>
      <c r="P61" s="82">
        <f t="shared" si="20"/>
        <v>0</v>
      </c>
      <c r="Q61" s="82">
        <f>+L61</f>
        <v>37</v>
      </c>
      <c r="R61" s="82">
        <f>+ROUND($I61*Q61,2)</f>
        <v>0</v>
      </c>
      <c r="S61" s="81">
        <f>+IF($L61-$J61&lt;=0,-$L61+$J61,0)</f>
        <v>0</v>
      </c>
      <c r="T61" s="82">
        <f t="shared" si="20"/>
        <v>0</v>
      </c>
      <c r="U61" s="81"/>
      <c r="V61" s="82">
        <f t="shared" si="21"/>
        <v>0</v>
      </c>
      <c r="W61" s="81"/>
    </row>
    <row r="62" spans="2:24" ht="21" customHeight="1" x14ac:dyDescent="0.25">
      <c r="B62" s="83"/>
      <c r="C62" s="103" t="e">
        <f>+#REF!+1</f>
        <v>#REF!</v>
      </c>
      <c r="D62" s="85"/>
      <c r="E62" s="104"/>
      <c r="F62" s="87" t="str">
        <f>+"SUB-TOTAL   "&amp;B51&amp;":  "</f>
        <v xml:space="preserve">SUB-TOTAL   4:  </v>
      </c>
      <c r="G62" s="63"/>
      <c r="H62" s="64"/>
      <c r="I62" s="64"/>
      <c r="J62" s="64"/>
      <c r="K62" s="88">
        <f>+SUM(K52:K61)</f>
        <v>0</v>
      </c>
      <c r="L62" s="64"/>
      <c r="M62" s="64"/>
      <c r="N62" s="88"/>
      <c r="O62" s="64"/>
      <c r="P62" s="88">
        <f>+SUM(P52:P61)</f>
        <v>0</v>
      </c>
      <c r="Q62" s="64"/>
      <c r="R62" s="88">
        <f>+SUM(R52:R61)</f>
        <v>0</v>
      </c>
      <c r="S62" s="64"/>
      <c r="T62" s="88">
        <f>+SUM(T52:T61)</f>
        <v>0</v>
      </c>
      <c r="U62" s="64"/>
      <c r="V62" s="88">
        <f>+SUM(V52:V61)</f>
        <v>0</v>
      </c>
      <c r="W62" s="64"/>
      <c r="X62" s="57">
        <f>+K62-N62+P62+R62-T62</f>
        <v>0</v>
      </c>
    </row>
    <row r="63" spans="2:24" ht="21" customHeight="1" x14ac:dyDescent="0.25">
      <c r="B63" s="58">
        <f>+B51+1</f>
        <v>5</v>
      </c>
      <c r="C63" s="59" t="e">
        <f t="shared" si="0"/>
        <v>#REF!</v>
      </c>
      <c r="D63" s="60" t="s">
        <v>61</v>
      </c>
      <c r="E63" s="89"/>
      <c r="F63" s="90"/>
      <c r="G63" s="91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</row>
    <row r="64" spans="2:24" ht="21" customHeight="1" x14ac:dyDescent="0.25">
      <c r="B64" s="92">
        <f t="shared" ref="B64:B71" si="25">+B63+0.01</f>
        <v>5.01</v>
      </c>
      <c r="C64" s="93" t="e">
        <f t="shared" si="0"/>
        <v>#REF!</v>
      </c>
      <c r="D64" s="94" t="s">
        <v>62</v>
      </c>
      <c r="E64" s="43"/>
      <c r="F64" s="44"/>
      <c r="G64" s="38" t="s">
        <v>28</v>
      </c>
      <c r="H64" s="39"/>
      <c r="I64" s="39"/>
      <c r="J64" s="39">
        <v>39</v>
      </c>
      <c r="K64" s="39">
        <f t="shared" si="1"/>
        <v>0</v>
      </c>
      <c r="L64" s="39">
        <v>37</v>
      </c>
      <c r="M64" s="39"/>
      <c r="N64" s="39"/>
      <c r="O64" s="39">
        <f>+IF($L64-$J64&gt;=0,$L64-$J64,0)</f>
        <v>0</v>
      </c>
      <c r="P64" s="39">
        <f t="shared" ref="P64:T71" si="26">+ROUND($H64*O64,2)</f>
        <v>0</v>
      </c>
      <c r="Q64" s="39"/>
      <c r="R64" s="39">
        <f t="shared" si="26"/>
        <v>0</v>
      </c>
      <c r="S64" s="39">
        <f>+IF($L64-$J64&lt;=0,-$L64+$J64,0)</f>
        <v>2</v>
      </c>
      <c r="T64" s="39">
        <f t="shared" si="26"/>
        <v>0</v>
      </c>
      <c r="U64" s="39"/>
      <c r="V64" s="39">
        <f t="shared" ref="V64:V71" si="27">+ROUND($H64*U64,2)</f>
        <v>0</v>
      </c>
      <c r="W64" s="39"/>
    </row>
    <row r="65" spans="2:24" ht="21" customHeight="1" x14ac:dyDescent="0.25">
      <c r="B65" s="92">
        <f t="shared" si="25"/>
        <v>5.0199999999999996</v>
      </c>
      <c r="C65" s="93" t="e">
        <f t="shared" si="0"/>
        <v>#REF!</v>
      </c>
      <c r="D65" s="94" t="s">
        <v>63</v>
      </c>
      <c r="E65" s="43"/>
      <c r="F65" s="44"/>
      <c r="G65" s="38" t="s">
        <v>28</v>
      </c>
      <c r="H65" s="39"/>
      <c r="I65" s="39"/>
      <c r="J65" s="39">
        <v>78</v>
      </c>
      <c r="K65" s="39">
        <f t="shared" si="1"/>
        <v>0</v>
      </c>
      <c r="L65" s="39">
        <v>74</v>
      </c>
      <c r="M65" s="39"/>
      <c r="N65" s="39"/>
      <c r="O65" s="39">
        <f t="shared" ref="O65:O71" si="28">+IF($L65-$J65&gt;=0,$L65-$J65,0)</f>
        <v>0</v>
      </c>
      <c r="P65" s="39">
        <f t="shared" si="26"/>
        <v>0</v>
      </c>
      <c r="Q65" s="39"/>
      <c r="R65" s="39">
        <f t="shared" si="26"/>
        <v>0</v>
      </c>
      <c r="S65" s="39">
        <f t="shared" ref="S65:S71" si="29">+IF($L65-$J65&lt;=0,-$L65+$J65,0)</f>
        <v>4</v>
      </c>
      <c r="T65" s="39">
        <f t="shared" si="26"/>
        <v>0</v>
      </c>
      <c r="U65" s="39"/>
      <c r="V65" s="39">
        <f t="shared" si="27"/>
        <v>0</v>
      </c>
      <c r="W65" s="39"/>
    </row>
    <row r="66" spans="2:24" ht="21" customHeight="1" x14ac:dyDescent="0.25">
      <c r="B66" s="92">
        <f t="shared" si="25"/>
        <v>5.0299999999999994</v>
      </c>
      <c r="C66" s="93" t="e">
        <f t="shared" si="0"/>
        <v>#REF!</v>
      </c>
      <c r="D66" s="94" t="s">
        <v>64</v>
      </c>
      <c r="E66" s="43"/>
      <c r="F66" s="44"/>
      <c r="G66" s="38" t="s">
        <v>28</v>
      </c>
      <c r="H66" s="39"/>
      <c r="I66" s="39"/>
      <c r="J66" s="39">
        <v>39</v>
      </c>
      <c r="K66" s="39">
        <f t="shared" si="1"/>
        <v>0</v>
      </c>
      <c r="L66" s="39">
        <v>37</v>
      </c>
      <c r="M66" s="39"/>
      <c r="N66" s="39"/>
      <c r="O66" s="39">
        <f t="shared" si="28"/>
        <v>0</v>
      </c>
      <c r="P66" s="39">
        <f t="shared" si="26"/>
        <v>0</v>
      </c>
      <c r="Q66" s="39"/>
      <c r="R66" s="39">
        <f t="shared" si="26"/>
        <v>0</v>
      </c>
      <c r="S66" s="39">
        <f t="shared" si="29"/>
        <v>2</v>
      </c>
      <c r="T66" s="39">
        <f t="shared" si="26"/>
        <v>0</v>
      </c>
      <c r="U66" s="39"/>
      <c r="V66" s="39">
        <f t="shared" si="27"/>
        <v>0</v>
      </c>
      <c r="W66" s="39"/>
    </row>
    <row r="67" spans="2:24" ht="21" customHeight="1" x14ac:dyDescent="0.25">
      <c r="B67" s="92">
        <f t="shared" si="25"/>
        <v>5.0399999999999991</v>
      </c>
      <c r="C67" s="93" t="e">
        <f t="shared" si="0"/>
        <v>#REF!</v>
      </c>
      <c r="D67" s="94" t="s">
        <v>65</v>
      </c>
      <c r="E67" s="43"/>
      <c r="F67" s="44"/>
      <c r="G67" s="38" t="s">
        <v>28</v>
      </c>
      <c r="H67" s="39"/>
      <c r="I67" s="39"/>
      <c r="J67" s="39">
        <v>195</v>
      </c>
      <c r="K67" s="39">
        <f t="shared" si="1"/>
        <v>0</v>
      </c>
      <c r="L67" s="39">
        <v>185</v>
      </c>
      <c r="M67" s="39"/>
      <c r="N67" s="39"/>
      <c r="O67" s="39">
        <f t="shared" si="28"/>
        <v>0</v>
      </c>
      <c r="P67" s="39">
        <f t="shared" si="26"/>
        <v>0</v>
      </c>
      <c r="Q67" s="39"/>
      <c r="R67" s="39">
        <f t="shared" si="26"/>
        <v>0</v>
      </c>
      <c r="S67" s="39">
        <f t="shared" si="29"/>
        <v>10</v>
      </c>
      <c r="T67" s="39">
        <f t="shared" si="26"/>
        <v>0</v>
      </c>
      <c r="U67" s="39"/>
      <c r="V67" s="39">
        <f t="shared" si="27"/>
        <v>0</v>
      </c>
      <c r="W67" s="39"/>
    </row>
    <row r="68" spans="2:24" ht="21" customHeight="1" x14ac:dyDescent="0.25">
      <c r="B68" s="92">
        <f t="shared" si="25"/>
        <v>5.0499999999999989</v>
      </c>
      <c r="C68" s="93" t="e">
        <f t="shared" si="0"/>
        <v>#REF!</v>
      </c>
      <c r="D68" s="94" t="s">
        <v>66</v>
      </c>
      <c r="E68" s="43"/>
      <c r="F68" s="44"/>
      <c r="G68" s="38" t="s">
        <v>28</v>
      </c>
      <c r="H68" s="39"/>
      <c r="I68" s="39"/>
      <c r="J68" s="39">
        <v>39</v>
      </c>
      <c r="K68" s="39">
        <f t="shared" si="1"/>
        <v>0</v>
      </c>
      <c r="L68" s="39">
        <v>37</v>
      </c>
      <c r="M68" s="39"/>
      <c r="N68" s="39"/>
      <c r="O68" s="39">
        <f t="shared" si="28"/>
        <v>0</v>
      </c>
      <c r="P68" s="39">
        <f t="shared" si="26"/>
        <v>0</v>
      </c>
      <c r="Q68" s="39"/>
      <c r="R68" s="39">
        <f t="shared" si="26"/>
        <v>0</v>
      </c>
      <c r="S68" s="39">
        <f t="shared" si="29"/>
        <v>2</v>
      </c>
      <c r="T68" s="39">
        <f t="shared" si="26"/>
        <v>0</v>
      </c>
      <c r="U68" s="39"/>
      <c r="V68" s="39">
        <f t="shared" si="27"/>
        <v>0</v>
      </c>
      <c r="W68" s="39"/>
    </row>
    <row r="69" spans="2:24" ht="21" customHeight="1" x14ac:dyDescent="0.25">
      <c r="B69" s="92">
        <f t="shared" si="25"/>
        <v>5.0599999999999987</v>
      </c>
      <c r="C69" s="93" t="e">
        <f t="shared" si="0"/>
        <v>#REF!</v>
      </c>
      <c r="D69" s="94" t="s">
        <v>67</v>
      </c>
      <c r="E69" s="95"/>
      <c r="F69" s="96"/>
      <c r="G69" s="38" t="s">
        <v>28</v>
      </c>
      <c r="H69" s="39"/>
      <c r="I69" s="39"/>
      <c r="J69" s="39">
        <v>78</v>
      </c>
      <c r="K69" s="39">
        <f t="shared" si="1"/>
        <v>0</v>
      </c>
      <c r="L69" s="39">
        <v>74</v>
      </c>
      <c r="M69" s="39"/>
      <c r="N69" s="39"/>
      <c r="O69" s="39">
        <f t="shared" si="28"/>
        <v>0</v>
      </c>
      <c r="P69" s="39">
        <f t="shared" si="26"/>
        <v>0</v>
      </c>
      <c r="Q69" s="98"/>
      <c r="R69" s="39">
        <f t="shared" si="26"/>
        <v>0</v>
      </c>
      <c r="S69" s="39">
        <f t="shared" si="29"/>
        <v>4</v>
      </c>
      <c r="T69" s="39">
        <f t="shared" si="26"/>
        <v>0</v>
      </c>
      <c r="U69" s="98"/>
      <c r="V69" s="39">
        <f t="shared" si="27"/>
        <v>0</v>
      </c>
      <c r="W69" s="98"/>
    </row>
    <row r="70" spans="2:24" ht="21" customHeight="1" x14ac:dyDescent="0.25">
      <c r="B70" s="92">
        <f t="shared" si="25"/>
        <v>5.0699999999999985</v>
      </c>
      <c r="C70" s="93" t="e">
        <f t="shared" si="0"/>
        <v>#REF!</v>
      </c>
      <c r="D70" s="94" t="s">
        <v>68</v>
      </c>
      <c r="E70" s="99"/>
      <c r="F70" s="37"/>
      <c r="G70" s="38" t="s">
        <v>28</v>
      </c>
      <c r="H70" s="39"/>
      <c r="I70" s="39"/>
      <c r="J70" s="39">
        <v>78</v>
      </c>
      <c r="K70" s="39">
        <f t="shared" si="1"/>
        <v>0</v>
      </c>
      <c r="L70" s="39">
        <v>74</v>
      </c>
      <c r="M70" s="39"/>
      <c r="N70" s="39"/>
      <c r="O70" s="39">
        <f t="shared" si="28"/>
        <v>0</v>
      </c>
      <c r="P70" s="39">
        <f t="shared" si="26"/>
        <v>0</v>
      </c>
      <c r="Q70" s="39"/>
      <c r="R70" s="39">
        <f t="shared" si="26"/>
        <v>0</v>
      </c>
      <c r="S70" s="39">
        <f t="shared" si="29"/>
        <v>4</v>
      </c>
      <c r="T70" s="39">
        <f t="shared" si="26"/>
        <v>0</v>
      </c>
      <c r="U70" s="39"/>
      <c r="V70" s="39">
        <f t="shared" si="27"/>
        <v>0</v>
      </c>
      <c r="W70" s="39"/>
    </row>
    <row r="71" spans="2:24" ht="21" customHeight="1" x14ac:dyDescent="0.25">
      <c r="B71" s="92">
        <f t="shared" si="25"/>
        <v>5.0799999999999983</v>
      </c>
      <c r="C71" s="93" t="e">
        <f t="shared" si="0"/>
        <v>#REF!</v>
      </c>
      <c r="D71" s="94" t="s">
        <v>69</v>
      </c>
      <c r="E71" s="43"/>
      <c r="F71" s="44"/>
      <c r="G71" s="46" t="s">
        <v>58</v>
      </c>
      <c r="H71" s="48"/>
      <c r="I71" s="48"/>
      <c r="J71" s="48">
        <v>195</v>
      </c>
      <c r="K71" s="48">
        <f t="shared" si="1"/>
        <v>0</v>
      </c>
      <c r="L71" s="48">
        <v>185</v>
      </c>
      <c r="M71" s="48"/>
      <c r="N71" s="48"/>
      <c r="O71" s="48">
        <f t="shared" si="28"/>
        <v>0</v>
      </c>
      <c r="P71" s="48">
        <f t="shared" si="26"/>
        <v>0</v>
      </c>
      <c r="Q71" s="48"/>
      <c r="R71" s="48">
        <f t="shared" si="26"/>
        <v>0</v>
      </c>
      <c r="S71" s="48">
        <f t="shared" si="29"/>
        <v>10</v>
      </c>
      <c r="T71" s="48">
        <f t="shared" si="26"/>
        <v>0</v>
      </c>
      <c r="U71" s="48"/>
      <c r="V71" s="48">
        <f t="shared" si="27"/>
        <v>0</v>
      </c>
      <c r="W71" s="48"/>
    </row>
    <row r="72" spans="2:24" ht="21" customHeight="1" x14ac:dyDescent="0.25">
      <c r="B72" s="83"/>
      <c r="C72" s="103" t="e">
        <f>+#REF!+1</f>
        <v>#REF!</v>
      </c>
      <c r="D72" s="85"/>
      <c r="E72" s="86"/>
      <c r="F72" s="52" t="str">
        <f>+"SUB-TOTAL   "&amp;B63&amp;":  "</f>
        <v xml:space="preserve">SUB-TOTAL   5:  </v>
      </c>
      <c r="G72" s="63"/>
      <c r="H72" s="64"/>
      <c r="I72" s="64"/>
      <c r="J72" s="64"/>
      <c r="K72" s="88">
        <f>+SUM(K64:K71)</f>
        <v>0</v>
      </c>
      <c r="L72" s="64"/>
      <c r="M72" s="64"/>
      <c r="N72" s="88"/>
      <c r="O72" s="64"/>
      <c r="P72" s="88">
        <f>+SUM(P64:P71)</f>
        <v>0</v>
      </c>
      <c r="Q72" s="64"/>
      <c r="R72" s="88">
        <f>+SUM(R64:R71)</f>
        <v>0</v>
      </c>
      <c r="S72" s="64"/>
      <c r="T72" s="88">
        <f>+SUM(T64:T71)</f>
        <v>0</v>
      </c>
      <c r="U72" s="64"/>
      <c r="V72" s="88">
        <f>+SUM(V64:V71)</f>
        <v>0</v>
      </c>
      <c r="W72" s="64"/>
      <c r="X72" s="57">
        <f>+K72-N72+P72+R72-T72</f>
        <v>0</v>
      </c>
    </row>
    <row r="73" spans="2:24" ht="21" customHeight="1" x14ac:dyDescent="0.25">
      <c r="B73" s="58">
        <f>+B63+1</f>
        <v>6</v>
      </c>
      <c r="C73" s="103" t="e">
        <f t="shared" si="0"/>
        <v>#REF!</v>
      </c>
      <c r="D73" s="60" t="s">
        <v>70</v>
      </c>
      <c r="E73" s="89"/>
      <c r="F73" s="90"/>
      <c r="G73" s="63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</row>
    <row r="74" spans="2:24" ht="21" customHeight="1" x14ac:dyDescent="0.25">
      <c r="B74" s="92">
        <f>+B73+0.01</f>
        <v>6.01</v>
      </c>
      <c r="C74" s="105" t="e">
        <f>+C64+1</f>
        <v>#REF!</v>
      </c>
      <c r="D74" s="94" t="s">
        <v>71</v>
      </c>
      <c r="E74" s="43"/>
      <c r="F74" s="44"/>
      <c r="G74" s="38" t="s">
        <v>58</v>
      </c>
      <c r="H74" s="39"/>
      <c r="I74" s="39"/>
      <c r="J74" s="39">
        <v>1560</v>
      </c>
      <c r="K74" s="39">
        <f t="shared" ref="K74:K85" si="30">+ROUND($H74*J74,2)</f>
        <v>0</v>
      </c>
      <c r="L74" s="39">
        <v>1480</v>
      </c>
      <c r="M74" s="39"/>
      <c r="N74" s="39"/>
      <c r="O74" s="39">
        <f t="shared" ref="O74:O90" si="31">+IF($L74-$J74&gt;=0,$L74-$J74,0)</f>
        <v>0</v>
      </c>
      <c r="P74" s="39">
        <f t="shared" ref="P74:P85" si="32">+ROUND($H74*O74,2)</f>
        <v>0</v>
      </c>
      <c r="Q74" s="39"/>
      <c r="R74" s="39">
        <f t="shared" ref="R74:R85" si="33">+ROUND($H74*Q74,2)</f>
        <v>0</v>
      </c>
      <c r="S74" s="39">
        <f>+IF($L74-$J74&lt;=0,-$L74+$J74,0)</f>
        <v>80</v>
      </c>
      <c r="T74" s="39">
        <f t="shared" ref="T74:T85" si="34">+ROUND($H74*S74,2)</f>
        <v>0</v>
      </c>
      <c r="U74" s="39"/>
      <c r="V74" s="39">
        <f t="shared" ref="V74:V90" si="35">+ROUND($H74*U74,2)</f>
        <v>0</v>
      </c>
      <c r="W74" s="39"/>
    </row>
    <row r="75" spans="2:24" ht="21" customHeight="1" x14ac:dyDescent="0.25">
      <c r="B75" s="92">
        <f t="shared" ref="B75:B88" si="36">+B74+0.01</f>
        <v>6.02</v>
      </c>
      <c r="C75" s="93" t="e">
        <f t="shared" si="0"/>
        <v>#REF!</v>
      </c>
      <c r="D75" s="94" t="s">
        <v>72</v>
      </c>
      <c r="E75" s="43"/>
      <c r="F75" s="44"/>
      <c r="G75" s="38" t="s">
        <v>58</v>
      </c>
      <c r="H75" s="39"/>
      <c r="I75" s="39"/>
      <c r="J75" s="39">
        <v>1170</v>
      </c>
      <c r="K75" s="39">
        <f t="shared" si="30"/>
        <v>0</v>
      </c>
      <c r="L75" s="39">
        <v>1110</v>
      </c>
      <c r="M75" s="39"/>
      <c r="N75" s="39"/>
      <c r="O75" s="39">
        <f t="shared" si="31"/>
        <v>0</v>
      </c>
      <c r="P75" s="39">
        <f t="shared" si="32"/>
        <v>0</v>
      </c>
      <c r="Q75" s="39"/>
      <c r="R75" s="39">
        <f t="shared" si="33"/>
        <v>0</v>
      </c>
      <c r="S75" s="39">
        <f t="shared" ref="S75:S77" si="37">+IF($L75-$J75&lt;=0,-$L75+$J75,0)</f>
        <v>60</v>
      </c>
      <c r="T75" s="39">
        <f t="shared" si="34"/>
        <v>0</v>
      </c>
      <c r="U75" s="39"/>
      <c r="V75" s="39">
        <f t="shared" si="35"/>
        <v>0</v>
      </c>
      <c r="W75" s="39"/>
    </row>
    <row r="76" spans="2:24" ht="21" customHeight="1" x14ac:dyDescent="0.25">
      <c r="B76" s="92">
        <f t="shared" si="36"/>
        <v>6.0299999999999994</v>
      </c>
      <c r="C76" s="93" t="e">
        <f t="shared" si="0"/>
        <v>#REF!</v>
      </c>
      <c r="D76" s="94" t="s">
        <v>73</v>
      </c>
      <c r="E76" s="43"/>
      <c r="F76" s="44"/>
      <c r="G76" s="38" t="s">
        <v>58</v>
      </c>
      <c r="H76" s="39"/>
      <c r="I76" s="39"/>
      <c r="J76" s="39">
        <v>585</v>
      </c>
      <c r="K76" s="39">
        <f t="shared" si="30"/>
        <v>0</v>
      </c>
      <c r="L76" s="39">
        <v>555</v>
      </c>
      <c r="M76" s="39"/>
      <c r="N76" s="39"/>
      <c r="O76" s="39">
        <f t="shared" si="31"/>
        <v>0</v>
      </c>
      <c r="P76" s="39">
        <f t="shared" si="32"/>
        <v>0</v>
      </c>
      <c r="Q76" s="39"/>
      <c r="R76" s="39">
        <f t="shared" si="33"/>
        <v>0</v>
      </c>
      <c r="S76" s="39">
        <f t="shared" si="37"/>
        <v>30</v>
      </c>
      <c r="T76" s="39">
        <f t="shared" si="34"/>
        <v>0</v>
      </c>
      <c r="U76" s="39"/>
      <c r="V76" s="39">
        <f t="shared" si="35"/>
        <v>0</v>
      </c>
      <c r="W76" s="39"/>
    </row>
    <row r="77" spans="2:24" ht="21" customHeight="1" x14ac:dyDescent="0.25">
      <c r="B77" s="92">
        <f t="shared" si="36"/>
        <v>6.0399999999999991</v>
      </c>
      <c r="C77" s="93" t="e">
        <f t="shared" si="0"/>
        <v>#REF!</v>
      </c>
      <c r="D77" s="94" t="s">
        <v>74</v>
      </c>
      <c r="E77" s="43"/>
      <c r="F77" s="44"/>
      <c r="G77" s="38" t="s">
        <v>58</v>
      </c>
      <c r="H77" s="39"/>
      <c r="I77" s="39"/>
      <c r="J77" s="39">
        <v>117</v>
      </c>
      <c r="K77" s="39">
        <f t="shared" si="30"/>
        <v>0</v>
      </c>
      <c r="L77" s="39">
        <v>111</v>
      </c>
      <c r="M77" s="39"/>
      <c r="N77" s="39"/>
      <c r="O77" s="39">
        <f t="shared" si="31"/>
        <v>0</v>
      </c>
      <c r="P77" s="39">
        <f t="shared" si="32"/>
        <v>0</v>
      </c>
      <c r="Q77" s="39"/>
      <c r="R77" s="39">
        <f t="shared" si="33"/>
        <v>0</v>
      </c>
      <c r="S77" s="39">
        <f t="shared" si="37"/>
        <v>6</v>
      </c>
      <c r="T77" s="39">
        <f t="shared" si="34"/>
        <v>0</v>
      </c>
      <c r="U77" s="39"/>
      <c r="V77" s="39">
        <f t="shared" si="35"/>
        <v>0</v>
      </c>
      <c r="W77" s="39"/>
    </row>
    <row r="78" spans="2:24" ht="21" customHeight="1" x14ac:dyDescent="0.25">
      <c r="B78" s="92">
        <f t="shared" si="36"/>
        <v>6.0499999999999989</v>
      </c>
      <c r="C78" s="105" t="e">
        <f>+C68+1</f>
        <v>#REF!</v>
      </c>
      <c r="D78" s="94" t="s">
        <v>75</v>
      </c>
      <c r="E78" s="43"/>
      <c r="F78" s="44"/>
      <c r="G78" s="38" t="s">
        <v>58</v>
      </c>
      <c r="H78" s="39"/>
      <c r="I78" s="39"/>
      <c r="J78" s="39">
        <v>117</v>
      </c>
      <c r="K78" s="39">
        <f t="shared" si="30"/>
        <v>0</v>
      </c>
      <c r="L78" s="39">
        <v>111</v>
      </c>
      <c r="M78" s="39"/>
      <c r="N78" s="39"/>
      <c r="O78" s="39">
        <f t="shared" si="31"/>
        <v>0</v>
      </c>
      <c r="P78" s="39">
        <f t="shared" si="32"/>
        <v>0</v>
      </c>
      <c r="Q78" s="39"/>
      <c r="R78" s="39">
        <f t="shared" si="33"/>
        <v>0</v>
      </c>
      <c r="S78" s="39">
        <f>+IF($L78-$J78&lt;=0,-$L78+$J78,0)</f>
        <v>6</v>
      </c>
      <c r="T78" s="39">
        <f t="shared" si="34"/>
        <v>0</v>
      </c>
      <c r="U78" s="39"/>
      <c r="V78" s="39">
        <f t="shared" si="35"/>
        <v>0</v>
      </c>
      <c r="W78" s="39"/>
    </row>
    <row r="79" spans="2:24" ht="21" customHeight="1" x14ac:dyDescent="0.25">
      <c r="B79" s="92">
        <f t="shared" si="36"/>
        <v>6.0599999999999987</v>
      </c>
      <c r="C79" s="93" t="e">
        <f t="shared" ref="C79:C110" si="38">+C78+1</f>
        <v>#REF!</v>
      </c>
      <c r="D79" s="94" t="s">
        <v>76</v>
      </c>
      <c r="E79" s="43"/>
      <c r="F79" s="44"/>
      <c r="G79" s="38" t="s">
        <v>58</v>
      </c>
      <c r="H79" s="39"/>
      <c r="I79" s="39"/>
      <c r="J79" s="39">
        <v>117</v>
      </c>
      <c r="K79" s="39">
        <f t="shared" si="30"/>
        <v>0</v>
      </c>
      <c r="L79" s="39">
        <v>111</v>
      </c>
      <c r="M79" s="39"/>
      <c r="N79" s="39"/>
      <c r="O79" s="39">
        <f t="shared" si="31"/>
        <v>0</v>
      </c>
      <c r="P79" s="39">
        <f t="shared" si="32"/>
        <v>0</v>
      </c>
      <c r="Q79" s="39"/>
      <c r="R79" s="39">
        <f t="shared" si="33"/>
        <v>0</v>
      </c>
      <c r="S79" s="39">
        <f t="shared" ref="S79:S81" si="39">+IF($L79-$J79&lt;=0,-$L79+$J79,0)</f>
        <v>6</v>
      </c>
      <c r="T79" s="39">
        <f t="shared" si="34"/>
        <v>0</v>
      </c>
      <c r="U79" s="39"/>
      <c r="V79" s="39">
        <f t="shared" si="35"/>
        <v>0</v>
      </c>
      <c r="W79" s="39"/>
    </row>
    <row r="80" spans="2:24" ht="21" customHeight="1" x14ac:dyDescent="0.25">
      <c r="B80" s="92">
        <f t="shared" si="36"/>
        <v>6.0699999999999985</v>
      </c>
      <c r="C80" s="93" t="e">
        <f t="shared" si="38"/>
        <v>#REF!</v>
      </c>
      <c r="D80" s="94" t="s">
        <v>77</v>
      </c>
      <c r="E80" s="43"/>
      <c r="F80" s="44"/>
      <c r="G80" s="38" t="s">
        <v>58</v>
      </c>
      <c r="H80" s="39"/>
      <c r="I80" s="39"/>
      <c r="J80" s="39">
        <v>117</v>
      </c>
      <c r="K80" s="39">
        <f t="shared" si="30"/>
        <v>0</v>
      </c>
      <c r="L80" s="39">
        <v>111</v>
      </c>
      <c r="M80" s="39"/>
      <c r="N80" s="39"/>
      <c r="O80" s="39">
        <f t="shared" si="31"/>
        <v>0</v>
      </c>
      <c r="P80" s="39">
        <f t="shared" si="32"/>
        <v>0</v>
      </c>
      <c r="Q80" s="39"/>
      <c r="R80" s="39">
        <f t="shared" si="33"/>
        <v>0</v>
      </c>
      <c r="S80" s="39">
        <f t="shared" si="39"/>
        <v>6</v>
      </c>
      <c r="T80" s="39">
        <f t="shared" si="34"/>
        <v>0</v>
      </c>
      <c r="U80" s="39"/>
      <c r="V80" s="39">
        <f t="shared" si="35"/>
        <v>0</v>
      </c>
      <c r="W80" s="39"/>
    </row>
    <row r="81" spans="2:24" ht="21" customHeight="1" x14ac:dyDescent="0.25">
      <c r="B81" s="92">
        <f t="shared" si="36"/>
        <v>6.0799999999999983</v>
      </c>
      <c r="C81" s="93" t="e">
        <f t="shared" si="38"/>
        <v>#REF!</v>
      </c>
      <c r="D81" s="94" t="s">
        <v>78</v>
      </c>
      <c r="E81" s="43"/>
      <c r="F81" s="44"/>
      <c r="G81" s="38" t="s">
        <v>58</v>
      </c>
      <c r="H81" s="39"/>
      <c r="I81" s="39"/>
      <c r="J81" s="39">
        <v>117</v>
      </c>
      <c r="K81" s="39">
        <f t="shared" si="30"/>
        <v>0</v>
      </c>
      <c r="L81" s="39">
        <v>111</v>
      </c>
      <c r="M81" s="39"/>
      <c r="N81" s="39"/>
      <c r="O81" s="39">
        <f t="shared" si="31"/>
        <v>0</v>
      </c>
      <c r="P81" s="39">
        <f t="shared" si="32"/>
        <v>0</v>
      </c>
      <c r="Q81" s="39"/>
      <c r="R81" s="39">
        <f t="shared" si="33"/>
        <v>0</v>
      </c>
      <c r="S81" s="39">
        <f t="shared" si="39"/>
        <v>6</v>
      </c>
      <c r="T81" s="39">
        <f t="shared" si="34"/>
        <v>0</v>
      </c>
      <c r="U81" s="39"/>
      <c r="V81" s="39">
        <f t="shared" si="35"/>
        <v>0</v>
      </c>
      <c r="W81" s="39"/>
    </row>
    <row r="82" spans="2:24" ht="21" customHeight="1" x14ac:dyDescent="0.25">
      <c r="B82" s="92">
        <f t="shared" si="36"/>
        <v>6.0899999999999981</v>
      </c>
      <c r="C82" s="105" t="e">
        <f>+#REF!+1</f>
        <v>#REF!</v>
      </c>
      <c r="D82" s="94" t="s">
        <v>79</v>
      </c>
      <c r="E82" s="43"/>
      <c r="F82" s="44"/>
      <c r="G82" s="38" t="s">
        <v>58</v>
      </c>
      <c r="H82" s="39"/>
      <c r="I82" s="39"/>
      <c r="J82" s="39">
        <v>156</v>
      </c>
      <c r="K82" s="39">
        <f t="shared" si="30"/>
        <v>0</v>
      </c>
      <c r="L82" s="39">
        <v>148</v>
      </c>
      <c r="M82" s="39"/>
      <c r="N82" s="39"/>
      <c r="O82" s="39">
        <f t="shared" si="31"/>
        <v>0</v>
      </c>
      <c r="P82" s="39">
        <f t="shared" si="32"/>
        <v>0</v>
      </c>
      <c r="Q82" s="39"/>
      <c r="R82" s="39">
        <f t="shared" si="33"/>
        <v>0</v>
      </c>
      <c r="S82" s="39">
        <f>+IF($L82-$J82&lt;=0,-$L82+$J82,0)</f>
        <v>8</v>
      </c>
      <c r="T82" s="39">
        <f t="shared" si="34"/>
        <v>0</v>
      </c>
      <c r="U82" s="39"/>
      <c r="V82" s="39">
        <f t="shared" si="35"/>
        <v>0</v>
      </c>
      <c r="W82" s="39"/>
    </row>
    <row r="83" spans="2:24" ht="21" customHeight="1" x14ac:dyDescent="0.25">
      <c r="B83" s="92">
        <f t="shared" si="36"/>
        <v>6.0999999999999979</v>
      </c>
      <c r="C83" s="93" t="e">
        <f t="shared" si="38"/>
        <v>#REF!</v>
      </c>
      <c r="D83" s="94" t="s">
        <v>80</v>
      </c>
      <c r="E83" s="43"/>
      <c r="F83" s="44"/>
      <c r="G83" s="38" t="s">
        <v>58</v>
      </c>
      <c r="H83" s="39"/>
      <c r="I83" s="39"/>
      <c r="J83" s="39">
        <v>39</v>
      </c>
      <c r="K83" s="39">
        <f t="shared" si="30"/>
        <v>0</v>
      </c>
      <c r="L83" s="39">
        <v>37</v>
      </c>
      <c r="M83" s="39"/>
      <c r="N83" s="39"/>
      <c r="O83" s="39">
        <f t="shared" si="31"/>
        <v>0</v>
      </c>
      <c r="P83" s="39">
        <f t="shared" si="32"/>
        <v>0</v>
      </c>
      <c r="Q83" s="39"/>
      <c r="R83" s="39">
        <f t="shared" si="33"/>
        <v>0</v>
      </c>
      <c r="S83" s="39">
        <f t="shared" ref="S83:S85" si="40">+IF($L83-$J83&lt;=0,-$L83+$J83,0)</f>
        <v>2</v>
      </c>
      <c r="T83" s="39">
        <f t="shared" si="34"/>
        <v>0</v>
      </c>
      <c r="U83" s="39"/>
      <c r="V83" s="39">
        <f t="shared" si="35"/>
        <v>0</v>
      </c>
      <c r="W83" s="39"/>
    </row>
    <row r="84" spans="2:24" ht="21" customHeight="1" x14ac:dyDescent="0.25">
      <c r="B84" s="92">
        <f t="shared" si="36"/>
        <v>6.1099999999999977</v>
      </c>
      <c r="C84" s="93" t="e">
        <f t="shared" si="38"/>
        <v>#REF!</v>
      </c>
      <c r="D84" s="94" t="s">
        <v>81</v>
      </c>
      <c r="E84" s="43"/>
      <c r="F84" s="44"/>
      <c r="G84" s="38" t="s">
        <v>58</v>
      </c>
      <c r="H84" s="39"/>
      <c r="I84" s="39"/>
      <c r="J84" s="39">
        <v>117</v>
      </c>
      <c r="K84" s="39">
        <f t="shared" si="30"/>
        <v>0</v>
      </c>
      <c r="L84" s="39">
        <v>111</v>
      </c>
      <c r="M84" s="39"/>
      <c r="N84" s="39"/>
      <c r="O84" s="39">
        <f t="shared" si="31"/>
        <v>0</v>
      </c>
      <c r="P84" s="39">
        <f t="shared" si="32"/>
        <v>0</v>
      </c>
      <c r="Q84" s="39"/>
      <c r="R84" s="39">
        <f t="shared" si="33"/>
        <v>0</v>
      </c>
      <c r="S84" s="39">
        <f t="shared" si="40"/>
        <v>6</v>
      </c>
      <c r="T84" s="39">
        <f t="shared" si="34"/>
        <v>0</v>
      </c>
      <c r="U84" s="39"/>
      <c r="V84" s="39">
        <f t="shared" si="35"/>
        <v>0</v>
      </c>
      <c r="W84" s="39"/>
    </row>
    <row r="85" spans="2:24" ht="21" customHeight="1" x14ac:dyDescent="0.25">
      <c r="B85" s="92">
        <f t="shared" si="36"/>
        <v>6.1199999999999974</v>
      </c>
      <c r="C85" s="93" t="e">
        <f t="shared" si="38"/>
        <v>#REF!</v>
      </c>
      <c r="D85" s="94" t="s">
        <v>82</v>
      </c>
      <c r="E85" s="43"/>
      <c r="F85" s="44"/>
      <c r="G85" s="38" t="s">
        <v>58</v>
      </c>
      <c r="H85" s="39"/>
      <c r="I85" s="39"/>
      <c r="J85" s="39">
        <v>117</v>
      </c>
      <c r="K85" s="39">
        <f t="shared" si="30"/>
        <v>0</v>
      </c>
      <c r="L85" s="39">
        <v>111</v>
      </c>
      <c r="M85" s="39"/>
      <c r="N85" s="39"/>
      <c r="O85" s="39">
        <f t="shared" si="31"/>
        <v>0</v>
      </c>
      <c r="P85" s="39">
        <f t="shared" si="32"/>
        <v>0</v>
      </c>
      <c r="Q85" s="39"/>
      <c r="R85" s="39">
        <f t="shared" si="33"/>
        <v>0</v>
      </c>
      <c r="S85" s="39">
        <f t="shared" si="40"/>
        <v>6</v>
      </c>
      <c r="T85" s="39">
        <f t="shared" si="34"/>
        <v>0</v>
      </c>
      <c r="U85" s="39"/>
      <c r="V85" s="39">
        <f t="shared" si="35"/>
        <v>0</v>
      </c>
      <c r="W85" s="39"/>
    </row>
    <row r="86" spans="2:24" ht="21" customHeight="1" x14ac:dyDescent="0.25">
      <c r="B86" s="92">
        <f t="shared" si="36"/>
        <v>6.1299999999999972</v>
      </c>
      <c r="C86" s="105" t="e">
        <f>+C73+1</f>
        <v>#REF!</v>
      </c>
      <c r="D86" s="94" t="s">
        <v>66</v>
      </c>
      <c r="E86" s="43"/>
      <c r="F86" s="44"/>
      <c r="G86" s="38" t="s">
        <v>58</v>
      </c>
      <c r="H86" s="39"/>
      <c r="I86" s="39"/>
      <c r="J86" s="39">
        <v>390</v>
      </c>
      <c r="K86" s="39">
        <f t="shared" si="1"/>
        <v>0</v>
      </c>
      <c r="L86" s="39">
        <v>370</v>
      </c>
      <c r="M86" s="39"/>
      <c r="N86" s="39"/>
      <c r="O86" s="39">
        <f t="shared" si="31"/>
        <v>0</v>
      </c>
      <c r="P86" s="39">
        <f t="shared" ref="P86:T89" si="41">+ROUND($H86*O86,2)</f>
        <v>0</v>
      </c>
      <c r="Q86" s="39"/>
      <c r="R86" s="39">
        <f t="shared" si="41"/>
        <v>0</v>
      </c>
      <c r="S86" s="39">
        <f>+IF($L86-$J86&lt;=0,-$L86+$J86,0)</f>
        <v>20</v>
      </c>
      <c r="T86" s="39">
        <f t="shared" si="41"/>
        <v>0</v>
      </c>
      <c r="U86" s="39"/>
      <c r="V86" s="39">
        <f t="shared" si="35"/>
        <v>0</v>
      </c>
      <c r="W86" s="39"/>
    </row>
    <row r="87" spans="2:24" ht="21" customHeight="1" x14ac:dyDescent="0.25">
      <c r="B87" s="92">
        <f t="shared" si="36"/>
        <v>6.139999999999997</v>
      </c>
      <c r="C87" s="93" t="e">
        <f t="shared" si="38"/>
        <v>#REF!</v>
      </c>
      <c r="D87" s="94" t="s">
        <v>67</v>
      </c>
      <c r="E87" s="43"/>
      <c r="F87" s="44"/>
      <c r="G87" s="38" t="s">
        <v>58</v>
      </c>
      <c r="H87" s="39"/>
      <c r="I87" s="39"/>
      <c r="J87" s="39">
        <v>585</v>
      </c>
      <c r="K87" s="39">
        <f t="shared" si="1"/>
        <v>0</v>
      </c>
      <c r="L87" s="39">
        <v>555</v>
      </c>
      <c r="M87" s="39"/>
      <c r="N87" s="39"/>
      <c r="O87" s="39">
        <f t="shared" si="31"/>
        <v>0</v>
      </c>
      <c r="P87" s="39">
        <f t="shared" si="41"/>
        <v>0</v>
      </c>
      <c r="Q87" s="39"/>
      <c r="R87" s="39">
        <f t="shared" si="41"/>
        <v>0</v>
      </c>
      <c r="S87" s="39">
        <f t="shared" ref="S87:S90" si="42">+IF($L87-$J87&lt;=0,-$L87+$J87,0)</f>
        <v>30</v>
      </c>
      <c r="T87" s="39">
        <f t="shared" si="41"/>
        <v>0</v>
      </c>
      <c r="U87" s="39"/>
      <c r="V87" s="39">
        <f t="shared" si="35"/>
        <v>0</v>
      </c>
      <c r="W87" s="39"/>
    </row>
    <row r="88" spans="2:24" ht="21" customHeight="1" x14ac:dyDescent="0.25">
      <c r="B88" s="92">
        <f t="shared" si="36"/>
        <v>6.1499999999999968</v>
      </c>
      <c r="C88" s="93" t="e">
        <f t="shared" si="38"/>
        <v>#REF!</v>
      </c>
      <c r="D88" s="94" t="s">
        <v>83</v>
      </c>
      <c r="E88" s="43"/>
      <c r="F88" s="44"/>
      <c r="G88" s="38" t="s">
        <v>58</v>
      </c>
      <c r="H88" s="39"/>
      <c r="I88" s="39"/>
      <c r="J88" s="39">
        <v>1014</v>
      </c>
      <c r="K88" s="39">
        <f t="shared" si="1"/>
        <v>0</v>
      </c>
      <c r="L88" s="39">
        <v>962</v>
      </c>
      <c r="M88" s="39"/>
      <c r="N88" s="39"/>
      <c r="O88" s="39">
        <f t="shared" si="31"/>
        <v>0</v>
      </c>
      <c r="P88" s="39">
        <f t="shared" si="41"/>
        <v>0</v>
      </c>
      <c r="Q88" s="39"/>
      <c r="R88" s="39">
        <f t="shared" si="41"/>
        <v>0</v>
      </c>
      <c r="S88" s="39">
        <f t="shared" si="42"/>
        <v>52</v>
      </c>
      <c r="T88" s="39">
        <f t="shared" si="41"/>
        <v>0</v>
      </c>
      <c r="U88" s="39"/>
      <c r="V88" s="39">
        <f t="shared" si="35"/>
        <v>0</v>
      </c>
      <c r="W88" s="39"/>
    </row>
    <row r="89" spans="2:24" ht="21" customHeight="1" x14ac:dyDescent="0.25">
      <c r="B89" s="92">
        <f>+B88+0.01</f>
        <v>6.1599999999999966</v>
      </c>
      <c r="C89" s="93" t="e">
        <f>+C87+1</f>
        <v>#REF!</v>
      </c>
      <c r="D89" s="94" t="s">
        <v>84</v>
      </c>
      <c r="E89" s="43"/>
      <c r="F89" s="44"/>
      <c r="G89" s="38" t="s">
        <v>58</v>
      </c>
      <c r="H89" s="39"/>
      <c r="I89" s="39"/>
      <c r="J89" s="39">
        <v>1755</v>
      </c>
      <c r="K89" s="39">
        <f t="shared" si="1"/>
        <v>0</v>
      </c>
      <c r="L89" s="39">
        <v>1665</v>
      </c>
      <c r="M89" s="39"/>
      <c r="N89" s="39"/>
      <c r="O89" s="39">
        <f t="shared" si="31"/>
        <v>0</v>
      </c>
      <c r="P89" s="39">
        <f t="shared" si="41"/>
        <v>0</v>
      </c>
      <c r="Q89" s="39"/>
      <c r="R89" s="39">
        <f t="shared" si="41"/>
        <v>0</v>
      </c>
      <c r="S89" s="39">
        <f t="shared" si="42"/>
        <v>90</v>
      </c>
      <c r="T89" s="39">
        <f t="shared" si="41"/>
        <v>0</v>
      </c>
      <c r="U89" s="39"/>
      <c r="V89" s="39">
        <f t="shared" si="35"/>
        <v>0</v>
      </c>
      <c r="W89" s="39"/>
    </row>
    <row r="90" spans="2:24" ht="21" customHeight="1" x14ac:dyDescent="0.25">
      <c r="B90" s="92">
        <f>+B89+0.01</f>
        <v>6.1699999999999964</v>
      </c>
      <c r="C90" s="93" t="e">
        <f>+C88+1</f>
        <v>#REF!</v>
      </c>
      <c r="D90" s="94" t="s">
        <v>85</v>
      </c>
      <c r="E90" s="43"/>
      <c r="F90" s="44"/>
      <c r="G90" s="46" t="s">
        <v>58</v>
      </c>
      <c r="H90" s="48"/>
      <c r="I90" s="48"/>
      <c r="J90" s="48">
        <v>195</v>
      </c>
      <c r="K90" s="48">
        <f t="shared" si="1"/>
        <v>0</v>
      </c>
      <c r="L90" s="48">
        <v>185</v>
      </c>
      <c r="M90" s="48"/>
      <c r="N90" s="48"/>
      <c r="O90" s="48">
        <f t="shared" si="31"/>
        <v>0</v>
      </c>
      <c r="P90" s="48">
        <f t="shared" ref="P90:T90" si="43">+ROUND($H90*O90,2)</f>
        <v>0</v>
      </c>
      <c r="Q90" s="48"/>
      <c r="R90" s="48">
        <f t="shared" si="43"/>
        <v>0</v>
      </c>
      <c r="S90" s="48">
        <f t="shared" si="42"/>
        <v>10</v>
      </c>
      <c r="T90" s="48">
        <f t="shared" si="43"/>
        <v>0</v>
      </c>
      <c r="U90" s="48"/>
      <c r="V90" s="48">
        <f t="shared" si="35"/>
        <v>0</v>
      </c>
      <c r="W90" s="48"/>
    </row>
    <row r="91" spans="2:24" ht="21" customHeight="1" x14ac:dyDescent="0.25">
      <c r="B91" s="83"/>
      <c r="C91" s="84" t="e">
        <f>+C90+1</f>
        <v>#REF!</v>
      </c>
      <c r="D91" s="106"/>
      <c r="E91" s="89"/>
      <c r="F91" s="87" t="str">
        <f>+"SUB-TOTAL   "&amp;B73&amp;":  "</f>
        <v xml:space="preserve">SUB-TOTAL   6:  </v>
      </c>
      <c r="G91" s="63"/>
      <c r="H91" s="64"/>
      <c r="I91" s="64"/>
      <c r="J91" s="64"/>
      <c r="K91" s="107">
        <f>+SUM(K74:K90)</f>
        <v>0</v>
      </c>
      <c r="L91" s="64"/>
      <c r="M91" s="64"/>
      <c r="N91" s="107"/>
      <c r="O91" s="107"/>
      <c r="P91" s="107">
        <f>+SUM(P74:P90)</f>
        <v>0</v>
      </c>
      <c r="Q91" s="107"/>
      <c r="R91" s="107">
        <f>+SUM(R74:R90)</f>
        <v>0</v>
      </c>
      <c r="S91" s="107"/>
      <c r="T91" s="107">
        <f>+SUM(T74:T90)</f>
        <v>0</v>
      </c>
      <c r="U91" s="107"/>
      <c r="V91" s="107">
        <f>+SUM(V74:V90)</f>
        <v>0</v>
      </c>
      <c r="W91" s="107"/>
      <c r="X91" s="57">
        <f>+K91-N91+P91+R91-T91</f>
        <v>0</v>
      </c>
    </row>
    <row r="92" spans="2:24" ht="21" customHeight="1" x14ac:dyDescent="0.25">
      <c r="B92" s="58">
        <f>+B73+1</f>
        <v>7</v>
      </c>
      <c r="C92" s="84" t="e">
        <f t="shared" si="38"/>
        <v>#REF!</v>
      </c>
      <c r="D92" s="60" t="s">
        <v>86</v>
      </c>
      <c r="E92" s="108"/>
      <c r="F92" s="109"/>
      <c r="G92" s="63"/>
      <c r="H92" s="64"/>
      <c r="I92" s="64"/>
      <c r="J92" s="64"/>
      <c r="K92" s="107"/>
      <c r="L92" s="64"/>
      <c r="M92" s="64"/>
      <c r="N92" s="107"/>
      <c r="O92" s="107"/>
      <c r="P92" s="107"/>
      <c r="Q92" s="107"/>
      <c r="R92" s="107"/>
      <c r="S92" s="107"/>
      <c r="T92" s="107"/>
      <c r="U92" s="107"/>
      <c r="V92" s="107"/>
      <c r="W92" s="107"/>
    </row>
    <row r="93" spans="2:24" ht="21" customHeight="1" x14ac:dyDescent="0.25">
      <c r="B93" s="41">
        <f t="shared" ref="B93:B97" si="44">+B92+0.01</f>
        <v>7.01</v>
      </c>
      <c r="C93" s="66" t="e">
        <f t="shared" si="38"/>
        <v>#REF!</v>
      </c>
      <c r="D93" s="42" t="s">
        <v>87</v>
      </c>
      <c r="E93" s="99"/>
      <c r="F93" s="37"/>
      <c r="G93" s="38" t="s">
        <v>28</v>
      </c>
      <c r="H93" s="39"/>
      <c r="I93" s="39"/>
      <c r="J93" s="39">
        <v>585</v>
      </c>
      <c r="K93" s="39">
        <f t="shared" si="1"/>
        <v>0</v>
      </c>
      <c r="L93" s="39">
        <v>555</v>
      </c>
      <c r="M93" s="39"/>
      <c r="N93" s="39"/>
      <c r="O93" s="39">
        <f>+IF($L93-$J93&gt;=0,$L93-$J93,0)</f>
        <v>0</v>
      </c>
      <c r="P93" s="39">
        <f t="shared" ref="P93:T97" si="45">+ROUND($H93*O93,2)</f>
        <v>0</v>
      </c>
      <c r="Q93" s="39"/>
      <c r="R93" s="39">
        <f t="shared" si="45"/>
        <v>0</v>
      </c>
      <c r="S93" s="39">
        <f>+IF($L93-$J93&lt;=0,-$L93+$J93,0)</f>
        <v>30</v>
      </c>
      <c r="T93" s="39">
        <f t="shared" si="45"/>
        <v>0</v>
      </c>
      <c r="U93" s="39"/>
      <c r="V93" s="39">
        <f t="shared" ref="V93:V97" si="46">+ROUND($H93*U93,2)</f>
        <v>0</v>
      </c>
      <c r="W93" s="39"/>
    </row>
    <row r="94" spans="2:24" ht="21" customHeight="1" x14ac:dyDescent="0.25">
      <c r="B94" s="41">
        <f t="shared" si="44"/>
        <v>7.02</v>
      </c>
      <c r="C94" s="66" t="e">
        <f t="shared" si="38"/>
        <v>#REF!</v>
      </c>
      <c r="D94" s="42" t="s">
        <v>88</v>
      </c>
      <c r="E94" s="43"/>
      <c r="F94" s="44"/>
      <c r="G94" s="38" t="s">
        <v>28</v>
      </c>
      <c r="H94" s="39"/>
      <c r="I94" s="39"/>
      <c r="J94" s="39">
        <v>39</v>
      </c>
      <c r="K94" s="39">
        <f t="shared" si="1"/>
        <v>0</v>
      </c>
      <c r="L94" s="39">
        <v>37</v>
      </c>
      <c r="M94" s="39"/>
      <c r="N94" s="39"/>
      <c r="O94" s="39">
        <f t="shared" ref="O94:O97" si="47">+IF($L94-$J94&gt;=0,$L94-$J94,0)</f>
        <v>0</v>
      </c>
      <c r="P94" s="39">
        <f t="shared" si="45"/>
        <v>0</v>
      </c>
      <c r="Q94" s="39"/>
      <c r="R94" s="39">
        <f t="shared" si="45"/>
        <v>0</v>
      </c>
      <c r="S94" s="39">
        <f t="shared" ref="S94:S97" si="48">+IF($L94-$J94&lt;=0,-$L94+$J94,0)</f>
        <v>2</v>
      </c>
      <c r="T94" s="39">
        <f t="shared" si="45"/>
        <v>0</v>
      </c>
      <c r="U94" s="39"/>
      <c r="V94" s="39">
        <f t="shared" si="46"/>
        <v>0</v>
      </c>
      <c r="W94" s="39"/>
    </row>
    <row r="95" spans="2:24" ht="21" customHeight="1" x14ac:dyDescent="0.25">
      <c r="B95" s="41">
        <f t="shared" si="44"/>
        <v>7.0299999999999994</v>
      </c>
      <c r="C95" s="66" t="e">
        <f t="shared" si="38"/>
        <v>#REF!</v>
      </c>
      <c r="D95" s="42" t="s">
        <v>69</v>
      </c>
      <c r="E95" s="43"/>
      <c r="F95" s="44"/>
      <c r="G95" s="38" t="s">
        <v>28</v>
      </c>
      <c r="H95" s="39"/>
      <c r="I95" s="39"/>
      <c r="J95" s="39">
        <v>195</v>
      </c>
      <c r="K95" s="39">
        <f t="shared" si="1"/>
        <v>0</v>
      </c>
      <c r="L95" s="39">
        <v>185</v>
      </c>
      <c r="M95" s="39"/>
      <c r="N95" s="39"/>
      <c r="O95" s="39">
        <f t="shared" si="47"/>
        <v>0</v>
      </c>
      <c r="P95" s="39">
        <f t="shared" si="45"/>
        <v>0</v>
      </c>
      <c r="Q95" s="39"/>
      <c r="R95" s="39">
        <f t="shared" si="45"/>
        <v>0</v>
      </c>
      <c r="S95" s="39">
        <f t="shared" si="48"/>
        <v>10</v>
      </c>
      <c r="T95" s="39">
        <f t="shared" si="45"/>
        <v>0</v>
      </c>
      <c r="U95" s="39"/>
      <c r="V95" s="39">
        <f t="shared" si="46"/>
        <v>0</v>
      </c>
      <c r="W95" s="39"/>
    </row>
    <row r="96" spans="2:24" ht="21" customHeight="1" x14ac:dyDescent="0.25">
      <c r="B96" s="41">
        <f t="shared" si="44"/>
        <v>7.0399999999999991</v>
      </c>
      <c r="C96" s="66" t="e">
        <f t="shared" si="38"/>
        <v>#REF!</v>
      </c>
      <c r="D96" s="42" t="s">
        <v>33</v>
      </c>
      <c r="E96" s="43"/>
      <c r="F96" s="44"/>
      <c r="G96" s="38" t="s">
        <v>28</v>
      </c>
      <c r="H96" s="39"/>
      <c r="I96" s="39"/>
      <c r="J96" s="39">
        <v>78</v>
      </c>
      <c r="K96" s="39">
        <f t="shared" si="1"/>
        <v>0</v>
      </c>
      <c r="L96" s="39">
        <v>74</v>
      </c>
      <c r="M96" s="39"/>
      <c r="N96" s="39"/>
      <c r="O96" s="39">
        <f t="shared" si="47"/>
        <v>0</v>
      </c>
      <c r="P96" s="39">
        <f t="shared" si="45"/>
        <v>0</v>
      </c>
      <c r="Q96" s="39"/>
      <c r="R96" s="39">
        <f t="shared" si="45"/>
        <v>0</v>
      </c>
      <c r="S96" s="39">
        <f t="shared" si="48"/>
        <v>4</v>
      </c>
      <c r="T96" s="39">
        <f t="shared" si="45"/>
        <v>0</v>
      </c>
      <c r="U96" s="39"/>
      <c r="V96" s="39">
        <f t="shared" si="46"/>
        <v>0</v>
      </c>
      <c r="W96" s="39"/>
    </row>
    <row r="97" spans="2:34" ht="21" customHeight="1" x14ac:dyDescent="0.25">
      <c r="B97" s="92">
        <f t="shared" si="44"/>
        <v>7.0499999999999989</v>
      </c>
      <c r="C97" s="93" t="e">
        <f t="shared" si="38"/>
        <v>#REF!</v>
      </c>
      <c r="D97" s="94" t="s">
        <v>38</v>
      </c>
      <c r="E97" s="43"/>
      <c r="F97" s="44"/>
      <c r="G97" s="46" t="s">
        <v>28</v>
      </c>
      <c r="H97" s="48"/>
      <c r="I97" s="39"/>
      <c r="J97" s="39">
        <v>39</v>
      </c>
      <c r="K97" s="39">
        <f t="shared" si="1"/>
        <v>0</v>
      </c>
      <c r="L97" s="39">
        <v>37</v>
      </c>
      <c r="M97" s="39"/>
      <c r="N97" s="39"/>
      <c r="O97" s="39">
        <f t="shared" si="47"/>
        <v>0</v>
      </c>
      <c r="P97" s="39">
        <f t="shared" si="45"/>
        <v>0</v>
      </c>
      <c r="Q97" s="39"/>
      <c r="R97" s="39">
        <f t="shared" si="45"/>
        <v>0</v>
      </c>
      <c r="S97" s="39">
        <f t="shared" si="48"/>
        <v>2</v>
      </c>
      <c r="T97" s="39">
        <f t="shared" si="45"/>
        <v>0</v>
      </c>
      <c r="U97" s="39"/>
      <c r="V97" s="39">
        <f t="shared" si="46"/>
        <v>0</v>
      </c>
      <c r="W97" s="39"/>
    </row>
    <row r="98" spans="2:34" ht="21" customHeight="1" x14ac:dyDescent="0.25">
      <c r="B98" s="83"/>
      <c r="C98" s="84" t="e">
        <f>+#REF!+1</f>
        <v>#REF!</v>
      </c>
      <c r="D98" s="85"/>
      <c r="E98" s="86"/>
      <c r="F98" s="87" t="str">
        <f>+"SUB-TOTAL   "&amp;B92&amp;":  "</f>
        <v xml:space="preserve">SUB-TOTAL   7:  </v>
      </c>
      <c r="G98" s="63"/>
      <c r="H98" s="64"/>
      <c r="I98" s="54"/>
      <c r="J98" s="54"/>
      <c r="K98" s="56">
        <f>+SUM(K93:K97)</f>
        <v>0</v>
      </c>
      <c r="L98" s="54"/>
      <c r="M98" s="54"/>
      <c r="N98" s="56"/>
      <c r="O98" s="56"/>
      <c r="P98" s="56">
        <f>+SUM(P93:P97)</f>
        <v>0</v>
      </c>
      <c r="Q98" s="56"/>
      <c r="R98" s="56">
        <f>+SUM(R93:R97)</f>
        <v>0</v>
      </c>
      <c r="S98" s="56"/>
      <c r="T98" s="56">
        <f>+SUM(T93:T97)</f>
        <v>0</v>
      </c>
      <c r="U98" s="56"/>
      <c r="V98" s="56">
        <f>+SUM(V93:V97)</f>
        <v>0</v>
      </c>
      <c r="W98" s="56"/>
      <c r="X98" s="57">
        <f>+K98-N98+P98+R98-T98</f>
        <v>0</v>
      </c>
    </row>
    <row r="99" spans="2:34" ht="21" customHeight="1" x14ac:dyDescent="0.25">
      <c r="B99" s="58">
        <f>+B92+1</f>
        <v>8</v>
      </c>
      <c r="C99" s="84" t="e">
        <f t="shared" si="38"/>
        <v>#REF!</v>
      </c>
      <c r="D99" s="60" t="s">
        <v>89</v>
      </c>
      <c r="E99" s="89"/>
      <c r="F99" s="90"/>
      <c r="G99" s="63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</row>
    <row r="100" spans="2:34" ht="21" customHeight="1" x14ac:dyDescent="0.25">
      <c r="B100" s="92">
        <f t="shared" ref="B100:B110" si="49">+B99+0.01</f>
        <v>8.01</v>
      </c>
      <c r="C100" s="93" t="e">
        <f t="shared" si="38"/>
        <v>#REF!</v>
      </c>
      <c r="D100" s="94" t="s">
        <v>90</v>
      </c>
      <c r="E100" s="43"/>
      <c r="F100" s="44"/>
      <c r="G100" s="38" t="s">
        <v>58</v>
      </c>
      <c r="H100" s="39"/>
      <c r="I100" s="39"/>
      <c r="J100" s="39">
        <v>39</v>
      </c>
      <c r="K100" s="39">
        <f t="shared" si="1"/>
        <v>0</v>
      </c>
      <c r="L100" s="39">
        <v>37</v>
      </c>
      <c r="M100" s="39"/>
      <c r="N100" s="39"/>
      <c r="O100" s="39">
        <f>+IF($L100-$J100&gt;=0,$L100-$J100,0)</f>
        <v>0</v>
      </c>
      <c r="P100" s="39">
        <f t="shared" ref="P100:T110" si="50">+ROUND($H100*O100,2)</f>
        <v>0</v>
      </c>
      <c r="Q100" s="39"/>
      <c r="R100" s="39">
        <f t="shared" si="50"/>
        <v>0</v>
      </c>
      <c r="S100" s="39">
        <f>+IF($L100-$J100&lt;=0,-$L100+$J100,0)</f>
        <v>2</v>
      </c>
      <c r="T100" s="39">
        <f t="shared" si="50"/>
        <v>0</v>
      </c>
      <c r="U100" s="39"/>
      <c r="V100" s="39">
        <f t="shared" ref="V100:V110" si="51">+ROUND($H100*U100,2)</f>
        <v>0</v>
      </c>
      <c r="W100" s="39"/>
    </row>
    <row r="101" spans="2:34" ht="21" customHeight="1" x14ac:dyDescent="0.25">
      <c r="B101" s="92">
        <f t="shared" si="49"/>
        <v>8.02</v>
      </c>
      <c r="C101" s="93" t="e">
        <f t="shared" si="38"/>
        <v>#REF!</v>
      </c>
      <c r="D101" s="94" t="s">
        <v>91</v>
      </c>
      <c r="E101" s="43"/>
      <c r="F101" s="44"/>
      <c r="G101" s="38" t="s">
        <v>28</v>
      </c>
      <c r="H101" s="39"/>
      <c r="I101" s="39"/>
      <c r="J101" s="39">
        <v>234</v>
      </c>
      <c r="K101" s="39">
        <f t="shared" ref="K101:K110" si="52">+ROUND($H101*J101,2)</f>
        <v>0</v>
      </c>
      <c r="L101" s="39">
        <v>222</v>
      </c>
      <c r="M101" s="39"/>
      <c r="N101" s="39"/>
      <c r="O101" s="39">
        <f t="shared" ref="O101:O107" si="53">+IF($L101-$J101&gt;=0,$L101-$J101,0)</f>
        <v>0</v>
      </c>
      <c r="P101" s="39">
        <f t="shared" si="50"/>
        <v>0</v>
      </c>
      <c r="Q101" s="39"/>
      <c r="R101" s="39">
        <f t="shared" si="50"/>
        <v>0</v>
      </c>
      <c r="S101" s="39">
        <f t="shared" ref="S101:S110" si="54">+IF($L101-$J101&lt;=0,-$L101+$J101,0)</f>
        <v>12</v>
      </c>
      <c r="T101" s="39">
        <f t="shared" si="50"/>
        <v>0</v>
      </c>
      <c r="U101" s="39"/>
      <c r="V101" s="39">
        <f t="shared" si="51"/>
        <v>0</v>
      </c>
      <c r="W101" s="39"/>
    </row>
    <row r="102" spans="2:34" ht="21" customHeight="1" x14ac:dyDescent="0.25">
      <c r="B102" s="92">
        <f t="shared" si="49"/>
        <v>8.0299999999999994</v>
      </c>
      <c r="C102" s="93" t="e">
        <f t="shared" si="38"/>
        <v>#REF!</v>
      </c>
      <c r="D102" s="94" t="s">
        <v>92</v>
      </c>
      <c r="E102" s="95"/>
      <c r="F102" s="96"/>
      <c r="G102" s="38" t="s">
        <v>28</v>
      </c>
      <c r="H102" s="39"/>
      <c r="I102" s="39"/>
      <c r="J102" s="39">
        <v>78</v>
      </c>
      <c r="K102" s="39">
        <f t="shared" si="52"/>
        <v>0</v>
      </c>
      <c r="L102" s="39">
        <v>74</v>
      </c>
      <c r="M102" s="39"/>
      <c r="N102" s="39"/>
      <c r="O102" s="39">
        <f t="shared" si="53"/>
        <v>0</v>
      </c>
      <c r="P102" s="39">
        <f t="shared" si="50"/>
        <v>0</v>
      </c>
      <c r="Q102" s="98"/>
      <c r="R102" s="39">
        <f t="shared" si="50"/>
        <v>0</v>
      </c>
      <c r="S102" s="39">
        <f t="shared" si="54"/>
        <v>4</v>
      </c>
      <c r="T102" s="39">
        <f t="shared" si="50"/>
        <v>0</v>
      </c>
      <c r="U102" s="98"/>
      <c r="V102" s="39">
        <f t="shared" si="51"/>
        <v>0</v>
      </c>
      <c r="W102" s="98"/>
      <c r="AB102" s="110"/>
      <c r="AC102" s="111"/>
      <c r="AD102" s="112"/>
      <c r="AE102" s="113"/>
      <c r="AF102" s="114"/>
      <c r="AG102" s="115"/>
      <c r="AH102" s="116"/>
    </row>
    <row r="103" spans="2:34" ht="21" customHeight="1" x14ac:dyDescent="0.25">
      <c r="B103" s="92">
        <f t="shared" si="49"/>
        <v>8.0399999999999991</v>
      </c>
      <c r="C103" s="93" t="e">
        <f t="shared" si="38"/>
        <v>#REF!</v>
      </c>
      <c r="D103" s="94" t="s">
        <v>93</v>
      </c>
      <c r="E103" s="99"/>
      <c r="F103" s="37"/>
      <c r="G103" s="38" t="s">
        <v>28</v>
      </c>
      <c r="H103" s="39"/>
      <c r="I103" s="39"/>
      <c r="J103" s="39">
        <v>39</v>
      </c>
      <c r="K103" s="39">
        <f t="shared" si="52"/>
        <v>0</v>
      </c>
      <c r="L103" s="39">
        <v>37</v>
      </c>
      <c r="M103" s="39"/>
      <c r="N103" s="39"/>
      <c r="O103" s="39">
        <f t="shared" si="53"/>
        <v>0</v>
      </c>
      <c r="P103" s="39">
        <f t="shared" si="50"/>
        <v>0</v>
      </c>
      <c r="Q103" s="39"/>
      <c r="R103" s="39">
        <f t="shared" si="50"/>
        <v>0</v>
      </c>
      <c r="S103" s="39">
        <f t="shared" si="54"/>
        <v>2</v>
      </c>
      <c r="T103" s="39">
        <f t="shared" si="50"/>
        <v>0</v>
      </c>
      <c r="U103" s="39"/>
      <c r="V103" s="39">
        <f t="shared" si="51"/>
        <v>0</v>
      </c>
      <c r="W103" s="39"/>
      <c r="AA103" s="113"/>
      <c r="AB103" s="114"/>
      <c r="AC103" s="115"/>
      <c r="AD103" s="116"/>
      <c r="AE103" s="117"/>
      <c r="AF103" s="118"/>
      <c r="AG103" s="111"/>
      <c r="AH103" s="119"/>
    </row>
    <row r="104" spans="2:34" ht="21" customHeight="1" x14ac:dyDescent="0.25">
      <c r="B104" s="92">
        <f t="shared" si="49"/>
        <v>8.0499999999999989</v>
      </c>
      <c r="C104" s="93" t="e">
        <f t="shared" si="38"/>
        <v>#REF!</v>
      </c>
      <c r="D104" s="94" t="s">
        <v>94</v>
      </c>
      <c r="E104" s="43"/>
      <c r="F104" s="44"/>
      <c r="G104" s="38" t="s">
        <v>28</v>
      </c>
      <c r="H104" s="39"/>
      <c r="I104" s="39"/>
      <c r="J104" s="39">
        <v>39</v>
      </c>
      <c r="K104" s="39">
        <f t="shared" si="52"/>
        <v>0</v>
      </c>
      <c r="L104" s="39">
        <v>37</v>
      </c>
      <c r="M104" s="39"/>
      <c r="N104" s="39"/>
      <c r="O104" s="39">
        <f t="shared" si="53"/>
        <v>0</v>
      </c>
      <c r="P104" s="39">
        <f t="shared" si="50"/>
        <v>0</v>
      </c>
      <c r="Q104" s="39"/>
      <c r="R104" s="39">
        <f t="shared" si="50"/>
        <v>0</v>
      </c>
      <c r="S104" s="39">
        <f t="shared" si="54"/>
        <v>2</v>
      </c>
      <c r="T104" s="39">
        <f t="shared" si="50"/>
        <v>0</v>
      </c>
      <c r="U104" s="39"/>
      <c r="V104" s="39">
        <f t="shared" si="51"/>
        <v>0</v>
      </c>
      <c r="W104" s="39"/>
      <c r="AA104" s="117"/>
      <c r="AB104" s="118"/>
      <c r="AC104" s="111"/>
      <c r="AD104" s="119"/>
      <c r="AE104" s="113"/>
      <c r="AF104" s="114"/>
      <c r="AG104" s="115"/>
      <c r="AH104" s="116"/>
    </row>
    <row r="105" spans="2:34" ht="21" customHeight="1" x14ac:dyDescent="0.25">
      <c r="B105" s="92">
        <f t="shared" si="49"/>
        <v>8.0599999999999987</v>
      </c>
      <c r="C105" s="93" t="e">
        <f t="shared" si="38"/>
        <v>#REF!</v>
      </c>
      <c r="D105" s="94" t="s">
        <v>95</v>
      </c>
      <c r="E105" s="43"/>
      <c r="F105" s="44"/>
      <c r="G105" s="38" t="s">
        <v>28</v>
      </c>
      <c r="H105" s="39"/>
      <c r="I105" s="39"/>
      <c r="J105" s="39">
        <v>39</v>
      </c>
      <c r="K105" s="39">
        <f t="shared" si="52"/>
        <v>0</v>
      </c>
      <c r="L105" s="39">
        <v>37</v>
      </c>
      <c r="M105" s="39"/>
      <c r="N105" s="39"/>
      <c r="O105" s="39">
        <f t="shared" si="53"/>
        <v>0</v>
      </c>
      <c r="P105" s="39">
        <f t="shared" si="50"/>
        <v>0</v>
      </c>
      <c r="Q105" s="39"/>
      <c r="R105" s="39">
        <f t="shared" si="50"/>
        <v>0</v>
      </c>
      <c r="S105" s="39">
        <f t="shared" si="54"/>
        <v>2</v>
      </c>
      <c r="T105" s="39">
        <f t="shared" si="50"/>
        <v>0</v>
      </c>
      <c r="U105" s="39"/>
      <c r="V105" s="39">
        <f t="shared" si="51"/>
        <v>0</v>
      </c>
      <c r="W105" s="39"/>
      <c r="AA105" s="113"/>
      <c r="AB105" s="114"/>
      <c r="AC105" s="115"/>
      <c r="AD105" s="116"/>
      <c r="AE105" s="117"/>
      <c r="AF105" s="118"/>
      <c r="AG105" s="111"/>
      <c r="AH105" s="119"/>
    </row>
    <row r="106" spans="2:34" ht="21" customHeight="1" x14ac:dyDescent="0.25">
      <c r="B106" s="92">
        <f t="shared" si="49"/>
        <v>8.0699999999999985</v>
      </c>
      <c r="C106" s="93" t="e">
        <f t="shared" si="38"/>
        <v>#REF!</v>
      </c>
      <c r="D106" s="94" t="s">
        <v>96</v>
      </c>
      <c r="E106" s="43"/>
      <c r="F106" s="44"/>
      <c r="G106" s="38" t="s">
        <v>28</v>
      </c>
      <c r="H106" s="39"/>
      <c r="I106" s="39"/>
      <c r="J106" s="39">
        <v>39</v>
      </c>
      <c r="K106" s="39">
        <f t="shared" si="52"/>
        <v>0</v>
      </c>
      <c r="L106" s="39">
        <v>111</v>
      </c>
      <c r="M106" s="39"/>
      <c r="N106" s="39"/>
      <c r="O106" s="39">
        <f t="shared" si="53"/>
        <v>72</v>
      </c>
      <c r="P106" s="39">
        <f t="shared" si="50"/>
        <v>0</v>
      </c>
      <c r="Q106" s="39"/>
      <c r="R106" s="39">
        <f t="shared" si="50"/>
        <v>0</v>
      </c>
      <c r="S106" s="39">
        <f t="shared" si="54"/>
        <v>0</v>
      </c>
      <c r="T106" s="39">
        <f t="shared" si="50"/>
        <v>0</v>
      </c>
      <c r="U106" s="39"/>
      <c r="V106" s="39">
        <f t="shared" si="51"/>
        <v>0</v>
      </c>
      <c r="W106" s="39"/>
      <c r="AA106" s="117"/>
      <c r="AB106" s="118"/>
      <c r="AC106" s="111"/>
      <c r="AD106" s="119"/>
      <c r="AE106" s="113"/>
      <c r="AF106" s="114"/>
      <c r="AG106" s="115"/>
      <c r="AH106" s="116"/>
    </row>
    <row r="107" spans="2:34" ht="21" customHeight="1" x14ac:dyDescent="0.25">
      <c r="B107" s="92">
        <f t="shared" si="49"/>
        <v>8.0799999999999983</v>
      </c>
      <c r="C107" s="93" t="e">
        <f t="shared" si="38"/>
        <v>#REF!</v>
      </c>
      <c r="D107" s="94" t="s">
        <v>97</v>
      </c>
      <c r="E107" s="43"/>
      <c r="F107" s="44"/>
      <c r="G107" s="68" t="s">
        <v>28</v>
      </c>
      <c r="H107" s="78"/>
      <c r="I107" s="78"/>
      <c r="J107" s="78">
        <v>39</v>
      </c>
      <c r="K107" s="78">
        <f t="shared" si="52"/>
        <v>0</v>
      </c>
      <c r="L107" s="78"/>
      <c r="M107" s="78"/>
      <c r="N107" s="78"/>
      <c r="O107" s="39">
        <f t="shared" si="53"/>
        <v>0</v>
      </c>
      <c r="P107" s="39">
        <f t="shared" si="50"/>
        <v>0</v>
      </c>
      <c r="Q107" s="39"/>
      <c r="R107" s="39">
        <f t="shared" si="50"/>
        <v>0</v>
      </c>
      <c r="S107" s="39">
        <f t="shared" si="54"/>
        <v>39</v>
      </c>
      <c r="T107" s="39">
        <f t="shared" si="50"/>
        <v>0</v>
      </c>
      <c r="U107" s="39"/>
      <c r="V107" s="39">
        <f t="shared" si="51"/>
        <v>0</v>
      </c>
      <c r="W107" s="39"/>
      <c r="AA107" s="113"/>
      <c r="AB107" s="114"/>
      <c r="AC107" s="115"/>
      <c r="AD107" s="116"/>
      <c r="AE107" s="117"/>
      <c r="AF107" s="118"/>
      <c r="AG107" s="111"/>
      <c r="AH107" s="119"/>
    </row>
    <row r="108" spans="2:34" s="5" customFormat="1" ht="21" customHeight="1" x14ac:dyDescent="0.25">
      <c r="B108" s="100">
        <f t="shared" si="49"/>
        <v>8.0899999999999981</v>
      </c>
      <c r="C108" s="101" t="e">
        <f t="shared" si="38"/>
        <v>#REF!</v>
      </c>
      <c r="D108" s="102" t="s">
        <v>98</v>
      </c>
      <c r="E108" s="72"/>
      <c r="F108" s="73"/>
      <c r="G108" s="80" t="s">
        <v>28</v>
      </c>
      <c r="H108" s="75"/>
      <c r="I108" s="75">
        <v>30</v>
      </c>
      <c r="J108" s="75"/>
      <c r="K108" s="75">
        <f t="shared" si="52"/>
        <v>0</v>
      </c>
      <c r="L108" s="75">
        <f>+L104*4</f>
        <v>148</v>
      </c>
      <c r="M108" s="75"/>
      <c r="N108" s="75"/>
      <c r="O108" s="75"/>
      <c r="P108" s="75">
        <f t="shared" si="50"/>
        <v>0</v>
      </c>
      <c r="Q108" s="75">
        <f>+L108</f>
        <v>148</v>
      </c>
      <c r="R108" s="75">
        <f>+ROUND($I108*Q108,2)</f>
        <v>4440</v>
      </c>
      <c r="S108" s="75">
        <f t="shared" si="54"/>
        <v>0</v>
      </c>
      <c r="T108" s="75">
        <f t="shared" si="50"/>
        <v>0</v>
      </c>
      <c r="U108" s="75"/>
      <c r="V108" s="75">
        <f t="shared" si="51"/>
        <v>0</v>
      </c>
      <c r="W108" s="75"/>
      <c r="AA108" s="117"/>
      <c r="AB108" s="118"/>
      <c r="AC108" s="111"/>
      <c r="AD108" s="119"/>
      <c r="AE108" s="113"/>
      <c r="AF108" s="114"/>
      <c r="AG108" s="115"/>
      <c r="AH108" s="116"/>
    </row>
    <row r="109" spans="2:34" s="5" customFormat="1" ht="21" customHeight="1" x14ac:dyDescent="0.25">
      <c r="B109" s="100">
        <f t="shared" si="49"/>
        <v>8.0999999999999979</v>
      </c>
      <c r="C109" s="101" t="e">
        <f t="shared" si="38"/>
        <v>#REF!</v>
      </c>
      <c r="D109" s="102" t="s">
        <v>99</v>
      </c>
      <c r="E109" s="72"/>
      <c r="F109" s="73"/>
      <c r="G109" s="80" t="s">
        <v>28</v>
      </c>
      <c r="H109" s="75"/>
      <c r="I109" s="75">
        <v>2.5099999999999998</v>
      </c>
      <c r="J109" s="75"/>
      <c r="K109" s="75">
        <f t="shared" si="52"/>
        <v>0</v>
      </c>
      <c r="L109" s="75">
        <v>37</v>
      </c>
      <c r="M109" s="75"/>
      <c r="N109" s="75"/>
      <c r="O109" s="75"/>
      <c r="P109" s="75">
        <f t="shared" si="50"/>
        <v>0</v>
      </c>
      <c r="Q109" s="75">
        <f t="shared" ref="Q109:Q110" si="55">+L109</f>
        <v>37</v>
      </c>
      <c r="R109" s="75">
        <f t="shared" ref="R109:R110" si="56">+ROUND($I109*Q109,2)</f>
        <v>92.87</v>
      </c>
      <c r="S109" s="75">
        <f t="shared" si="54"/>
        <v>0</v>
      </c>
      <c r="T109" s="75">
        <f t="shared" si="50"/>
        <v>0</v>
      </c>
      <c r="U109" s="75"/>
      <c r="V109" s="75">
        <f t="shared" si="51"/>
        <v>0</v>
      </c>
      <c r="W109" s="75"/>
      <c r="AA109" s="113"/>
      <c r="AB109" s="114"/>
      <c r="AC109" s="115"/>
      <c r="AD109" s="112"/>
      <c r="AE109" s="117"/>
      <c r="AF109" s="118"/>
      <c r="AG109" s="111"/>
      <c r="AH109" s="119"/>
    </row>
    <row r="110" spans="2:34" s="5" customFormat="1" ht="21" customHeight="1" x14ac:dyDescent="0.25">
      <c r="B110" s="100">
        <f t="shared" si="49"/>
        <v>8.1099999999999977</v>
      </c>
      <c r="C110" s="101" t="e">
        <f t="shared" si="38"/>
        <v>#REF!</v>
      </c>
      <c r="D110" s="102" t="s">
        <v>100</v>
      </c>
      <c r="E110" s="72"/>
      <c r="F110" s="73"/>
      <c r="G110" s="74" t="s">
        <v>28</v>
      </c>
      <c r="H110" s="81"/>
      <c r="I110" s="81">
        <v>7.35</v>
      </c>
      <c r="J110" s="81"/>
      <c r="K110" s="81">
        <f t="shared" si="52"/>
        <v>0</v>
      </c>
      <c r="L110" s="81">
        <v>37</v>
      </c>
      <c r="M110" s="214"/>
      <c r="N110" s="75"/>
      <c r="O110" s="75"/>
      <c r="P110" s="75">
        <f t="shared" si="50"/>
        <v>0</v>
      </c>
      <c r="Q110" s="75">
        <f t="shared" si="55"/>
        <v>37</v>
      </c>
      <c r="R110" s="75">
        <f t="shared" si="56"/>
        <v>271.95</v>
      </c>
      <c r="S110" s="75">
        <f t="shared" si="54"/>
        <v>0</v>
      </c>
      <c r="T110" s="75">
        <f t="shared" si="50"/>
        <v>0</v>
      </c>
      <c r="U110" s="75"/>
      <c r="V110" s="75">
        <f t="shared" si="51"/>
        <v>0</v>
      </c>
      <c r="W110" s="75"/>
      <c r="AC110" s="120"/>
      <c r="AE110" s="113"/>
      <c r="AF110" s="114"/>
      <c r="AG110" s="115"/>
      <c r="AH110" s="116"/>
    </row>
    <row r="111" spans="2:34" ht="21" customHeight="1" x14ac:dyDescent="0.25">
      <c r="B111" s="83"/>
      <c r="C111" s="121" t="e">
        <f>+#REF!+1</f>
        <v>#REF!</v>
      </c>
      <c r="D111" s="85"/>
      <c r="E111" s="86"/>
      <c r="F111" s="87" t="str">
        <f>+"SUB-TOTAL   "&amp;B99&amp;":  "</f>
        <v xml:space="preserve">SUB-TOTAL   8:  </v>
      </c>
      <c r="G111" s="63"/>
      <c r="H111" s="64"/>
      <c r="I111" s="54"/>
      <c r="J111" s="54"/>
      <c r="K111" s="56">
        <f>+SUM(K100:K110)</f>
        <v>0</v>
      </c>
      <c r="L111" s="54"/>
      <c r="M111" s="54"/>
      <c r="N111" s="56"/>
      <c r="O111" s="56"/>
      <c r="P111" s="56">
        <f>+SUM(P100:P110)</f>
        <v>0</v>
      </c>
      <c r="Q111" s="56"/>
      <c r="R111" s="56">
        <f>+SUM(R100:R110)</f>
        <v>4804.82</v>
      </c>
      <c r="S111" s="56"/>
      <c r="T111" s="56">
        <f>+SUM(T100:T110)</f>
        <v>0</v>
      </c>
      <c r="U111" s="56"/>
      <c r="V111" s="56">
        <f>+SUM(V100:V110)</f>
        <v>0</v>
      </c>
      <c r="W111" s="56"/>
      <c r="X111" s="57">
        <f>+K111-N111+P111+R111-T111</f>
        <v>4804.82</v>
      </c>
      <c r="AE111" s="117"/>
      <c r="AF111" s="118"/>
      <c r="AG111" s="111"/>
      <c r="AH111" s="119"/>
    </row>
    <row r="112" spans="2:34" ht="21" customHeight="1" x14ac:dyDescent="0.25">
      <c r="B112" s="58">
        <f>+B99+1</f>
        <v>9</v>
      </c>
      <c r="C112" s="121" t="e">
        <f t="shared" ref="C112:C160" si="57">+C111+1</f>
        <v>#REF!</v>
      </c>
      <c r="D112" s="60" t="s">
        <v>101</v>
      </c>
      <c r="E112" s="89"/>
      <c r="F112" s="90"/>
      <c r="G112" s="63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122"/>
      <c r="AE112" s="113"/>
      <c r="AF112" s="114"/>
      <c r="AG112" s="115"/>
      <c r="AH112" s="112"/>
    </row>
    <row r="113" spans="1:34" ht="21" customHeight="1" x14ac:dyDescent="0.25">
      <c r="B113" s="92">
        <f>+B112+0.01</f>
        <v>9.01</v>
      </c>
      <c r="C113" s="93" t="e">
        <f t="shared" si="57"/>
        <v>#REF!</v>
      </c>
      <c r="D113" s="94" t="s">
        <v>102</v>
      </c>
      <c r="E113" s="43"/>
      <c r="F113" s="44"/>
      <c r="G113" s="38" t="s">
        <v>28</v>
      </c>
      <c r="H113" s="39"/>
      <c r="I113" s="39"/>
      <c r="J113" s="39">
        <v>195</v>
      </c>
      <c r="K113" s="39">
        <f t="shared" ref="K113:K117" si="58">+ROUND($H113*J113,2)</f>
        <v>0</v>
      </c>
      <c r="L113" s="39">
        <v>185</v>
      </c>
      <c r="M113" s="39"/>
      <c r="N113" s="39"/>
      <c r="O113" s="39">
        <f>+IF($L113-$J113&gt;=0,$L113-$J113,0)</f>
        <v>0</v>
      </c>
      <c r="P113" s="39">
        <f t="shared" ref="P113:T117" si="59">+ROUND($H113*O113,2)</f>
        <v>0</v>
      </c>
      <c r="Q113" s="39"/>
      <c r="R113" s="39">
        <f t="shared" si="59"/>
        <v>0</v>
      </c>
      <c r="S113" s="39">
        <f>+IF($L113-$J113&lt;=0,-$L113+$J113,0)</f>
        <v>10</v>
      </c>
      <c r="T113" s="39">
        <f t="shared" si="59"/>
        <v>0</v>
      </c>
      <c r="U113" s="39"/>
      <c r="V113" s="39">
        <f t="shared" ref="V113:V117" si="60">+ROUND($H113*U113,2)</f>
        <v>0</v>
      </c>
      <c r="W113" s="39"/>
      <c r="AE113" s="117"/>
      <c r="AF113" s="118"/>
      <c r="AG113" s="111"/>
      <c r="AH113" s="119"/>
    </row>
    <row r="114" spans="1:34" ht="21" customHeight="1" x14ac:dyDescent="0.25">
      <c r="B114" s="92">
        <f t="shared" ref="B114:B117" si="61">+B113+0.01</f>
        <v>9.02</v>
      </c>
      <c r="C114" s="93" t="e">
        <f t="shared" si="57"/>
        <v>#REF!</v>
      </c>
      <c r="D114" s="94" t="s">
        <v>103</v>
      </c>
      <c r="E114" s="43"/>
      <c r="F114" s="44"/>
      <c r="G114" s="38" t="s">
        <v>28</v>
      </c>
      <c r="H114" s="39"/>
      <c r="I114" s="39"/>
      <c r="J114" s="39">
        <v>39</v>
      </c>
      <c r="K114" s="39">
        <f t="shared" si="58"/>
        <v>0</v>
      </c>
      <c r="L114" s="39">
        <v>37</v>
      </c>
      <c r="M114" s="39"/>
      <c r="N114" s="39"/>
      <c r="O114" s="39">
        <f t="shared" ref="O114:O117" si="62">+IF($L114-$J114&gt;=0,$L114-$J114,0)</f>
        <v>0</v>
      </c>
      <c r="P114" s="39">
        <f t="shared" si="59"/>
        <v>0</v>
      </c>
      <c r="Q114" s="39"/>
      <c r="R114" s="39">
        <f t="shared" si="59"/>
        <v>0</v>
      </c>
      <c r="S114" s="39">
        <f t="shared" ref="S114:S117" si="63">+IF($L114-$J114&lt;=0,-$L114+$J114,0)</f>
        <v>2</v>
      </c>
      <c r="T114" s="39">
        <f t="shared" si="59"/>
        <v>0</v>
      </c>
      <c r="U114" s="39"/>
      <c r="V114" s="39">
        <f t="shared" si="60"/>
        <v>0</v>
      </c>
      <c r="W114" s="39"/>
      <c r="AE114" s="113"/>
      <c r="AF114" s="114"/>
      <c r="AG114" s="115"/>
      <c r="AH114" s="112"/>
    </row>
    <row r="115" spans="1:34" ht="21" customHeight="1" x14ac:dyDescent="0.25">
      <c r="B115" s="92">
        <f t="shared" si="61"/>
        <v>9.0299999999999994</v>
      </c>
      <c r="C115" s="93" t="e">
        <f t="shared" si="57"/>
        <v>#REF!</v>
      </c>
      <c r="D115" s="94" t="s">
        <v>104</v>
      </c>
      <c r="E115" s="123"/>
      <c r="F115" s="124"/>
      <c r="G115" s="38" t="s">
        <v>28</v>
      </c>
      <c r="H115" s="39"/>
      <c r="I115" s="39"/>
      <c r="J115" s="39">
        <v>39</v>
      </c>
      <c r="K115" s="39">
        <f t="shared" si="58"/>
        <v>0</v>
      </c>
      <c r="L115" s="39">
        <v>37</v>
      </c>
      <c r="M115" s="39"/>
      <c r="N115" s="39"/>
      <c r="O115" s="39">
        <f t="shared" si="62"/>
        <v>0</v>
      </c>
      <c r="P115" s="39">
        <f t="shared" si="59"/>
        <v>0</v>
      </c>
      <c r="Q115" s="125"/>
      <c r="R115" s="39">
        <f t="shared" si="59"/>
        <v>0</v>
      </c>
      <c r="S115" s="39">
        <f t="shared" si="63"/>
        <v>2</v>
      </c>
      <c r="T115" s="39">
        <f t="shared" si="59"/>
        <v>0</v>
      </c>
      <c r="U115" s="125"/>
      <c r="V115" s="39">
        <f t="shared" si="60"/>
        <v>0</v>
      </c>
      <c r="W115" s="125"/>
    </row>
    <row r="116" spans="1:34" s="126" customFormat="1" ht="21" customHeight="1" x14ac:dyDescent="0.25">
      <c r="A116" s="1"/>
      <c r="B116" s="92">
        <f t="shared" si="61"/>
        <v>9.0399999999999991</v>
      </c>
      <c r="C116" s="93" t="e">
        <f t="shared" si="57"/>
        <v>#REF!</v>
      </c>
      <c r="D116" s="94" t="s">
        <v>105</v>
      </c>
      <c r="E116" s="123"/>
      <c r="F116" s="124"/>
      <c r="G116" s="38" t="s">
        <v>28</v>
      </c>
      <c r="H116" s="39"/>
      <c r="I116" s="39"/>
      <c r="J116" s="39">
        <v>39</v>
      </c>
      <c r="K116" s="39">
        <f t="shared" si="58"/>
        <v>0</v>
      </c>
      <c r="L116" s="39">
        <v>37</v>
      </c>
      <c r="M116" s="39"/>
      <c r="N116" s="39"/>
      <c r="O116" s="39">
        <f t="shared" si="62"/>
        <v>0</v>
      </c>
      <c r="P116" s="39">
        <f t="shared" si="59"/>
        <v>0</v>
      </c>
      <c r="Q116" s="125"/>
      <c r="R116" s="39">
        <f t="shared" si="59"/>
        <v>0</v>
      </c>
      <c r="S116" s="39">
        <f t="shared" si="63"/>
        <v>2</v>
      </c>
      <c r="T116" s="39">
        <f t="shared" si="59"/>
        <v>0</v>
      </c>
      <c r="U116" s="125"/>
      <c r="V116" s="39">
        <f t="shared" si="60"/>
        <v>0</v>
      </c>
      <c r="W116" s="125"/>
      <c r="AF116" s="5"/>
    </row>
    <row r="117" spans="1:34" ht="21" customHeight="1" x14ac:dyDescent="0.25">
      <c r="B117" s="92">
        <f t="shared" si="61"/>
        <v>9.0499999999999989</v>
      </c>
      <c r="C117" s="93" t="e">
        <f t="shared" si="57"/>
        <v>#REF!</v>
      </c>
      <c r="D117" s="94" t="s">
        <v>106</v>
      </c>
      <c r="E117" s="123"/>
      <c r="F117" s="124"/>
      <c r="G117" s="46" t="s">
        <v>28</v>
      </c>
      <c r="H117" s="48"/>
      <c r="I117" s="39"/>
      <c r="J117" s="39">
        <v>39</v>
      </c>
      <c r="K117" s="39">
        <f t="shared" si="58"/>
        <v>0</v>
      </c>
      <c r="L117" s="39">
        <v>74</v>
      </c>
      <c r="M117" s="39"/>
      <c r="N117" s="39"/>
      <c r="O117" s="39">
        <f t="shared" si="62"/>
        <v>35</v>
      </c>
      <c r="P117" s="39">
        <f t="shared" si="59"/>
        <v>0</v>
      </c>
      <c r="Q117" s="125"/>
      <c r="R117" s="39">
        <f t="shared" si="59"/>
        <v>0</v>
      </c>
      <c r="S117" s="39">
        <f t="shared" si="63"/>
        <v>0</v>
      </c>
      <c r="T117" s="39">
        <f t="shared" si="59"/>
        <v>0</v>
      </c>
      <c r="U117" s="125"/>
      <c r="V117" s="39">
        <f t="shared" si="60"/>
        <v>0</v>
      </c>
      <c r="W117" s="125"/>
    </row>
    <row r="118" spans="1:34" ht="21" customHeight="1" x14ac:dyDescent="0.25">
      <c r="B118" s="83"/>
      <c r="C118" s="84" t="e">
        <f>+#REF!+1</f>
        <v>#REF!</v>
      </c>
      <c r="D118" s="85"/>
      <c r="E118" s="127"/>
      <c r="F118" s="52" t="str">
        <f>+"SUB-TOTAL   "&amp;B112&amp;":  "</f>
        <v xml:space="preserve">SUB-TOTAL   9:  </v>
      </c>
      <c r="G118" s="63"/>
      <c r="H118" s="64"/>
      <c r="I118" s="54"/>
      <c r="J118" s="54"/>
      <c r="K118" s="56">
        <f>+SUM(K113:K117)</f>
        <v>0</v>
      </c>
      <c r="L118" s="54"/>
      <c r="M118" s="54"/>
      <c r="N118" s="56"/>
      <c r="O118" s="56"/>
      <c r="P118" s="56">
        <f>+SUM(P113:P117)</f>
        <v>0</v>
      </c>
      <c r="Q118" s="56"/>
      <c r="R118" s="56">
        <f>+SUM(R113:R117)</f>
        <v>0</v>
      </c>
      <c r="S118" s="56"/>
      <c r="T118" s="56">
        <f>+SUM(T113:T117)</f>
        <v>0</v>
      </c>
      <c r="U118" s="56"/>
      <c r="V118" s="56">
        <f>+SUM(V113:V117)</f>
        <v>0</v>
      </c>
      <c r="W118" s="56"/>
      <c r="X118" s="57">
        <f>+K118-N118+P118+R118-T118</f>
        <v>0</v>
      </c>
    </row>
    <row r="119" spans="1:34" s="128" customFormat="1" ht="45.75" customHeight="1" x14ac:dyDescent="0.3">
      <c r="B119" s="129"/>
      <c r="C119" s="130" t="e">
        <f>+#REF!+1</f>
        <v>#REF!</v>
      </c>
      <c r="D119" s="131" t="s">
        <v>107</v>
      </c>
      <c r="E119" s="132"/>
      <c r="F119" s="133"/>
      <c r="G119" s="134"/>
      <c r="H119" s="135"/>
      <c r="I119" s="135"/>
      <c r="J119" s="135"/>
      <c r="K119" s="135">
        <f>+K20+K34+K50+K62+K72+K91+K98+K111+K118</f>
        <v>0</v>
      </c>
      <c r="L119" s="135"/>
      <c r="M119" s="135"/>
      <c r="N119" s="135"/>
      <c r="O119" s="135"/>
      <c r="P119" s="135">
        <f>+P20+P34+P50+P62+P72+P91+P98+P111+P118</f>
        <v>0</v>
      </c>
      <c r="Q119" s="135"/>
      <c r="R119" s="135">
        <f>+R20+R34+R50+R62+R72+R91+R98+R111+R118</f>
        <v>22865.85</v>
      </c>
      <c r="S119" s="135"/>
      <c r="T119" s="135">
        <f>+T20+T34+T50+T62+T72+T91+T98+T111+T118</f>
        <v>0</v>
      </c>
      <c r="U119" s="135"/>
      <c r="V119" s="135">
        <f>+V20+V34+V50+V62+V72+V91+V98+V111+V118</f>
        <v>0</v>
      </c>
      <c r="W119" s="135"/>
      <c r="X119" s="57">
        <f>+K119-N119+P119+R119-T119</f>
        <v>22865.85</v>
      </c>
      <c r="AF119" s="136"/>
    </row>
    <row r="120" spans="1:34" ht="21" customHeight="1" x14ac:dyDescent="0.25">
      <c r="B120" s="137" t="s">
        <v>108</v>
      </c>
      <c r="C120" s="138" t="e">
        <f t="shared" si="57"/>
        <v>#REF!</v>
      </c>
      <c r="D120" s="139" t="s">
        <v>109</v>
      </c>
      <c r="E120" s="89"/>
      <c r="F120" s="90"/>
      <c r="G120" s="140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</row>
    <row r="121" spans="1:34" ht="21" customHeight="1" x14ac:dyDescent="0.25">
      <c r="B121" s="141">
        <v>1</v>
      </c>
      <c r="C121" s="34" t="e">
        <f>+#REF!+1</f>
        <v>#REF!</v>
      </c>
      <c r="D121" s="142" t="s">
        <v>110</v>
      </c>
      <c r="E121" s="143"/>
      <c r="F121" s="109"/>
      <c r="G121" s="63"/>
      <c r="H121" s="64"/>
      <c r="I121" s="64"/>
      <c r="J121" s="64"/>
      <c r="K121" s="144"/>
      <c r="L121" s="64"/>
      <c r="M121" s="64"/>
      <c r="N121" s="144"/>
      <c r="O121" s="107"/>
      <c r="P121" s="144"/>
      <c r="Q121" s="107"/>
      <c r="R121" s="144"/>
      <c r="S121" s="107"/>
      <c r="T121" s="144"/>
      <c r="U121" s="107"/>
      <c r="V121" s="144"/>
      <c r="W121" s="107"/>
    </row>
    <row r="122" spans="1:34" ht="21" customHeight="1" x14ac:dyDescent="0.25">
      <c r="B122" s="41">
        <f t="shared" ref="B122:B135" si="64">+B121+0.01</f>
        <v>1.01</v>
      </c>
      <c r="C122" s="66" t="e">
        <f t="shared" si="57"/>
        <v>#REF!</v>
      </c>
      <c r="D122" s="42" t="s">
        <v>111</v>
      </c>
      <c r="E122" s="145"/>
      <c r="F122" s="146"/>
      <c r="G122" s="38" t="s">
        <v>28</v>
      </c>
      <c r="H122" s="39"/>
      <c r="I122" s="39"/>
      <c r="J122" s="39">
        <v>28</v>
      </c>
      <c r="K122" s="39">
        <f t="shared" ref="K122:K135" si="65">+ROUND($H122*J122,2)</f>
        <v>0</v>
      </c>
      <c r="L122" s="39">
        <v>26</v>
      </c>
      <c r="M122" s="39"/>
      <c r="N122" s="39"/>
      <c r="O122" s="39">
        <f>+IF($L122-$J122&gt;=0,$L122-$J122,0)</f>
        <v>0</v>
      </c>
      <c r="P122" s="39">
        <f t="shared" ref="P122:T135" si="66">+ROUND($H122*O122,2)</f>
        <v>0</v>
      </c>
      <c r="Q122" s="39"/>
      <c r="R122" s="39">
        <f t="shared" si="66"/>
        <v>0</v>
      </c>
      <c r="S122" s="39">
        <f>+IF($L122-$J122&lt;=0,-$L122+$J122,0)</f>
        <v>2</v>
      </c>
      <c r="T122" s="39">
        <f t="shared" si="66"/>
        <v>0</v>
      </c>
      <c r="U122" s="39"/>
      <c r="V122" s="39">
        <f t="shared" ref="V122:V135" si="67">+ROUND($H122*U122,2)</f>
        <v>0</v>
      </c>
      <c r="W122" s="39"/>
    </row>
    <row r="123" spans="1:34" ht="21" customHeight="1" x14ac:dyDescent="0.25">
      <c r="B123" s="41">
        <f t="shared" si="64"/>
        <v>1.02</v>
      </c>
      <c r="C123" s="93" t="e">
        <f t="shared" si="57"/>
        <v>#REF!</v>
      </c>
      <c r="D123" s="42" t="s">
        <v>112</v>
      </c>
      <c r="E123" s="43"/>
      <c r="F123" s="44"/>
      <c r="G123" s="38" t="s">
        <v>28</v>
      </c>
      <c r="H123" s="39"/>
      <c r="I123" s="39"/>
      <c r="J123" s="39">
        <v>11</v>
      </c>
      <c r="K123" s="39">
        <f t="shared" si="65"/>
        <v>0</v>
      </c>
      <c r="L123" s="39">
        <v>11</v>
      </c>
      <c r="M123" s="39"/>
      <c r="N123" s="39"/>
      <c r="O123" s="39">
        <f t="shared" ref="O123:O135" si="68">+IF($L123-$J123&gt;=0,$L123-$J123,0)</f>
        <v>0</v>
      </c>
      <c r="P123" s="39">
        <f t="shared" si="66"/>
        <v>0</v>
      </c>
      <c r="Q123" s="39"/>
      <c r="R123" s="39">
        <f t="shared" si="66"/>
        <v>0</v>
      </c>
      <c r="S123" s="39">
        <f t="shared" ref="S123:S135" si="69">+IF($L123-$J123&lt;=0,-$L123+$J123,0)</f>
        <v>0</v>
      </c>
      <c r="T123" s="39">
        <f t="shared" si="66"/>
        <v>0</v>
      </c>
      <c r="U123" s="39"/>
      <c r="V123" s="39">
        <f t="shared" si="67"/>
        <v>0</v>
      </c>
      <c r="W123" s="39"/>
    </row>
    <row r="124" spans="1:34" ht="21" customHeight="1" x14ac:dyDescent="0.25">
      <c r="B124" s="41">
        <f t="shared" si="64"/>
        <v>1.03</v>
      </c>
      <c r="C124" s="93" t="e">
        <f t="shared" si="57"/>
        <v>#REF!</v>
      </c>
      <c r="D124" s="42" t="s">
        <v>113</v>
      </c>
      <c r="E124" s="43"/>
      <c r="F124" s="44"/>
      <c r="G124" s="38" t="s">
        <v>28</v>
      </c>
      <c r="H124" s="39"/>
      <c r="I124" s="39"/>
      <c r="J124" s="39">
        <v>28</v>
      </c>
      <c r="K124" s="39">
        <f t="shared" si="65"/>
        <v>0</v>
      </c>
      <c r="L124" s="39">
        <v>26</v>
      </c>
      <c r="M124" s="39"/>
      <c r="N124" s="39"/>
      <c r="O124" s="39">
        <f t="shared" si="68"/>
        <v>0</v>
      </c>
      <c r="P124" s="39">
        <f t="shared" si="66"/>
        <v>0</v>
      </c>
      <c r="Q124" s="39"/>
      <c r="R124" s="39">
        <f t="shared" si="66"/>
        <v>0</v>
      </c>
      <c r="S124" s="39">
        <f t="shared" si="69"/>
        <v>2</v>
      </c>
      <c r="T124" s="39">
        <f t="shared" si="66"/>
        <v>0</v>
      </c>
      <c r="U124" s="39"/>
      <c r="V124" s="39">
        <f t="shared" si="67"/>
        <v>0</v>
      </c>
      <c r="W124" s="39"/>
    </row>
    <row r="125" spans="1:34" ht="21" customHeight="1" x14ac:dyDescent="0.25">
      <c r="B125" s="41">
        <f t="shared" si="64"/>
        <v>1.04</v>
      </c>
      <c r="C125" s="93" t="e">
        <f t="shared" si="57"/>
        <v>#REF!</v>
      </c>
      <c r="D125" s="42" t="s">
        <v>114</v>
      </c>
      <c r="E125" s="147"/>
      <c r="F125" s="96"/>
      <c r="G125" s="38" t="s">
        <v>28</v>
      </c>
      <c r="H125" s="39"/>
      <c r="I125" s="39"/>
      <c r="J125" s="39">
        <v>11</v>
      </c>
      <c r="K125" s="39">
        <f t="shared" si="65"/>
        <v>0</v>
      </c>
      <c r="L125" s="39">
        <v>11</v>
      </c>
      <c r="M125" s="39"/>
      <c r="N125" s="39"/>
      <c r="O125" s="39">
        <f t="shared" si="68"/>
        <v>0</v>
      </c>
      <c r="P125" s="39">
        <f t="shared" si="66"/>
        <v>0</v>
      </c>
      <c r="Q125" s="98"/>
      <c r="R125" s="39">
        <f t="shared" si="66"/>
        <v>0</v>
      </c>
      <c r="S125" s="39">
        <f t="shared" si="69"/>
        <v>0</v>
      </c>
      <c r="T125" s="39">
        <f t="shared" si="66"/>
        <v>0</v>
      </c>
      <c r="U125" s="98"/>
      <c r="V125" s="39">
        <f t="shared" si="67"/>
        <v>0</v>
      </c>
      <c r="W125" s="98"/>
    </row>
    <row r="126" spans="1:34" ht="21" customHeight="1" x14ac:dyDescent="0.25">
      <c r="B126" s="41">
        <f t="shared" si="64"/>
        <v>1.05</v>
      </c>
      <c r="C126" s="66" t="e">
        <f t="shared" si="57"/>
        <v>#REF!</v>
      </c>
      <c r="D126" s="42" t="s">
        <v>115</v>
      </c>
      <c r="E126" s="145"/>
      <c r="F126" s="146"/>
      <c r="G126" s="38" t="s">
        <v>28</v>
      </c>
      <c r="H126" s="39"/>
      <c r="I126" s="39"/>
      <c r="J126" s="39">
        <v>28</v>
      </c>
      <c r="K126" s="39">
        <f t="shared" si="65"/>
        <v>0</v>
      </c>
      <c r="L126" s="39">
        <v>26</v>
      </c>
      <c r="M126" s="39"/>
      <c r="N126" s="39"/>
      <c r="O126" s="39">
        <f t="shared" si="68"/>
        <v>0</v>
      </c>
      <c r="P126" s="39">
        <f t="shared" si="66"/>
        <v>0</v>
      </c>
      <c r="Q126" s="39"/>
      <c r="R126" s="39">
        <f t="shared" si="66"/>
        <v>0</v>
      </c>
      <c r="S126" s="39">
        <f t="shared" si="69"/>
        <v>2</v>
      </c>
      <c r="T126" s="39">
        <f t="shared" si="66"/>
        <v>0</v>
      </c>
      <c r="U126" s="39"/>
      <c r="V126" s="39">
        <f t="shared" si="67"/>
        <v>0</v>
      </c>
      <c r="W126" s="39"/>
    </row>
    <row r="127" spans="1:34" ht="21" customHeight="1" x14ac:dyDescent="0.25">
      <c r="B127" s="41">
        <f t="shared" si="64"/>
        <v>1.06</v>
      </c>
      <c r="C127" s="66" t="e">
        <f t="shared" si="57"/>
        <v>#REF!</v>
      </c>
      <c r="D127" s="42" t="s">
        <v>116</v>
      </c>
      <c r="E127" s="43"/>
      <c r="F127" s="44"/>
      <c r="G127" s="38" t="s">
        <v>117</v>
      </c>
      <c r="H127" s="39"/>
      <c r="I127" s="39"/>
      <c r="J127" s="39">
        <v>11</v>
      </c>
      <c r="K127" s="39">
        <f t="shared" si="65"/>
        <v>0</v>
      </c>
      <c r="L127" s="39">
        <v>11</v>
      </c>
      <c r="M127" s="39"/>
      <c r="N127" s="39"/>
      <c r="O127" s="39">
        <f t="shared" si="68"/>
        <v>0</v>
      </c>
      <c r="P127" s="39">
        <f t="shared" si="66"/>
        <v>0</v>
      </c>
      <c r="Q127" s="39"/>
      <c r="R127" s="39">
        <f t="shared" si="66"/>
        <v>0</v>
      </c>
      <c r="S127" s="39">
        <f t="shared" si="69"/>
        <v>0</v>
      </c>
      <c r="T127" s="39">
        <f t="shared" si="66"/>
        <v>0</v>
      </c>
      <c r="U127" s="39"/>
      <c r="V127" s="39">
        <f t="shared" si="67"/>
        <v>0</v>
      </c>
      <c r="W127" s="39"/>
    </row>
    <row r="128" spans="1:34" ht="21" customHeight="1" x14ac:dyDescent="0.25">
      <c r="B128" s="41">
        <f t="shared" si="64"/>
        <v>1.07</v>
      </c>
      <c r="C128" s="66" t="e">
        <f t="shared" si="57"/>
        <v>#REF!</v>
      </c>
      <c r="D128" s="42" t="s">
        <v>118</v>
      </c>
      <c r="E128" s="43"/>
      <c r="F128" s="44"/>
      <c r="G128" s="38" t="s">
        <v>117</v>
      </c>
      <c r="H128" s="39"/>
      <c r="I128" s="39"/>
      <c r="J128" s="39">
        <v>28</v>
      </c>
      <c r="K128" s="39">
        <f t="shared" si="65"/>
        <v>0</v>
      </c>
      <c r="L128" s="39">
        <v>26</v>
      </c>
      <c r="M128" s="39"/>
      <c r="N128" s="39"/>
      <c r="O128" s="39">
        <f t="shared" si="68"/>
        <v>0</v>
      </c>
      <c r="P128" s="39">
        <f t="shared" si="66"/>
        <v>0</v>
      </c>
      <c r="Q128" s="39"/>
      <c r="R128" s="39">
        <f t="shared" si="66"/>
        <v>0</v>
      </c>
      <c r="S128" s="39">
        <f t="shared" si="69"/>
        <v>2</v>
      </c>
      <c r="T128" s="39">
        <f t="shared" si="66"/>
        <v>0</v>
      </c>
      <c r="U128" s="39"/>
      <c r="V128" s="39">
        <f t="shared" si="67"/>
        <v>0</v>
      </c>
      <c r="W128" s="39"/>
    </row>
    <row r="129" spans="2:32" ht="21" customHeight="1" x14ac:dyDescent="0.25">
      <c r="B129" s="41">
        <f t="shared" si="64"/>
        <v>1.08</v>
      </c>
      <c r="C129" s="66" t="e">
        <f t="shared" si="57"/>
        <v>#REF!</v>
      </c>
      <c r="D129" s="42" t="s">
        <v>119</v>
      </c>
      <c r="E129" s="43"/>
      <c r="F129" s="44"/>
      <c r="G129" s="38" t="s">
        <v>120</v>
      </c>
      <c r="H129" s="39"/>
      <c r="I129" s="39"/>
      <c r="J129" s="39">
        <v>11</v>
      </c>
      <c r="K129" s="39">
        <f t="shared" si="65"/>
        <v>0</v>
      </c>
      <c r="L129" s="39">
        <v>11</v>
      </c>
      <c r="M129" s="39"/>
      <c r="N129" s="39"/>
      <c r="O129" s="39">
        <f t="shared" si="68"/>
        <v>0</v>
      </c>
      <c r="P129" s="39">
        <f t="shared" si="66"/>
        <v>0</v>
      </c>
      <c r="Q129" s="39"/>
      <c r="R129" s="39">
        <f t="shared" si="66"/>
        <v>0</v>
      </c>
      <c r="S129" s="39">
        <f t="shared" si="69"/>
        <v>0</v>
      </c>
      <c r="T129" s="39">
        <f t="shared" si="66"/>
        <v>0</v>
      </c>
      <c r="U129" s="39"/>
      <c r="V129" s="39">
        <f t="shared" si="67"/>
        <v>0</v>
      </c>
      <c r="W129" s="39"/>
    </row>
    <row r="130" spans="2:32" ht="21" customHeight="1" x14ac:dyDescent="0.25">
      <c r="B130" s="41">
        <f t="shared" si="64"/>
        <v>1.0900000000000001</v>
      </c>
      <c r="C130" s="66" t="e">
        <f t="shared" si="57"/>
        <v>#REF!</v>
      </c>
      <c r="D130" s="42" t="s">
        <v>121</v>
      </c>
      <c r="E130" s="147"/>
      <c r="F130" s="96"/>
      <c r="G130" s="38" t="s">
        <v>120</v>
      </c>
      <c r="H130" s="39"/>
      <c r="I130" s="39"/>
      <c r="J130" s="39">
        <v>28</v>
      </c>
      <c r="K130" s="39">
        <f t="shared" si="65"/>
        <v>0</v>
      </c>
      <c r="L130" s="39">
        <v>26</v>
      </c>
      <c r="M130" s="39"/>
      <c r="N130" s="39"/>
      <c r="O130" s="39">
        <f t="shared" si="68"/>
        <v>0</v>
      </c>
      <c r="P130" s="39">
        <f t="shared" si="66"/>
        <v>0</v>
      </c>
      <c r="Q130" s="39"/>
      <c r="R130" s="39">
        <f t="shared" si="66"/>
        <v>0</v>
      </c>
      <c r="S130" s="39">
        <f t="shared" si="69"/>
        <v>2</v>
      </c>
      <c r="T130" s="39">
        <f t="shared" si="66"/>
        <v>0</v>
      </c>
      <c r="U130" s="39"/>
      <c r="V130" s="39">
        <f t="shared" si="67"/>
        <v>0</v>
      </c>
      <c r="W130" s="39"/>
    </row>
    <row r="131" spans="2:32" ht="21" customHeight="1" x14ac:dyDescent="0.25">
      <c r="B131" s="41">
        <f t="shared" si="64"/>
        <v>1.1000000000000001</v>
      </c>
      <c r="C131" s="66" t="e">
        <f t="shared" si="57"/>
        <v>#REF!</v>
      </c>
      <c r="D131" s="42" t="s">
        <v>122</v>
      </c>
      <c r="E131" s="145"/>
      <c r="F131" s="146"/>
      <c r="G131" s="38" t="s">
        <v>120</v>
      </c>
      <c r="H131" s="39"/>
      <c r="I131" s="39"/>
      <c r="J131" s="39">
        <v>11</v>
      </c>
      <c r="K131" s="39">
        <f t="shared" si="65"/>
        <v>0</v>
      </c>
      <c r="L131" s="39">
        <v>11</v>
      </c>
      <c r="M131" s="39"/>
      <c r="N131" s="39"/>
      <c r="O131" s="39">
        <f t="shared" si="68"/>
        <v>0</v>
      </c>
      <c r="P131" s="39">
        <f t="shared" si="66"/>
        <v>0</v>
      </c>
      <c r="Q131" s="39"/>
      <c r="R131" s="39">
        <f t="shared" si="66"/>
        <v>0</v>
      </c>
      <c r="S131" s="39">
        <f t="shared" si="69"/>
        <v>0</v>
      </c>
      <c r="T131" s="39">
        <f t="shared" si="66"/>
        <v>0</v>
      </c>
      <c r="U131" s="39"/>
      <c r="V131" s="39">
        <f t="shared" si="67"/>
        <v>0</v>
      </c>
      <c r="W131" s="39"/>
    </row>
    <row r="132" spans="2:32" ht="21" customHeight="1" x14ac:dyDescent="0.25">
      <c r="B132" s="41">
        <f t="shared" si="64"/>
        <v>1.1100000000000001</v>
      </c>
      <c r="C132" s="66" t="e">
        <f t="shared" si="57"/>
        <v>#REF!</v>
      </c>
      <c r="D132" s="42" t="s">
        <v>123</v>
      </c>
      <c r="E132" s="43"/>
      <c r="F132" s="44"/>
      <c r="G132" s="38" t="s">
        <v>120</v>
      </c>
      <c r="H132" s="39"/>
      <c r="I132" s="39"/>
      <c r="J132" s="39">
        <v>28</v>
      </c>
      <c r="K132" s="39">
        <f t="shared" si="65"/>
        <v>0</v>
      </c>
      <c r="L132" s="39">
        <v>26</v>
      </c>
      <c r="M132" s="39"/>
      <c r="N132" s="39"/>
      <c r="O132" s="39">
        <f t="shared" si="68"/>
        <v>0</v>
      </c>
      <c r="P132" s="39">
        <f t="shared" si="66"/>
        <v>0</v>
      </c>
      <c r="Q132" s="39"/>
      <c r="R132" s="39">
        <f t="shared" si="66"/>
        <v>0</v>
      </c>
      <c r="S132" s="39">
        <f t="shared" si="69"/>
        <v>2</v>
      </c>
      <c r="T132" s="39">
        <f t="shared" si="66"/>
        <v>0</v>
      </c>
      <c r="U132" s="39"/>
      <c r="V132" s="39">
        <f t="shared" si="67"/>
        <v>0</v>
      </c>
      <c r="W132" s="39"/>
    </row>
    <row r="133" spans="2:32" ht="21" customHeight="1" x14ac:dyDescent="0.25">
      <c r="B133" s="41">
        <f t="shared" si="64"/>
        <v>1.1200000000000001</v>
      </c>
      <c r="C133" s="66" t="e">
        <f t="shared" si="57"/>
        <v>#REF!</v>
      </c>
      <c r="D133" s="42" t="s">
        <v>124</v>
      </c>
      <c r="E133" s="43"/>
      <c r="F133" s="44"/>
      <c r="G133" s="38" t="s">
        <v>120</v>
      </c>
      <c r="H133" s="39"/>
      <c r="I133" s="39"/>
      <c r="J133" s="39">
        <v>11</v>
      </c>
      <c r="K133" s="39">
        <f t="shared" si="65"/>
        <v>0</v>
      </c>
      <c r="L133" s="39">
        <v>11</v>
      </c>
      <c r="M133" s="39"/>
      <c r="N133" s="39"/>
      <c r="O133" s="39">
        <f t="shared" si="68"/>
        <v>0</v>
      </c>
      <c r="P133" s="39">
        <f t="shared" si="66"/>
        <v>0</v>
      </c>
      <c r="Q133" s="39"/>
      <c r="R133" s="39">
        <f t="shared" si="66"/>
        <v>0</v>
      </c>
      <c r="S133" s="39">
        <f t="shared" si="69"/>
        <v>0</v>
      </c>
      <c r="T133" s="39">
        <f t="shared" si="66"/>
        <v>0</v>
      </c>
      <c r="U133" s="39"/>
      <c r="V133" s="39">
        <f t="shared" si="67"/>
        <v>0</v>
      </c>
      <c r="W133" s="39"/>
    </row>
    <row r="134" spans="2:32" ht="21" customHeight="1" x14ac:dyDescent="0.25">
      <c r="B134" s="41">
        <f t="shared" si="64"/>
        <v>1.1300000000000001</v>
      </c>
      <c r="C134" s="66" t="e">
        <f t="shared" si="57"/>
        <v>#REF!</v>
      </c>
      <c r="D134" s="42" t="s">
        <v>125</v>
      </c>
      <c r="E134" s="147"/>
      <c r="F134" s="96"/>
      <c r="G134" s="38" t="s">
        <v>120</v>
      </c>
      <c r="H134" s="39"/>
      <c r="I134" s="39"/>
      <c r="J134" s="39">
        <v>28</v>
      </c>
      <c r="K134" s="39">
        <f t="shared" si="65"/>
        <v>0</v>
      </c>
      <c r="L134" s="39">
        <v>26</v>
      </c>
      <c r="M134" s="39"/>
      <c r="N134" s="39"/>
      <c r="O134" s="39">
        <f t="shared" si="68"/>
        <v>0</v>
      </c>
      <c r="P134" s="39">
        <f t="shared" si="66"/>
        <v>0</v>
      </c>
      <c r="Q134" s="39"/>
      <c r="R134" s="39">
        <f t="shared" si="66"/>
        <v>0</v>
      </c>
      <c r="S134" s="39">
        <f t="shared" si="69"/>
        <v>2</v>
      </c>
      <c r="T134" s="39">
        <f t="shared" si="66"/>
        <v>0</v>
      </c>
      <c r="U134" s="39"/>
      <c r="V134" s="39">
        <f t="shared" si="67"/>
        <v>0</v>
      </c>
      <c r="W134" s="39"/>
    </row>
    <row r="135" spans="2:32" ht="21" customHeight="1" x14ac:dyDescent="0.25">
      <c r="B135" s="41">
        <f t="shared" si="64"/>
        <v>1.1400000000000001</v>
      </c>
      <c r="C135" s="66" t="e">
        <f t="shared" si="57"/>
        <v>#REF!</v>
      </c>
      <c r="D135" s="42" t="s">
        <v>126</v>
      </c>
      <c r="E135" s="145"/>
      <c r="F135" s="146"/>
      <c r="G135" s="38" t="s">
        <v>120</v>
      </c>
      <c r="H135" s="39"/>
      <c r="I135" s="39"/>
      <c r="J135" s="39">
        <v>11</v>
      </c>
      <c r="K135" s="39">
        <f t="shared" si="65"/>
        <v>0</v>
      </c>
      <c r="L135" s="39">
        <v>11</v>
      </c>
      <c r="M135" s="39"/>
      <c r="N135" s="39"/>
      <c r="O135" s="39">
        <f t="shared" si="68"/>
        <v>0</v>
      </c>
      <c r="P135" s="39">
        <f t="shared" si="66"/>
        <v>0</v>
      </c>
      <c r="Q135" s="39"/>
      <c r="R135" s="39">
        <f t="shared" si="66"/>
        <v>0</v>
      </c>
      <c r="S135" s="39">
        <f t="shared" si="69"/>
        <v>0</v>
      </c>
      <c r="T135" s="39">
        <f t="shared" si="66"/>
        <v>0</v>
      </c>
      <c r="U135" s="39"/>
      <c r="V135" s="39">
        <f t="shared" si="67"/>
        <v>0</v>
      </c>
      <c r="W135" s="39"/>
    </row>
    <row r="136" spans="2:32" ht="21" customHeight="1" x14ac:dyDescent="0.25">
      <c r="B136" s="148"/>
      <c r="C136" s="149" t="e">
        <f>+#REF!+1</f>
        <v>#REF!</v>
      </c>
      <c r="D136" s="50"/>
      <c r="E136" s="150"/>
      <c r="F136" s="52" t="str">
        <f>+"SUB-TOTAL   "&amp;B121&amp;":  "</f>
        <v xml:space="preserve">SUB-TOTAL   1:  </v>
      </c>
      <c r="G136" s="53"/>
      <c r="H136" s="54"/>
      <c r="I136" s="54"/>
      <c r="J136" s="54"/>
      <c r="K136" s="151">
        <f>+SUM(K122:K135)</f>
        <v>0</v>
      </c>
      <c r="L136" s="54"/>
      <c r="M136" s="174"/>
      <c r="N136" s="151"/>
      <c r="O136" s="54">
        <f>+IF($L136-$J136&gt;=0,$L136-$J136,0)</f>
        <v>0</v>
      </c>
      <c r="P136" s="151">
        <f>+SUM(P122:P135)</f>
        <v>0</v>
      </c>
      <c r="Q136" s="54"/>
      <c r="R136" s="151">
        <f>+SUM(R122:R135)</f>
        <v>0</v>
      </c>
      <c r="S136" s="54">
        <f>+IF($L136-$J136&lt;=0,-$L136+$J136,0)</f>
        <v>0</v>
      </c>
      <c r="T136" s="151">
        <f>+SUM(T122:T135)</f>
        <v>0</v>
      </c>
      <c r="U136" s="54"/>
      <c r="V136" s="151">
        <f>+SUM(V122:V135)</f>
        <v>0</v>
      </c>
      <c r="W136" s="54"/>
    </row>
    <row r="137" spans="2:32" ht="21" customHeight="1" x14ac:dyDescent="0.25">
      <c r="B137" s="141">
        <v>2</v>
      </c>
      <c r="C137" s="121" t="e">
        <f t="shared" si="57"/>
        <v>#REF!</v>
      </c>
      <c r="D137" s="142" t="s">
        <v>127</v>
      </c>
      <c r="E137" s="152"/>
      <c r="F137" s="153"/>
      <c r="G137" s="63"/>
      <c r="H137" s="64"/>
      <c r="I137" s="64"/>
      <c r="J137" s="64"/>
      <c r="K137" s="154"/>
      <c r="L137" s="64"/>
      <c r="M137" s="6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</row>
    <row r="138" spans="2:32" s="10" customFormat="1" ht="21" customHeight="1" x14ac:dyDescent="0.25">
      <c r="B138" s="41">
        <f t="shared" ref="B138:B144" si="70">+B137+0.01</f>
        <v>2.0099999999999998</v>
      </c>
      <c r="C138" s="101" t="e">
        <f t="shared" si="57"/>
        <v>#REF!</v>
      </c>
      <c r="D138" s="42" t="s">
        <v>128</v>
      </c>
      <c r="E138" s="155"/>
      <c r="F138" s="156"/>
      <c r="G138" s="38"/>
      <c r="H138" s="39"/>
      <c r="I138" s="39"/>
      <c r="J138" s="39">
        <v>4.46</v>
      </c>
      <c r="K138" s="39">
        <f t="shared" ref="K138:K144" si="71">+ROUND($H138*J138,2)</f>
        <v>0</v>
      </c>
      <c r="L138" s="39">
        <v>3.88</v>
      </c>
      <c r="M138" s="39"/>
      <c r="N138" s="39"/>
      <c r="O138" s="39">
        <f>+IF($L138-$J138&gt;=0,$L138-$J138,0)</f>
        <v>0</v>
      </c>
      <c r="P138" s="39">
        <f t="shared" ref="P138:T144" si="72">+ROUND($H138*O138,2)</f>
        <v>0</v>
      </c>
      <c r="Q138" s="39"/>
      <c r="R138" s="39">
        <f t="shared" si="72"/>
        <v>0</v>
      </c>
      <c r="S138" s="39">
        <f>+IF($L138-$J138&lt;=0,-$L138+$J138,0)</f>
        <v>0.58000000000000007</v>
      </c>
      <c r="T138" s="39">
        <f t="shared" si="72"/>
        <v>0</v>
      </c>
      <c r="U138" s="39"/>
      <c r="V138" s="39">
        <f t="shared" ref="V138:V144" si="73">+ROUND($H138*U138,2)</f>
        <v>0</v>
      </c>
      <c r="W138" s="39"/>
      <c r="AF138" s="11"/>
    </row>
    <row r="139" spans="2:32" s="10" customFormat="1" ht="21" customHeight="1" x14ac:dyDescent="0.25">
      <c r="B139" s="41">
        <f t="shared" si="70"/>
        <v>2.0199999999999996</v>
      </c>
      <c r="C139" s="101" t="e">
        <f t="shared" si="57"/>
        <v>#REF!</v>
      </c>
      <c r="D139" s="42" t="s">
        <v>129</v>
      </c>
      <c r="E139" s="157"/>
      <c r="F139" s="158"/>
      <c r="G139" s="38"/>
      <c r="H139" s="159"/>
      <c r="I139" s="159"/>
      <c r="J139" s="39">
        <v>0.65</v>
      </c>
      <c r="K139" s="39">
        <f t="shared" si="71"/>
        <v>0</v>
      </c>
      <c r="L139" s="39">
        <v>0.6</v>
      </c>
      <c r="M139" s="39"/>
      <c r="N139" s="39"/>
      <c r="O139" s="39">
        <f t="shared" ref="O139:O144" si="74">+IF($L139-$J139&gt;=0,$L139-$J139,0)</f>
        <v>0</v>
      </c>
      <c r="P139" s="39">
        <f t="shared" si="72"/>
        <v>0</v>
      </c>
      <c r="Q139" s="159"/>
      <c r="R139" s="39">
        <f t="shared" si="72"/>
        <v>0</v>
      </c>
      <c r="S139" s="39">
        <f t="shared" ref="S139:S144" si="75">+IF($L139-$J139&lt;=0,-$L139+$J139,0)</f>
        <v>5.0000000000000044E-2</v>
      </c>
      <c r="T139" s="39">
        <f t="shared" si="72"/>
        <v>0</v>
      </c>
      <c r="U139" s="159"/>
      <c r="V139" s="39">
        <f t="shared" si="73"/>
        <v>0</v>
      </c>
      <c r="W139" s="159"/>
      <c r="AF139" s="11"/>
    </row>
    <row r="140" spans="2:32" s="10" customFormat="1" ht="21" customHeight="1" x14ac:dyDescent="0.25">
      <c r="B140" s="41">
        <f t="shared" si="70"/>
        <v>2.0299999999999994</v>
      </c>
      <c r="C140" s="66" t="e">
        <f t="shared" si="57"/>
        <v>#REF!</v>
      </c>
      <c r="D140" s="42" t="s">
        <v>130</v>
      </c>
      <c r="E140" s="160"/>
      <c r="F140" s="161"/>
      <c r="G140" s="38" t="s">
        <v>131</v>
      </c>
      <c r="H140" s="39"/>
      <c r="I140" s="39"/>
      <c r="J140" s="39">
        <v>39</v>
      </c>
      <c r="K140" s="39">
        <f t="shared" si="71"/>
        <v>0</v>
      </c>
      <c r="L140" s="39">
        <v>37</v>
      </c>
      <c r="M140" s="39"/>
      <c r="N140" s="39"/>
      <c r="O140" s="39">
        <f t="shared" si="74"/>
        <v>0</v>
      </c>
      <c r="P140" s="39">
        <f t="shared" si="72"/>
        <v>0</v>
      </c>
      <c r="Q140" s="39"/>
      <c r="R140" s="39">
        <f t="shared" si="72"/>
        <v>0</v>
      </c>
      <c r="S140" s="39">
        <f t="shared" si="75"/>
        <v>2</v>
      </c>
      <c r="T140" s="39">
        <f t="shared" si="72"/>
        <v>0</v>
      </c>
      <c r="U140" s="39"/>
      <c r="V140" s="39">
        <f t="shared" si="73"/>
        <v>0</v>
      </c>
      <c r="W140" s="39"/>
      <c r="X140" s="162"/>
      <c r="Y140" s="162"/>
      <c r="AF140" s="11"/>
    </row>
    <row r="141" spans="2:32" s="10" customFormat="1" ht="21" customHeight="1" x14ac:dyDescent="0.25">
      <c r="B141" s="41">
        <f t="shared" si="70"/>
        <v>2.0399999999999991</v>
      </c>
      <c r="C141" s="66" t="e">
        <f t="shared" si="57"/>
        <v>#REF!</v>
      </c>
      <c r="D141" s="42" t="s">
        <v>132</v>
      </c>
      <c r="E141" s="160"/>
      <c r="F141" s="161"/>
      <c r="G141" s="38" t="s">
        <v>133</v>
      </c>
      <c r="H141" s="39"/>
      <c r="I141" s="39"/>
      <c r="J141" s="39">
        <v>4.43</v>
      </c>
      <c r="K141" s="39">
        <f t="shared" si="71"/>
        <v>0</v>
      </c>
      <c r="L141" s="39">
        <v>4.29</v>
      </c>
      <c r="M141" s="39"/>
      <c r="N141" s="39"/>
      <c r="O141" s="39">
        <f t="shared" si="74"/>
        <v>0</v>
      </c>
      <c r="P141" s="39">
        <f t="shared" si="72"/>
        <v>0</v>
      </c>
      <c r="Q141" s="39"/>
      <c r="R141" s="39">
        <f t="shared" si="72"/>
        <v>0</v>
      </c>
      <c r="S141" s="39">
        <f t="shared" si="75"/>
        <v>0.13999999999999968</v>
      </c>
      <c r="T141" s="39">
        <f t="shared" si="72"/>
        <v>0</v>
      </c>
      <c r="U141" s="39"/>
      <c r="V141" s="39">
        <f t="shared" si="73"/>
        <v>0</v>
      </c>
      <c r="W141" s="39"/>
      <c r="AF141" s="11"/>
    </row>
    <row r="142" spans="2:32" s="10" customFormat="1" ht="21" customHeight="1" x14ac:dyDescent="0.25">
      <c r="B142" s="41">
        <f t="shared" si="70"/>
        <v>2.0499999999999989</v>
      </c>
      <c r="C142" s="66" t="e">
        <f t="shared" si="57"/>
        <v>#REF!</v>
      </c>
      <c r="D142" s="42" t="s">
        <v>134</v>
      </c>
      <c r="E142" s="36"/>
      <c r="F142" s="37"/>
      <c r="G142" s="38" t="s">
        <v>133</v>
      </c>
      <c r="H142" s="39"/>
      <c r="I142" s="39"/>
      <c r="J142" s="39">
        <v>0.65</v>
      </c>
      <c r="K142" s="39">
        <f t="shared" si="71"/>
        <v>0</v>
      </c>
      <c r="L142" s="39">
        <v>0.2</v>
      </c>
      <c r="M142" s="39"/>
      <c r="N142" s="39"/>
      <c r="O142" s="39">
        <f t="shared" si="74"/>
        <v>0</v>
      </c>
      <c r="P142" s="39">
        <f t="shared" si="72"/>
        <v>0</v>
      </c>
      <c r="Q142" s="39"/>
      <c r="R142" s="39">
        <f t="shared" si="72"/>
        <v>0</v>
      </c>
      <c r="S142" s="39">
        <f t="shared" si="75"/>
        <v>0.45</v>
      </c>
      <c r="T142" s="39">
        <f t="shared" si="72"/>
        <v>0</v>
      </c>
      <c r="U142" s="39"/>
      <c r="V142" s="39">
        <f t="shared" si="73"/>
        <v>0</v>
      </c>
      <c r="W142" s="39"/>
      <c r="AF142" s="11"/>
    </row>
    <row r="143" spans="2:32" s="10" customFormat="1" ht="21" customHeight="1" x14ac:dyDescent="0.25">
      <c r="B143" s="41">
        <f t="shared" si="70"/>
        <v>2.0599999999999987</v>
      </c>
      <c r="C143" s="66" t="e">
        <f t="shared" si="57"/>
        <v>#REF!</v>
      </c>
      <c r="D143" s="42" t="s">
        <v>135</v>
      </c>
      <c r="E143" s="163"/>
      <c r="F143" s="164"/>
      <c r="G143" s="38" t="s">
        <v>131</v>
      </c>
      <c r="H143" s="39"/>
      <c r="I143" s="39"/>
      <c r="J143" s="39">
        <v>39</v>
      </c>
      <c r="K143" s="39">
        <f t="shared" si="71"/>
        <v>0</v>
      </c>
      <c r="L143" s="39">
        <v>37</v>
      </c>
      <c r="M143" s="39"/>
      <c r="N143" s="39"/>
      <c r="O143" s="39">
        <f t="shared" si="74"/>
        <v>0</v>
      </c>
      <c r="P143" s="39">
        <f t="shared" si="72"/>
        <v>0</v>
      </c>
      <c r="Q143" s="39"/>
      <c r="R143" s="39">
        <f t="shared" si="72"/>
        <v>0</v>
      </c>
      <c r="S143" s="39">
        <f t="shared" si="75"/>
        <v>2</v>
      </c>
      <c r="T143" s="39">
        <f t="shared" si="72"/>
        <v>0</v>
      </c>
      <c r="U143" s="39"/>
      <c r="V143" s="39">
        <f t="shared" si="73"/>
        <v>0</v>
      </c>
      <c r="W143" s="39"/>
      <c r="AF143" s="11"/>
    </row>
    <row r="144" spans="2:32" s="10" customFormat="1" ht="21" customHeight="1" x14ac:dyDescent="0.25">
      <c r="B144" s="41">
        <f t="shared" si="70"/>
        <v>2.0699999999999985</v>
      </c>
      <c r="C144" s="66" t="e">
        <f t="shared" si="57"/>
        <v>#REF!</v>
      </c>
      <c r="D144" s="42" t="s">
        <v>136</v>
      </c>
      <c r="E144" s="163"/>
      <c r="F144" s="164"/>
      <c r="G144" s="46" t="s">
        <v>28</v>
      </c>
      <c r="H144" s="48"/>
      <c r="I144" s="48"/>
      <c r="J144" s="48">
        <v>39</v>
      </c>
      <c r="K144" s="48">
        <f t="shared" si="71"/>
        <v>0</v>
      </c>
      <c r="L144" s="48">
        <v>37</v>
      </c>
      <c r="M144" s="48"/>
      <c r="N144" s="48"/>
      <c r="O144" s="48">
        <f t="shared" si="74"/>
        <v>0</v>
      </c>
      <c r="P144" s="48">
        <f t="shared" si="72"/>
        <v>0</v>
      </c>
      <c r="Q144" s="48"/>
      <c r="R144" s="48">
        <f t="shared" si="72"/>
        <v>0</v>
      </c>
      <c r="S144" s="48">
        <f t="shared" si="75"/>
        <v>2</v>
      </c>
      <c r="T144" s="48">
        <f t="shared" si="72"/>
        <v>0</v>
      </c>
      <c r="U144" s="48"/>
      <c r="V144" s="48">
        <f t="shared" si="73"/>
        <v>0</v>
      </c>
      <c r="W144" s="48"/>
      <c r="AF144" s="11"/>
    </row>
    <row r="145" spans="2:26" ht="21" customHeight="1" x14ac:dyDescent="0.25">
      <c r="B145" s="148"/>
      <c r="C145" s="165" t="e">
        <f>+#REF!+1</f>
        <v>#REF!</v>
      </c>
      <c r="D145" s="50"/>
      <c r="E145" s="166"/>
      <c r="F145" s="52" t="str">
        <f>+"SUB-TOTAL   "&amp;B137&amp;":  "</f>
        <v xml:space="preserve">SUB-TOTAL   2:  </v>
      </c>
      <c r="G145" s="63"/>
      <c r="H145" s="64"/>
      <c r="I145" s="64"/>
      <c r="J145" s="64"/>
      <c r="K145" s="88">
        <f>+SUM(K138:K144)</f>
        <v>0</v>
      </c>
      <c r="L145" s="64"/>
      <c r="M145" s="64"/>
      <c r="N145" s="88"/>
      <c r="O145" s="88"/>
      <c r="P145" s="88">
        <f>+SUM(P138:P144)</f>
        <v>0</v>
      </c>
      <c r="Q145" s="88"/>
      <c r="R145" s="88">
        <f>+SUM(R138:R144)</f>
        <v>0</v>
      </c>
      <c r="S145" s="107"/>
      <c r="T145" s="88">
        <f>+SUM(T138:T144)</f>
        <v>0</v>
      </c>
      <c r="U145" s="107"/>
      <c r="V145" s="88">
        <f>+SUM(V138:V144)</f>
        <v>0</v>
      </c>
      <c r="W145" s="107"/>
    </row>
    <row r="146" spans="2:26" ht="21" customHeight="1" x14ac:dyDescent="0.25">
      <c r="B146" s="141">
        <v>3</v>
      </c>
      <c r="C146" s="34" t="e">
        <f t="shared" si="57"/>
        <v>#REF!</v>
      </c>
      <c r="D146" s="142" t="s">
        <v>137</v>
      </c>
      <c r="E146" s="167"/>
      <c r="F146" s="62"/>
      <c r="G146" s="63"/>
      <c r="H146" s="168"/>
      <c r="I146" s="168"/>
      <c r="J146" s="168"/>
      <c r="K146" s="169"/>
      <c r="L146" s="168"/>
      <c r="M146" s="168"/>
      <c r="N146" s="169"/>
      <c r="O146" s="169"/>
      <c r="P146" s="169"/>
      <c r="Q146" s="169"/>
      <c r="R146" s="169"/>
      <c r="S146" s="168"/>
      <c r="T146" s="169"/>
      <c r="U146" s="168"/>
      <c r="V146" s="169"/>
      <c r="W146" s="168"/>
    </row>
    <row r="147" spans="2:26" ht="21" customHeight="1" x14ac:dyDescent="0.25">
      <c r="B147" s="41">
        <f>+B146+0.01</f>
        <v>3.01</v>
      </c>
      <c r="C147" s="66" t="e">
        <f t="shared" si="57"/>
        <v>#REF!</v>
      </c>
      <c r="D147" s="42" t="s">
        <v>138</v>
      </c>
      <c r="E147" s="163"/>
      <c r="F147" s="164"/>
      <c r="G147" s="38" t="s">
        <v>131</v>
      </c>
      <c r="H147" s="170"/>
      <c r="I147" s="170"/>
      <c r="J147" s="170">
        <v>39</v>
      </c>
      <c r="K147" s="171">
        <f t="shared" ref="K147:K160" si="76">+ROUND($H147*J147,2)</f>
        <v>0</v>
      </c>
      <c r="L147" s="39">
        <v>37</v>
      </c>
      <c r="M147" s="170"/>
      <c r="N147" s="171"/>
      <c r="O147" s="171">
        <f>+IF($L147-$J147&gt;=0,$L147-$J147,0)</f>
        <v>0</v>
      </c>
      <c r="P147" s="171">
        <f t="shared" ref="P147:T148" si="77">+ROUND($H147*O147,2)</f>
        <v>0</v>
      </c>
      <c r="Q147" s="171"/>
      <c r="R147" s="171">
        <f t="shared" si="77"/>
        <v>0</v>
      </c>
      <c r="S147" s="170">
        <f>+IF($L147-$J147&lt;=0,-$L147+$J147,0)</f>
        <v>2</v>
      </c>
      <c r="T147" s="171">
        <f t="shared" si="77"/>
        <v>0</v>
      </c>
      <c r="U147" s="170"/>
      <c r="V147" s="171">
        <f t="shared" ref="V147:V148" si="78">+ROUND($H147*U147,2)</f>
        <v>0</v>
      </c>
      <c r="W147" s="170"/>
    </row>
    <row r="148" spans="2:26" ht="21" customHeight="1" x14ac:dyDescent="0.25">
      <c r="B148" s="41">
        <f t="shared" ref="B148" si="79">+B147+0.01</f>
        <v>3.0199999999999996</v>
      </c>
      <c r="C148" s="66" t="e">
        <f t="shared" si="57"/>
        <v>#REF!</v>
      </c>
      <c r="D148" s="42" t="s">
        <v>139</v>
      </c>
      <c r="E148" s="163"/>
      <c r="F148" s="164"/>
      <c r="G148" s="38" t="s">
        <v>131</v>
      </c>
      <c r="H148" s="170"/>
      <c r="I148" s="170"/>
      <c r="J148" s="170">
        <v>39</v>
      </c>
      <c r="K148" s="171">
        <f t="shared" si="76"/>
        <v>0</v>
      </c>
      <c r="L148" s="39">
        <v>37</v>
      </c>
      <c r="M148" s="170"/>
      <c r="N148" s="171"/>
      <c r="O148" s="171">
        <f t="shared" ref="O148" si="80">+IF($L148-$J148&gt;=0,$L148-$J148,0)</f>
        <v>0</v>
      </c>
      <c r="P148" s="171">
        <f t="shared" si="77"/>
        <v>0</v>
      </c>
      <c r="Q148" s="171"/>
      <c r="R148" s="171">
        <f t="shared" si="77"/>
        <v>0</v>
      </c>
      <c r="S148" s="170">
        <f t="shared" ref="S148" si="81">+IF($L148-$J148&lt;=0,-$L148+$J148,0)</f>
        <v>2</v>
      </c>
      <c r="T148" s="171">
        <f t="shared" si="77"/>
        <v>0</v>
      </c>
      <c r="U148" s="170"/>
      <c r="V148" s="171">
        <f t="shared" si="78"/>
        <v>0</v>
      </c>
      <c r="W148" s="170"/>
    </row>
    <row r="149" spans="2:26" ht="21" customHeight="1" x14ac:dyDescent="0.25">
      <c r="B149" s="49"/>
      <c r="C149" s="34" t="e">
        <f>+#REF!+1</f>
        <v>#REF!</v>
      </c>
      <c r="D149" s="172"/>
      <c r="E149" s="173"/>
      <c r="F149" s="87" t="str">
        <f>+"SUB-TOTAL   "&amp;B146&amp;":  "</f>
        <v xml:space="preserve">SUB-TOTAL   3:  </v>
      </c>
      <c r="G149" s="53"/>
      <c r="H149" s="174"/>
      <c r="I149" s="174"/>
      <c r="J149" s="174"/>
      <c r="K149" s="56">
        <f>+SUM(K147:K148)</f>
        <v>0</v>
      </c>
      <c r="L149" s="174"/>
      <c r="M149" s="174"/>
      <c r="N149" s="56"/>
      <c r="O149" s="175">
        <f>+IF($L149-$J149&gt;=0,$L149-$J149,0)</f>
        <v>0</v>
      </c>
      <c r="P149" s="56">
        <f>+SUM(P147:P148)</f>
        <v>0</v>
      </c>
      <c r="Q149" s="175"/>
      <c r="R149" s="56">
        <f>+SUM(R147:R148)</f>
        <v>0</v>
      </c>
      <c r="S149" s="174"/>
      <c r="T149" s="56">
        <f>+SUM(T147:T148)</f>
        <v>0</v>
      </c>
      <c r="U149" s="174"/>
      <c r="V149" s="56">
        <f>+SUM(V147:V148)</f>
        <v>0</v>
      </c>
      <c r="W149" s="174"/>
    </row>
    <row r="150" spans="2:26" ht="21" customHeight="1" x14ac:dyDescent="0.25">
      <c r="B150" s="141">
        <v>4</v>
      </c>
      <c r="C150" s="34" t="e">
        <f t="shared" si="57"/>
        <v>#REF!</v>
      </c>
      <c r="D150" s="142" t="s">
        <v>140</v>
      </c>
      <c r="E150" s="176"/>
      <c r="F150" s="109"/>
      <c r="G150" s="63"/>
      <c r="H150" s="168"/>
      <c r="I150" s="168"/>
      <c r="J150" s="168"/>
      <c r="K150" s="177"/>
      <c r="L150" s="168"/>
      <c r="M150" s="168"/>
      <c r="N150" s="177"/>
      <c r="O150" s="177"/>
      <c r="P150" s="177"/>
      <c r="Q150" s="177"/>
      <c r="R150" s="177"/>
      <c r="S150" s="178"/>
      <c r="T150" s="177"/>
      <c r="U150" s="178"/>
      <c r="V150" s="177"/>
      <c r="W150" s="178"/>
    </row>
    <row r="151" spans="2:26" ht="21" customHeight="1" x14ac:dyDescent="0.25">
      <c r="B151" s="41">
        <f>+B150+0.01</f>
        <v>4.01</v>
      </c>
      <c r="C151" s="66" t="e">
        <f t="shared" si="57"/>
        <v>#REF!</v>
      </c>
      <c r="D151" s="42" t="s">
        <v>141</v>
      </c>
      <c r="E151" s="36"/>
      <c r="F151" s="37"/>
      <c r="G151" s="38" t="s">
        <v>131</v>
      </c>
      <c r="H151" s="170"/>
      <c r="I151" s="170"/>
      <c r="J151" s="170">
        <v>39</v>
      </c>
      <c r="K151" s="170">
        <f t="shared" si="76"/>
        <v>0</v>
      </c>
      <c r="L151" s="39">
        <v>37</v>
      </c>
      <c r="M151" s="170"/>
      <c r="N151" s="170"/>
      <c r="O151" s="170">
        <f>+IF($L151-$J151&gt;=0,$L151-$J151,0)</f>
        <v>0</v>
      </c>
      <c r="P151" s="170">
        <f t="shared" ref="P151:T153" si="82">+ROUND($H151*O151,2)</f>
        <v>0</v>
      </c>
      <c r="Q151" s="170"/>
      <c r="R151" s="170">
        <f t="shared" si="82"/>
        <v>0</v>
      </c>
      <c r="S151" s="170">
        <f>+IF($L151-$J151&lt;=0,-$L151+$J151,0)</f>
        <v>2</v>
      </c>
      <c r="T151" s="170">
        <f t="shared" si="82"/>
        <v>0</v>
      </c>
      <c r="U151" s="170"/>
      <c r="V151" s="170">
        <f t="shared" ref="V151:V153" si="83">+ROUND($H151*U151,2)</f>
        <v>0</v>
      </c>
      <c r="W151" s="170"/>
    </row>
    <row r="152" spans="2:26" ht="21" customHeight="1" x14ac:dyDescent="0.25">
      <c r="B152" s="41">
        <f t="shared" ref="B152:B153" si="84">+B151+0.01</f>
        <v>4.0199999999999996</v>
      </c>
      <c r="C152" s="66" t="e">
        <f t="shared" si="57"/>
        <v>#REF!</v>
      </c>
      <c r="D152" s="42" t="s">
        <v>142</v>
      </c>
      <c r="E152" s="163"/>
      <c r="F152" s="164"/>
      <c r="G152" s="38" t="s">
        <v>131</v>
      </c>
      <c r="H152" s="170"/>
      <c r="I152" s="170"/>
      <c r="J152" s="170">
        <v>39</v>
      </c>
      <c r="K152" s="170">
        <f t="shared" si="76"/>
        <v>0</v>
      </c>
      <c r="L152" s="39">
        <v>37</v>
      </c>
      <c r="M152" s="170"/>
      <c r="N152" s="170"/>
      <c r="O152" s="170">
        <f t="shared" ref="O152:O153" si="85">+IF($L152-$J152&gt;=0,$L152-$J152,0)</f>
        <v>0</v>
      </c>
      <c r="P152" s="170">
        <f t="shared" si="82"/>
        <v>0</v>
      </c>
      <c r="Q152" s="170"/>
      <c r="R152" s="170">
        <f t="shared" si="82"/>
        <v>0</v>
      </c>
      <c r="S152" s="170">
        <f t="shared" ref="S152:S153" si="86">+IF($L152-$J152&lt;=0,-$L152+$J152,0)</f>
        <v>2</v>
      </c>
      <c r="T152" s="170">
        <f t="shared" si="82"/>
        <v>0</v>
      </c>
      <c r="U152" s="170"/>
      <c r="V152" s="170">
        <f t="shared" si="83"/>
        <v>0</v>
      </c>
      <c r="W152" s="170"/>
    </row>
    <row r="153" spans="2:26" ht="21" customHeight="1" x14ac:dyDescent="0.25">
      <c r="B153" s="41">
        <f t="shared" si="84"/>
        <v>4.0299999999999994</v>
      </c>
      <c r="C153" s="66" t="e">
        <f t="shared" si="57"/>
        <v>#REF!</v>
      </c>
      <c r="D153" s="42" t="s">
        <v>143</v>
      </c>
      <c r="E153" s="163"/>
      <c r="F153" s="164"/>
      <c r="G153" s="38" t="s">
        <v>144</v>
      </c>
      <c r="H153" s="170"/>
      <c r="I153" s="170"/>
      <c r="J153" s="170">
        <v>39</v>
      </c>
      <c r="K153" s="170">
        <f t="shared" si="76"/>
        <v>0</v>
      </c>
      <c r="L153" s="39">
        <v>37</v>
      </c>
      <c r="M153" s="170"/>
      <c r="N153" s="170"/>
      <c r="O153" s="170">
        <f t="shared" si="85"/>
        <v>0</v>
      </c>
      <c r="P153" s="170">
        <f t="shared" si="82"/>
        <v>0</v>
      </c>
      <c r="Q153" s="170"/>
      <c r="R153" s="170">
        <f t="shared" si="82"/>
        <v>0</v>
      </c>
      <c r="S153" s="170">
        <f t="shared" si="86"/>
        <v>2</v>
      </c>
      <c r="T153" s="170">
        <f t="shared" si="82"/>
        <v>0</v>
      </c>
      <c r="U153" s="170"/>
      <c r="V153" s="170">
        <f t="shared" si="83"/>
        <v>0</v>
      </c>
      <c r="W153" s="170"/>
    </row>
    <row r="154" spans="2:26" ht="21" customHeight="1" x14ac:dyDescent="0.25">
      <c r="B154" s="148"/>
      <c r="C154" s="179" t="e">
        <f>+#REF!+1</f>
        <v>#REF!</v>
      </c>
      <c r="D154" s="50"/>
      <c r="E154" s="180"/>
      <c r="F154" s="52" t="str">
        <f>+"SUB-TOTAL   "&amp;B150&amp;":  "</f>
        <v xml:space="preserve">SUB-TOTAL   4:  </v>
      </c>
      <c r="G154" s="53"/>
      <c r="H154" s="174"/>
      <c r="I154" s="174"/>
      <c r="J154" s="174"/>
      <c r="K154" s="181">
        <f>+SUM(K151:K153)</f>
        <v>0</v>
      </c>
      <c r="L154" s="174"/>
      <c r="M154" s="174"/>
      <c r="N154" s="181"/>
      <c r="O154" s="174"/>
      <c r="P154" s="181">
        <f>+SUM(P151:P153)</f>
        <v>0</v>
      </c>
      <c r="Q154" s="174"/>
      <c r="R154" s="181">
        <f>+SUM(R151:R153)</f>
        <v>0</v>
      </c>
      <c r="S154" s="174"/>
      <c r="T154" s="181">
        <f>+SUM(T151:T153)</f>
        <v>0</v>
      </c>
      <c r="U154" s="174"/>
      <c r="V154" s="181">
        <f>+SUM(V151:V153)</f>
        <v>0</v>
      </c>
      <c r="W154" s="174"/>
    </row>
    <row r="155" spans="2:26" ht="21" customHeight="1" x14ac:dyDescent="0.25">
      <c r="B155" s="141">
        <v>5</v>
      </c>
      <c r="C155" s="34" t="e">
        <f t="shared" si="57"/>
        <v>#REF!</v>
      </c>
      <c r="D155" s="142" t="s">
        <v>145</v>
      </c>
      <c r="E155" s="182"/>
      <c r="F155" s="183"/>
      <c r="G155" s="63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</row>
    <row r="156" spans="2:26" ht="21" customHeight="1" x14ac:dyDescent="0.25">
      <c r="B156" s="41">
        <f>+B155+0.01</f>
        <v>5.01</v>
      </c>
      <c r="C156" s="38" t="e">
        <f>+#REF!+1</f>
        <v>#REF!</v>
      </c>
      <c r="D156" s="185" t="s">
        <v>146</v>
      </c>
      <c r="E156" s="186"/>
      <c r="F156" s="186"/>
      <c r="G156" s="38" t="s">
        <v>131</v>
      </c>
      <c r="H156" s="125"/>
      <c r="I156" s="125"/>
      <c r="J156" s="125">
        <v>39</v>
      </c>
      <c r="K156" s="125">
        <f t="shared" si="76"/>
        <v>0</v>
      </c>
      <c r="L156" s="39">
        <v>37</v>
      </c>
      <c r="M156" s="39"/>
      <c r="N156" s="125"/>
      <c r="O156" s="187">
        <f>+IF($L156-$J156&gt;=0,$L156-$J156,0)</f>
        <v>0</v>
      </c>
      <c r="P156" s="125">
        <f t="shared" ref="P156:T160" si="87">+ROUND($H156*O156,2)</f>
        <v>0</v>
      </c>
      <c r="Q156" s="187"/>
      <c r="R156" s="125">
        <f t="shared" si="87"/>
        <v>0</v>
      </c>
      <c r="S156" s="125">
        <f>+IF($L156-$J156&lt;=0,-$L156+$J156,0)</f>
        <v>2</v>
      </c>
      <c r="T156" s="125">
        <f t="shared" si="87"/>
        <v>0</v>
      </c>
      <c r="U156" s="125"/>
      <c r="V156" s="125">
        <f t="shared" ref="V156:V160" si="88">+ROUND($H156*U156,2)</f>
        <v>0</v>
      </c>
      <c r="W156" s="125"/>
      <c r="Y156" s="57"/>
      <c r="Z156" s="57"/>
    </row>
    <row r="157" spans="2:26" ht="21" customHeight="1" x14ac:dyDescent="0.25">
      <c r="B157" s="41">
        <f>+B156+0.01</f>
        <v>5.0199999999999996</v>
      </c>
      <c r="C157" s="38" t="e">
        <f t="shared" si="57"/>
        <v>#REF!</v>
      </c>
      <c r="D157" s="185" t="s">
        <v>128</v>
      </c>
      <c r="E157" s="186"/>
      <c r="F157" s="186"/>
      <c r="G157" s="38"/>
      <c r="H157" s="125"/>
      <c r="I157" s="125"/>
      <c r="J157" s="125">
        <v>76.8</v>
      </c>
      <c r="K157" s="125">
        <f t="shared" si="76"/>
        <v>0</v>
      </c>
      <c r="L157" s="39">
        <v>72</v>
      </c>
      <c r="M157" s="39"/>
      <c r="N157" s="125"/>
      <c r="O157" s="187">
        <f t="shared" ref="O157:O160" si="89">+IF($L157-$J157&gt;=0,$L157-$J157,0)</f>
        <v>0</v>
      </c>
      <c r="P157" s="125">
        <f t="shared" si="87"/>
        <v>0</v>
      </c>
      <c r="Q157" s="187"/>
      <c r="R157" s="125">
        <f t="shared" si="87"/>
        <v>0</v>
      </c>
      <c r="S157" s="125">
        <f t="shared" ref="S157:S160" si="90">+IF($L157-$J157&lt;=0,-$L157+$J157,0)</f>
        <v>4.7999999999999972</v>
      </c>
      <c r="T157" s="125">
        <f t="shared" si="87"/>
        <v>0</v>
      </c>
      <c r="U157" s="125"/>
      <c r="V157" s="125">
        <f t="shared" si="88"/>
        <v>0</v>
      </c>
      <c r="W157" s="125"/>
    </row>
    <row r="158" spans="2:26" ht="21" customHeight="1" x14ac:dyDescent="0.25">
      <c r="B158" s="41">
        <f t="shared" ref="B158:B160" si="91">+B157+0.01</f>
        <v>5.0299999999999994</v>
      </c>
      <c r="C158" s="38" t="e">
        <f t="shared" si="57"/>
        <v>#REF!</v>
      </c>
      <c r="D158" s="185" t="s">
        <v>129</v>
      </c>
      <c r="E158" s="186"/>
      <c r="F158" s="186"/>
      <c r="G158" s="38"/>
      <c r="H158" s="125"/>
      <c r="I158" s="125"/>
      <c r="J158" s="125">
        <v>10.96</v>
      </c>
      <c r="K158" s="125">
        <f t="shared" si="76"/>
        <v>0</v>
      </c>
      <c r="L158" s="39">
        <v>11.25</v>
      </c>
      <c r="M158" s="39"/>
      <c r="N158" s="125"/>
      <c r="O158" s="187">
        <f t="shared" si="89"/>
        <v>0.28999999999999915</v>
      </c>
      <c r="P158" s="125">
        <f t="shared" si="87"/>
        <v>0</v>
      </c>
      <c r="Q158" s="187"/>
      <c r="R158" s="125">
        <f t="shared" si="87"/>
        <v>0</v>
      </c>
      <c r="S158" s="125">
        <f t="shared" si="90"/>
        <v>0</v>
      </c>
      <c r="T158" s="125">
        <f t="shared" si="87"/>
        <v>0</v>
      </c>
      <c r="U158" s="125"/>
      <c r="V158" s="125">
        <f t="shared" si="88"/>
        <v>0</v>
      </c>
      <c r="W158" s="125"/>
    </row>
    <row r="159" spans="2:26" ht="21" customHeight="1" x14ac:dyDescent="0.25">
      <c r="B159" s="41">
        <f t="shared" si="91"/>
        <v>5.0399999999999991</v>
      </c>
      <c r="C159" s="38" t="e">
        <f t="shared" si="57"/>
        <v>#REF!</v>
      </c>
      <c r="D159" s="185" t="s">
        <v>147</v>
      </c>
      <c r="E159" s="188"/>
      <c r="F159" s="188"/>
      <c r="G159" s="38" t="s">
        <v>28</v>
      </c>
      <c r="H159" s="39"/>
      <c r="I159" s="39"/>
      <c r="J159" s="39">
        <v>39</v>
      </c>
      <c r="K159" s="39">
        <f t="shared" si="76"/>
        <v>0</v>
      </c>
      <c r="L159" s="39">
        <v>37</v>
      </c>
      <c r="M159" s="39"/>
      <c r="N159" s="39"/>
      <c r="O159" s="187">
        <f t="shared" si="89"/>
        <v>0</v>
      </c>
      <c r="P159" s="39">
        <f t="shared" si="87"/>
        <v>0</v>
      </c>
      <c r="Q159" s="67"/>
      <c r="R159" s="39">
        <f t="shared" si="87"/>
        <v>0</v>
      </c>
      <c r="S159" s="125">
        <f t="shared" si="90"/>
        <v>2</v>
      </c>
      <c r="T159" s="39">
        <f t="shared" si="87"/>
        <v>0</v>
      </c>
      <c r="U159" s="39"/>
      <c r="V159" s="39">
        <f t="shared" si="88"/>
        <v>0</v>
      </c>
      <c r="W159" s="39"/>
    </row>
    <row r="160" spans="2:26" ht="21" customHeight="1" x14ac:dyDescent="0.25">
      <c r="B160" s="41">
        <f t="shared" si="91"/>
        <v>5.0499999999999989</v>
      </c>
      <c r="C160" s="38" t="e">
        <f t="shared" si="57"/>
        <v>#REF!</v>
      </c>
      <c r="D160" s="185" t="s">
        <v>148</v>
      </c>
      <c r="E160" s="188"/>
      <c r="F160" s="188"/>
      <c r="G160" s="46"/>
      <c r="H160" s="48"/>
      <c r="I160" s="39"/>
      <c r="J160" s="39">
        <v>87.76</v>
      </c>
      <c r="K160" s="39">
        <f t="shared" si="76"/>
        <v>0</v>
      </c>
      <c r="L160" s="39">
        <v>83.25</v>
      </c>
      <c r="M160" s="39"/>
      <c r="N160" s="39"/>
      <c r="O160" s="187">
        <f t="shared" si="89"/>
        <v>0</v>
      </c>
      <c r="P160" s="39">
        <f t="shared" si="87"/>
        <v>0</v>
      </c>
      <c r="Q160" s="67"/>
      <c r="R160" s="39">
        <f t="shared" si="87"/>
        <v>0</v>
      </c>
      <c r="S160" s="125">
        <f t="shared" si="90"/>
        <v>4.5100000000000051</v>
      </c>
      <c r="T160" s="39">
        <f t="shared" si="87"/>
        <v>0</v>
      </c>
      <c r="U160" s="39"/>
      <c r="V160" s="39">
        <f t="shared" si="88"/>
        <v>0</v>
      </c>
      <c r="W160" s="39"/>
    </row>
    <row r="161" spans="2:32" ht="21" customHeight="1" x14ac:dyDescent="0.25">
      <c r="B161" s="49"/>
      <c r="C161" s="34" t="e">
        <f>+#REF!+1</f>
        <v>#REF!</v>
      </c>
      <c r="D161" s="50"/>
      <c r="E161" s="86"/>
      <c r="F161" s="189"/>
      <c r="G161" s="63"/>
      <c r="H161" s="168"/>
      <c r="I161" s="174"/>
      <c r="J161" s="174"/>
      <c r="K161" s="151">
        <f>+SUM(K156:K160)</f>
        <v>0</v>
      </c>
      <c r="L161" s="174"/>
      <c r="M161" s="174"/>
      <c r="N161" s="151"/>
      <c r="O161" s="151"/>
      <c r="P161" s="151">
        <f>+SUM(P156:P160)</f>
        <v>0</v>
      </c>
      <c r="Q161" s="151"/>
      <c r="R161" s="151">
        <f>+SUM(R156:R160)</f>
        <v>0</v>
      </c>
      <c r="S161" s="151"/>
      <c r="T161" s="151">
        <f>+SUM(T156:T160)</f>
        <v>0</v>
      </c>
      <c r="U161" s="151"/>
      <c r="V161" s="151">
        <f>+SUM(V156:V160)</f>
        <v>0</v>
      </c>
      <c r="W161" s="151"/>
    </row>
    <row r="162" spans="2:32" ht="21" customHeight="1" x14ac:dyDescent="0.25">
      <c r="B162" s="141">
        <v>6</v>
      </c>
      <c r="C162" s="34" t="e">
        <f t="shared" ref="C162:C164" si="92">+C161+1</f>
        <v>#REF!</v>
      </c>
      <c r="D162" s="142" t="s">
        <v>149</v>
      </c>
      <c r="E162" s="173"/>
      <c r="F162" s="190"/>
      <c r="G162" s="63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</row>
    <row r="163" spans="2:32" ht="21" customHeight="1" x14ac:dyDescent="0.25">
      <c r="B163" s="41">
        <f>+B162+0.01</f>
        <v>6.01</v>
      </c>
      <c r="C163" s="66" t="e">
        <f t="shared" si="92"/>
        <v>#REF!</v>
      </c>
      <c r="D163" s="42" t="s">
        <v>150</v>
      </c>
      <c r="E163" s="163"/>
      <c r="F163" s="164"/>
      <c r="G163" s="38" t="s">
        <v>28</v>
      </c>
      <c r="H163" s="170"/>
      <c r="I163" s="170"/>
      <c r="J163" s="170">
        <v>39</v>
      </c>
      <c r="K163" s="170">
        <f t="shared" ref="K163:K164" si="93">+ROUND($H163*J163,2)</f>
        <v>0</v>
      </c>
      <c r="L163" s="39">
        <v>37</v>
      </c>
      <c r="M163" s="170"/>
      <c r="N163" s="170"/>
      <c r="O163" s="170">
        <f>+IF($L163-$J163&gt;=0,$L163-$J163,0)</f>
        <v>0</v>
      </c>
      <c r="P163" s="170">
        <f t="shared" ref="P163:T164" si="94">+ROUND($H163*O163,2)</f>
        <v>0</v>
      </c>
      <c r="Q163" s="170"/>
      <c r="R163" s="170">
        <f t="shared" si="94"/>
        <v>0</v>
      </c>
      <c r="S163" s="170">
        <f>+IF($L163-$J163&lt;=0,-$L163+$J163,0)</f>
        <v>2</v>
      </c>
      <c r="T163" s="170">
        <f t="shared" si="94"/>
        <v>0</v>
      </c>
      <c r="U163" s="170"/>
      <c r="V163" s="170">
        <f t="shared" ref="V163:V164" si="95">+ROUND($H163*U163,2)</f>
        <v>0</v>
      </c>
      <c r="W163" s="170"/>
    </row>
    <row r="164" spans="2:32" ht="21" customHeight="1" x14ac:dyDescent="0.25">
      <c r="B164" s="41">
        <f t="shared" ref="B164" si="96">+B163+0.01</f>
        <v>6.02</v>
      </c>
      <c r="C164" s="66" t="e">
        <f t="shared" si="92"/>
        <v>#REF!</v>
      </c>
      <c r="D164" s="42" t="s">
        <v>151</v>
      </c>
      <c r="E164" s="43"/>
      <c r="F164" s="44"/>
      <c r="G164" s="38" t="s">
        <v>152</v>
      </c>
      <c r="H164" s="170"/>
      <c r="I164" s="170"/>
      <c r="J164" s="170">
        <v>10</v>
      </c>
      <c r="K164" s="170">
        <f t="shared" si="93"/>
        <v>0</v>
      </c>
      <c r="L164" s="39">
        <v>11</v>
      </c>
      <c r="M164" s="170"/>
      <c r="N164" s="170"/>
      <c r="O164" s="170">
        <f t="shared" ref="O164" si="97">+IF($L164-$J164&gt;=0,$L164-$J164,0)</f>
        <v>1</v>
      </c>
      <c r="P164" s="170">
        <f t="shared" si="94"/>
        <v>0</v>
      </c>
      <c r="Q164" s="170"/>
      <c r="R164" s="170">
        <f t="shared" si="94"/>
        <v>0</v>
      </c>
      <c r="S164" s="170">
        <f t="shared" ref="S164" si="98">+IF($L164-$J164&lt;=0,-$L164+$J164,0)</f>
        <v>0</v>
      </c>
      <c r="T164" s="170">
        <f t="shared" si="94"/>
        <v>0</v>
      </c>
      <c r="U164" s="170"/>
      <c r="V164" s="170">
        <f t="shared" si="95"/>
        <v>0</v>
      </c>
      <c r="W164" s="170"/>
    </row>
    <row r="165" spans="2:32" ht="21" customHeight="1" x14ac:dyDescent="0.25">
      <c r="B165" s="148"/>
      <c r="C165" s="165" t="e">
        <f>+#REF!+1</f>
        <v>#REF!</v>
      </c>
      <c r="D165" s="50"/>
      <c r="E165" s="180"/>
      <c r="F165" s="52" t="str">
        <f>+"SUB-TOTAL   "&amp;B155&amp;":  "</f>
        <v xml:space="preserve">SUB-TOTAL   5:  </v>
      </c>
      <c r="G165" s="53"/>
      <c r="H165" s="174"/>
      <c r="I165" s="174"/>
      <c r="J165" s="174"/>
      <c r="K165" s="151">
        <f>+SUM(K163:K164)</f>
        <v>0</v>
      </c>
      <c r="L165" s="174"/>
      <c r="M165" s="174"/>
      <c r="N165" s="151"/>
      <c r="O165" s="174"/>
      <c r="P165" s="151">
        <f>+SUM(P163:P164)</f>
        <v>0</v>
      </c>
      <c r="Q165" s="174"/>
      <c r="R165" s="151">
        <f>+SUM(R163:R164)</f>
        <v>0</v>
      </c>
      <c r="S165" s="174"/>
      <c r="T165" s="151">
        <f>+SUM(T163:T164)</f>
        <v>0</v>
      </c>
      <c r="U165" s="174"/>
      <c r="V165" s="151">
        <f>+SUM(V163:V164)</f>
        <v>0</v>
      </c>
      <c r="W165" s="174"/>
    </row>
    <row r="166" spans="2:32" s="128" customFormat="1" ht="54" customHeight="1" x14ac:dyDescent="0.3">
      <c r="B166" s="129"/>
      <c r="C166" s="130" t="e">
        <f>+#REF!+1</f>
        <v>#REF!</v>
      </c>
      <c r="D166" s="131" t="s">
        <v>153</v>
      </c>
      <c r="E166" s="132"/>
      <c r="F166" s="133"/>
      <c r="G166" s="134"/>
      <c r="H166" s="135"/>
      <c r="I166" s="135"/>
      <c r="J166" s="135"/>
      <c r="K166" s="135">
        <f>+K136+K145+K149+K154+K161+K165</f>
        <v>0</v>
      </c>
      <c r="L166" s="135"/>
      <c r="M166" s="135"/>
      <c r="N166" s="135"/>
      <c r="O166" s="135"/>
      <c r="P166" s="135">
        <f>+P136+P145+P149+P154+P161+P165</f>
        <v>0</v>
      </c>
      <c r="Q166" s="135"/>
      <c r="R166" s="135">
        <f>+R136+R145+R149+R154+R161+R165</f>
        <v>0</v>
      </c>
      <c r="S166" s="135"/>
      <c r="T166" s="135">
        <f>+T136+T145+T149+T154+T161+T165</f>
        <v>0</v>
      </c>
      <c r="U166" s="135"/>
      <c r="V166" s="135">
        <f>+V136+V145+V149+V154+V161+V165</f>
        <v>0</v>
      </c>
      <c r="W166" s="135"/>
      <c r="AF166" s="136"/>
    </row>
    <row r="167" spans="2:32" ht="21" customHeight="1" x14ac:dyDescent="0.25">
      <c r="B167" s="26" t="s">
        <v>154</v>
      </c>
      <c r="C167" s="27"/>
      <c r="D167" s="28" t="s">
        <v>155</v>
      </c>
      <c r="E167" s="29"/>
      <c r="F167" s="30"/>
      <c r="G167" s="31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</row>
    <row r="168" spans="2:32" ht="21" customHeight="1" x14ac:dyDescent="0.25">
      <c r="B168" s="33">
        <v>1</v>
      </c>
      <c r="C168" s="34">
        <v>3</v>
      </c>
      <c r="D168" s="35" t="s">
        <v>26</v>
      </c>
      <c r="E168" s="36"/>
      <c r="F168" s="37"/>
      <c r="G168" s="38"/>
      <c r="H168" s="39"/>
      <c r="I168" s="39"/>
      <c r="J168" s="39"/>
      <c r="K168" s="39"/>
      <c r="L168" s="39"/>
      <c r="M168" s="39"/>
      <c r="N168" s="39"/>
      <c r="O168" s="40"/>
      <c r="P168" s="39"/>
      <c r="Q168" s="39"/>
      <c r="R168" s="39"/>
      <c r="S168" s="39"/>
      <c r="T168" s="39"/>
      <c r="U168" s="39"/>
      <c r="V168" s="39"/>
      <c r="W168" s="39"/>
    </row>
    <row r="169" spans="2:32" ht="21" customHeight="1" x14ac:dyDescent="0.25">
      <c r="B169" s="41">
        <f>+B168+0.01</f>
        <v>1.01</v>
      </c>
      <c r="C169" s="34">
        <f>+C168+1</f>
        <v>4</v>
      </c>
      <c r="D169" s="42" t="s">
        <v>27</v>
      </c>
      <c r="E169" s="43"/>
      <c r="F169" s="44"/>
      <c r="G169" s="38" t="s">
        <v>28</v>
      </c>
      <c r="H169" s="45"/>
      <c r="I169" s="39"/>
      <c r="J169" s="39">
        <v>39</v>
      </c>
      <c r="K169" s="39">
        <f>+ROUND($H169*J169,2)</f>
        <v>0</v>
      </c>
      <c r="L169" s="39">
        <f>+L18</f>
        <v>37</v>
      </c>
      <c r="M169" s="39"/>
      <c r="N169" s="39"/>
      <c r="O169" s="39">
        <f>+IF($L169-$J169&gt;=0,$L169-$J169,0)</f>
        <v>0</v>
      </c>
      <c r="P169" s="39">
        <f>+ROUND($H169*O169,2)</f>
        <v>0</v>
      </c>
      <c r="Q169" s="39"/>
      <c r="R169" s="39">
        <f>+ROUND($H169*Q169,2)</f>
        <v>0</v>
      </c>
      <c r="S169" s="39">
        <f>+IF($L169-$J169&lt;=0,-$L169+$J169,0)</f>
        <v>2</v>
      </c>
      <c r="T169" s="39">
        <f>+ROUND($H169*S169,2)</f>
        <v>0</v>
      </c>
      <c r="U169" s="39"/>
      <c r="V169" s="39">
        <f>+ROUND($H169*U169,2)</f>
        <v>0</v>
      </c>
      <c r="W169" s="39"/>
    </row>
    <row r="170" spans="2:32" ht="21" customHeight="1" x14ac:dyDescent="0.25">
      <c r="B170" s="41">
        <f>+B169+0.01</f>
        <v>1.02</v>
      </c>
      <c r="C170" s="34">
        <f t="shared" ref="C170:C228" si="99">+C169+1</f>
        <v>5</v>
      </c>
      <c r="D170" s="42" t="s">
        <v>29</v>
      </c>
      <c r="E170" s="43"/>
      <c r="F170" s="44"/>
      <c r="G170" s="46" t="s">
        <v>28</v>
      </c>
      <c r="H170" s="47"/>
      <c r="I170" s="48"/>
      <c r="J170" s="48">
        <v>39</v>
      </c>
      <c r="K170" s="48">
        <f t="shared" ref="K170" si="100">+ROUND($H170*J170,2)</f>
        <v>0</v>
      </c>
      <c r="L170" s="39">
        <f>+L19</f>
        <v>37</v>
      </c>
      <c r="M170" s="78"/>
      <c r="N170" s="48"/>
      <c r="O170" s="48">
        <f>+IF($L170-$J170&gt;=0,$L170-$J170,0)</f>
        <v>0</v>
      </c>
      <c r="P170" s="48">
        <f t="shared" ref="P170" si="101">+ROUND($H170*O170,2)</f>
        <v>0</v>
      </c>
      <c r="Q170" s="48"/>
      <c r="R170" s="48">
        <f t="shared" ref="R170" si="102">+ROUND($H170*Q170,2)</f>
        <v>0</v>
      </c>
      <c r="S170" s="48">
        <f>+IF($L170-$J170&lt;=0,-$L170+$J170,0)</f>
        <v>2</v>
      </c>
      <c r="T170" s="48">
        <f t="shared" ref="T170" si="103">+ROUND($H170*S170,2)</f>
        <v>0</v>
      </c>
      <c r="U170" s="48"/>
      <c r="V170" s="48">
        <f t="shared" ref="V170" si="104">+ROUND($H170*U170,2)</f>
        <v>0</v>
      </c>
      <c r="W170" s="48"/>
    </row>
    <row r="171" spans="2:32" ht="21" customHeight="1" x14ac:dyDescent="0.25">
      <c r="B171" s="49"/>
      <c r="C171" s="34">
        <f t="shared" si="99"/>
        <v>6</v>
      </c>
      <c r="D171" s="50"/>
      <c r="E171" s="51"/>
      <c r="F171" s="52" t="str">
        <f>+"SUB-TOTAL   "&amp;B168&amp;":  "</f>
        <v xml:space="preserve">SUB-TOTAL   1:  </v>
      </c>
      <c r="G171" s="53"/>
      <c r="H171" s="54"/>
      <c r="I171" s="54"/>
      <c r="J171" s="54"/>
      <c r="K171" s="55">
        <f>+SUM(K169:K170)</f>
        <v>0</v>
      </c>
      <c r="L171" s="54"/>
      <c r="M171" s="54"/>
      <c r="N171" s="55"/>
      <c r="O171" s="55"/>
      <c r="P171" s="55">
        <f>+SUM(P169:P170)</f>
        <v>0</v>
      </c>
      <c r="Q171" s="55"/>
      <c r="R171" s="55">
        <f>+SUM(R169:R170)</f>
        <v>0</v>
      </c>
      <c r="S171" s="56"/>
      <c r="T171" s="55">
        <f>+SUM(T169:T170)</f>
        <v>0</v>
      </c>
      <c r="U171" s="56"/>
      <c r="V171" s="55">
        <f>+SUM(V169:V170)</f>
        <v>0</v>
      </c>
      <c r="W171" s="56"/>
      <c r="X171" s="57">
        <f>+K171-N171+P171+R171-T171</f>
        <v>0</v>
      </c>
    </row>
    <row r="172" spans="2:32" ht="21" customHeight="1" x14ac:dyDescent="0.25">
      <c r="B172" s="58">
        <f>1+B168</f>
        <v>2</v>
      </c>
      <c r="C172" s="59">
        <f t="shared" si="99"/>
        <v>7</v>
      </c>
      <c r="D172" s="60" t="s">
        <v>30</v>
      </c>
      <c r="E172" s="61"/>
      <c r="F172" s="62"/>
      <c r="G172" s="63"/>
      <c r="H172" s="64"/>
      <c r="I172" s="64"/>
      <c r="J172" s="64"/>
      <c r="K172" s="65"/>
      <c r="L172" s="64"/>
      <c r="M172" s="64"/>
      <c r="N172" s="65"/>
      <c r="O172" s="65"/>
      <c r="P172" s="65"/>
      <c r="Q172" s="65"/>
      <c r="R172" s="65"/>
      <c r="S172" s="64"/>
      <c r="T172" s="65"/>
      <c r="U172" s="64"/>
      <c r="V172" s="65"/>
      <c r="W172" s="64"/>
    </row>
    <row r="173" spans="2:32" ht="21" customHeight="1" x14ac:dyDescent="0.25">
      <c r="B173" s="41">
        <f>+B172+0.01</f>
        <v>2.0099999999999998</v>
      </c>
      <c r="C173" s="66">
        <f>+C168+1</f>
        <v>4</v>
      </c>
      <c r="D173" s="42" t="s">
        <v>31</v>
      </c>
      <c r="E173" s="43"/>
      <c r="F173" s="44"/>
      <c r="G173" s="38" t="s">
        <v>28</v>
      </c>
      <c r="H173" s="39"/>
      <c r="I173" s="39"/>
      <c r="J173" s="39">
        <v>39</v>
      </c>
      <c r="K173" s="67">
        <f t="shared" ref="K173:K184" si="105">+ROUND($H173*J173,2)</f>
        <v>0</v>
      </c>
      <c r="L173" s="39">
        <f t="shared" ref="L173:L183" si="106">+L22</f>
        <v>37</v>
      </c>
      <c r="M173" s="39"/>
      <c r="N173" s="67"/>
      <c r="O173" s="67">
        <f t="shared" ref="O173:O183" si="107">+IF($L173-$J173&gt;=0,$L173-$J173,0)</f>
        <v>0</v>
      </c>
      <c r="P173" s="67">
        <f t="shared" ref="P173:P184" si="108">+ROUND($H173*O173,2)</f>
        <v>0</v>
      </c>
      <c r="Q173" s="67"/>
      <c r="R173" s="67">
        <f t="shared" ref="R173:R183" si="109">+ROUND($H173*Q173,2)</f>
        <v>0</v>
      </c>
      <c r="S173" s="39">
        <f t="shared" ref="S173:S184" si="110">+IF($L173-$J173&lt;=0,-$L173+$J173,0)</f>
        <v>2</v>
      </c>
      <c r="T173" s="67">
        <f t="shared" ref="T173:T184" si="111">+ROUND($H173*S173,2)</f>
        <v>0</v>
      </c>
      <c r="U173" s="39"/>
      <c r="V173" s="67">
        <f t="shared" ref="V173:V184" si="112">+ROUND($H173*U173,2)</f>
        <v>0</v>
      </c>
      <c r="W173" s="39"/>
    </row>
    <row r="174" spans="2:32" ht="21" customHeight="1" x14ac:dyDescent="0.25">
      <c r="B174" s="41">
        <f>+B173+0.01</f>
        <v>2.0199999999999996</v>
      </c>
      <c r="C174" s="66">
        <f>+C169+1</f>
        <v>5</v>
      </c>
      <c r="D174" s="42" t="s">
        <v>32</v>
      </c>
      <c r="E174" s="43"/>
      <c r="F174" s="44"/>
      <c r="G174" s="38" t="s">
        <v>28</v>
      </c>
      <c r="H174" s="39"/>
      <c r="I174" s="39"/>
      <c r="J174" s="39">
        <v>39</v>
      </c>
      <c r="K174" s="67">
        <f t="shared" si="105"/>
        <v>0</v>
      </c>
      <c r="L174" s="39">
        <f t="shared" si="106"/>
        <v>37</v>
      </c>
      <c r="M174" s="39"/>
      <c r="N174" s="67"/>
      <c r="O174" s="67">
        <f t="shared" si="107"/>
        <v>0</v>
      </c>
      <c r="P174" s="67">
        <f t="shared" si="108"/>
        <v>0</v>
      </c>
      <c r="Q174" s="67"/>
      <c r="R174" s="67">
        <f t="shared" si="109"/>
        <v>0</v>
      </c>
      <c r="S174" s="39">
        <f t="shared" si="110"/>
        <v>2</v>
      </c>
      <c r="T174" s="67">
        <f t="shared" si="111"/>
        <v>0</v>
      </c>
      <c r="U174" s="39"/>
      <c r="V174" s="67">
        <f t="shared" si="112"/>
        <v>0</v>
      </c>
      <c r="W174" s="39"/>
    </row>
    <row r="175" spans="2:32" ht="21" customHeight="1" x14ac:dyDescent="0.25">
      <c r="B175" s="41">
        <f>+B174+0.01</f>
        <v>2.0299999999999994</v>
      </c>
      <c r="C175" s="66">
        <f>+C169+1</f>
        <v>5</v>
      </c>
      <c r="D175" s="42" t="s">
        <v>33</v>
      </c>
      <c r="E175" s="43"/>
      <c r="F175" s="44"/>
      <c r="G175" s="38" t="s">
        <v>28</v>
      </c>
      <c r="H175" s="39"/>
      <c r="I175" s="39"/>
      <c r="J175" s="39">
        <v>78</v>
      </c>
      <c r="K175" s="67">
        <f t="shared" si="105"/>
        <v>0</v>
      </c>
      <c r="L175" s="39">
        <f t="shared" si="106"/>
        <v>74</v>
      </c>
      <c r="M175" s="39"/>
      <c r="N175" s="67"/>
      <c r="O175" s="67">
        <f t="shared" si="107"/>
        <v>0</v>
      </c>
      <c r="P175" s="67">
        <f t="shared" si="108"/>
        <v>0</v>
      </c>
      <c r="Q175" s="67"/>
      <c r="R175" s="67">
        <f t="shared" si="109"/>
        <v>0</v>
      </c>
      <c r="S175" s="39">
        <f t="shared" si="110"/>
        <v>4</v>
      </c>
      <c r="T175" s="67">
        <f t="shared" si="111"/>
        <v>0</v>
      </c>
      <c r="U175" s="39"/>
      <c r="V175" s="67">
        <f t="shared" si="112"/>
        <v>0</v>
      </c>
      <c r="W175" s="39"/>
    </row>
    <row r="176" spans="2:32" ht="21" customHeight="1" x14ac:dyDescent="0.25">
      <c r="B176" s="41">
        <f t="shared" ref="B176:B184" si="113">+B175+0.01</f>
        <v>2.0399999999999991</v>
      </c>
      <c r="C176" s="66">
        <f>+C171+1</f>
        <v>7</v>
      </c>
      <c r="D176" s="42" t="s">
        <v>34</v>
      </c>
      <c r="E176" s="43"/>
      <c r="F176" s="44"/>
      <c r="G176" s="38" t="s">
        <v>28</v>
      </c>
      <c r="H176" s="39"/>
      <c r="I176" s="39"/>
      <c r="J176" s="39">
        <v>39</v>
      </c>
      <c r="K176" s="67">
        <f t="shared" si="105"/>
        <v>0</v>
      </c>
      <c r="L176" s="39">
        <f t="shared" si="106"/>
        <v>37</v>
      </c>
      <c r="M176" s="39"/>
      <c r="N176" s="67"/>
      <c r="O176" s="67">
        <f t="shared" si="107"/>
        <v>0</v>
      </c>
      <c r="P176" s="67">
        <f t="shared" si="108"/>
        <v>0</v>
      </c>
      <c r="Q176" s="67"/>
      <c r="R176" s="67">
        <f t="shared" si="109"/>
        <v>0</v>
      </c>
      <c r="S176" s="39">
        <f t="shared" si="110"/>
        <v>2</v>
      </c>
      <c r="T176" s="67">
        <f t="shared" si="111"/>
        <v>0</v>
      </c>
      <c r="U176" s="39"/>
      <c r="V176" s="67">
        <f t="shared" si="112"/>
        <v>0</v>
      </c>
      <c r="W176" s="39"/>
    </row>
    <row r="177" spans="2:24" ht="21" customHeight="1" x14ac:dyDescent="0.25">
      <c r="B177" s="41">
        <f t="shared" si="113"/>
        <v>2.0499999999999989</v>
      </c>
      <c r="C177" s="66">
        <f>+C172+1</f>
        <v>8</v>
      </c>
      <c r="D177" s="42" t="s">
        <v>35</v>
      </c>
      <c r="E177" s="43"/>
      <c r="F177" s="44"/>
      <c r="G177" s="38" t="s">
        <v>28</v>
      </c>
      <c r="H177" s="39"/>
      <c r="I177" s="39"/>
      <c r="J177" s="39">
        <v>39</v>
      </c>
      <c r="K177" s="67">
        <f t="shared" si="105"/>
        <v>0</v>
      </c>
      <c r="L177" s="39">
        <f t="shared" si="106"/>
        <v>37</v>
      </c>
      <c r="M177" s="39"/>
      <c r="N177" s="67"/>
      <c r="O177" s="67">
        <f t="shared" si="107"/>
        <v>0</v>
      </c>
      <c r="P177" s="67">
        <f t="shared" si="108"/>
        <v>0</v>
      </c>
      <c r="Q177" s="67"/>
      <c r="R177" s="67">
        <f t="shared" si="109"/>
        <v>0</v>
      </c>
      <c r="S177" s="39">
        <f t="shared" si="110"/>
        <v>2</v>
      </c>
      <c r="T177" s="67">
        <f t="shared" si="111"/>
        <v>0</v>
      </c>
      <c r="U177" s="39"/>
      <c r="V177" s="67">
        <f t="shared" si="112"/>
        <v>0</v>
      </c>
      <c r="W177" s="39"/>
    </row>
    <row r="178" spans="2:24" ht="21" customHeight="1" x14ac:dyDescent="0.25">
      <c r="B178" s="41">
        <f t="shared" si="113"/>
        <v>2.0599999999999987</v>
      </c>
      <c r="C178" s="66">
        <f>+C173+1</f>
        <v>5</v>
      </c>
      <c r="D178" s="42" t="s">
        <v>36</v>
      </c>
      <c r="E178" s="43"/>
      <c r="F178" s="44"/>
      <c r="G178" s="38" t="s">
        <v>28</v>
      </c>
      <c r="H178" s="39"/>
      <c r="I178" s="39"/>
      <c r="J178" s="39">
        <v>39</v>
      </c>
      <c r="K178" s="67">
        <f t="shared" si="105"/>
        <v>0</v>
      </c>
      <c r="L178" s="39">
        <f t="shared" si="106"/>
        <v>37</v>
      </c>
      <c r="M178" s="39"/>
      <c r="N178" s="67"/>
      <c r="O178" s="67">
        <f t="shared" si="107"/>
        <v>0</v>
      </c>
      <c r="P178" s="67">
        <f t="shared" si="108"/>
        <v>0</v>
      </c>
      <c r="Q178" s="67"/>
      <c r="R178" s="67">
        <f t="shared" si="109"/>
        <v>0</v>
      </c>
      <c r="S178" s="39">
        <f t="shared" si="110"/>
        <v>2</v>
      </c>
      <c r="T178" s="67">
        <f t="shared" si="111"/>
        <v>0</v>
      </c>
      <c r="U178" s="39"/>
      <c r="V178" s="67">
        <f t="shared" si="112"/>
        <v>0</v>
      </c>
      <c r="W178" s="39"/>
    </row>
    <row r="179" spans="2:24" ht="21" customHeight="1" x14ac:dyDescent="0.25">
      <c r="B179" s="41">
        <f t="shared" si="113"/>
        <v>2.0699999999999985</v>
      </c>
      <c r="C179" s="66">
        <f>+C174+1</f>
        <v>6</v>
      </c>
      <c r="D179" s="42" t="s">
        <v>37</v>
      </c>
      <c r="E179" s="43"/>
      <c r="F179" s="44"/>
      <c r="G179" s="38" t="s">
        <v>28</v>
      </c>
      <c r="H179" s="39"/>
      <c r="I179" s="39"/>
      <c r="J179" s="39">
        <v>78</v>
      </c>
      <c r="K179" s="67">
        <f t="shared" si="105"/>
        <v>0</v>
      </c>
      <c r="L179" s="39">
        <f t="shared" si="106"/>
        <v>74</v>
      </c>
      <c r="M179" s="39"/>
      <c r="N179" s="67"/>
      <c r="O179" s="67">
        <f t="shared" si="107"/>
        <v>0</v>
      </c>
      <c r="P179" s="67">
        <f t="shared" si="108"/>
        <v>0</v>
      </c>
      <c r="Q179" s="67"/>
      <c r="R179" s="67">
        <f t="shared" si="109"/>
        <v>0</v>
      </c>
      <c r="S179" s="39">
        <f t="shared" si="110"/>
        <v>4</v>
      </c>
      <c r="T179" s="67">
        <f t="shared" si="111"/>
        <v>0</v>
      </c>
      <c r="U179" s="39"/>
      <c r="V179" s="67">
        <f t="shared" si="112"/>
        <v>0</v>
      </c>
      <c r="W179" s="39"/>
    </row>
    <row r="180" spans="2:24" ht="21" customHeight="1" x14ac:dyDescent="0.25">
      <c r="B180" s="41">
        <f t="shared" si="113"/>
        <v>2.0799999999999983</v>
      </c>
      <c r="C180" s="66">
        <f>+C174+1</f>
        <v>6</v>
      </c>
      <c r="D180" s="42" t="s">
        <v>38</v>
      </c>
      <c r="E180" s="43"/>
      <c r="F180" s="44"/>
      <c r="G180" s="38" t="s">
        <v>28</v>
      </c>
      <c r="H180" s="39"/>
      <c r="I180" s="39"/>
      <c r="J180" s="39">
        <v>39</v>
      </c>
      <c r="K180" s="67">
        <f t="shared" si="105"/>
        <v>0</v>
      </c>
      <c r="L180" s="39">
        <f t="shared" si="106"/>
        <v>37</v>
      </c>
      <c r="M180" s="39"/>
      <c r="N180" s="67"/>
      <c r="O180" s="67">
        <f t="shared" si="107"/>
        <v>0</v>
      </c>
      <c r="P180" s="67">
        <f t="shared" si="108"/>
        <v>0</v>
      </c>
      <c r="Q180" s="67"/>
      <c r="R180" s="67">
        <f t="shared" si="109"/>
        <v>0</v>
      </c>
      <c r="S180" s="39">
        <f t="shared" si="110"/>
        <v>2</v>
      </c>
      <c r="T180" s="67">
        <f t="shared" si="111"/>
        <v>0</v>
      </c>
      <c r="U180" s="39"/>
      <c r="V180" s="67">
        <f t="shared" si="112"/>
        <v>0</v>
      </c>
      <c r="W180" s="39"/>
    </row>
    <row r="181" spans="2:24" ht="21" customHeight="1" x14ac:dyDescent="0.25">
      <c r="B181" s="41">
        <f t="shared" si="113"/>
        <v>2.0899999999999981</v>
      </c>
      <c r="C181" s="66">
        <f>+C176+1</f>
        <v>8</v>
      </c>
      <c r="D181" s="42" t="s">
        <v>39</v>
      </c>
      <c r="E181" s="43"/>
      <c r="F181" s="44"/>
      <c r="G181" s="38" t="s">
        <v>28</v>
      </c>
      <c r="H181" s="39"/>
      <c r="I181" s="39"/>
      <c r="J181" s="39">
        <v>39</v>
      </c>
      <c r="K181" s="67">
        <f t="shared" si="105"/>
        <v>0</v>
      </c>
      <c r="L181" s="39">
        <f t="shared" si="106"/>
        <v>37</v>
      </c>
      <c r="M181" s="39"/>
      <c r="N181" s="67"/>
      <c r="O181" s="67">
        <f t="shared" si="107"/>
        <v>0</v>
      </c>
      <c r="P181" s="67">
        <f t="shared" si="108"/>
        <v>0</v>
      </c>
      <c r="Q181" s="67"/>
      <c r="R181" s="67">
        <f t="shared" si="109"/>
        <v>0</v>
      </c>
      <c r="S181" s="39">
        <f t="shared" si="110"/>
        <v>2</v>
      </c>
      <c r="T181" s="67">
        <f t="shared" si="111"/>
        <v>0</v>
      </c>
      <c r="U181" s="39"/>
      <c r="V181" s="67">
        <f t="shared" si="112"/>
        <v>0</v>
      </c>
      <c r="W181" s="39"/>
    </row>
    <row r="182" spans="2:24" ht="21" customHeight="1" x14ac:dyDescent="0.25">
      <c r="B182" s="41">
        <f t="shared" si="113"/>
        <v>2.0999999999999979</v>
      </c>
      <c r="C182" s="66">
        <f>+C177+1</f>
        <v>9</v>
      </c>
      <c r="D182" s="42" t="s">
        <v>40</v>
      </c>
      <c r="E182" s="43"/>
      <c r="F182" s="44"/>
      <c r="G182" s="38" t="s">
        <v>28</v>
      </c>
      <c r="H182" s="39"/>
      <c r="I182" s="39"/>
      <c r="J182" s="39">
        <v>39</v>
      </c>
      <c r="K182" s="67">
        <f t="shared" si="105"/>
        <v>0</v>
      </c>
      <c r="L182" s="39">
        <f t="shared" si="106"/>
        <v>37</v>
      </c>
      <c r="M182" s="39"/>
      <c r="N182" s="67"/>
      <c r="O182" s="67">
        <f t="shared" si="107"/>
        <v>0</v>
      </c>
      <c r="P182" s="67">
        <f t="shared" si="108"/>
        <v>0</v>
      </c>
      <c r="Q182" s="67"/>
      <c r="R182" s="67">
        <f t="shared" si="109"/>
        <v>0</v>
      </c>
      <c r="S182" s="39">
        <f t="shared" si="110"/>
        <v>2</v>
      </c>
      <c r="T182" s="67">
        <f t="shared" si="111"/>
        <v>0</v>
      </c>
      <c r="U182" s="39"/>
      <c r="V182" s="67">
        <f t="shared" si="112"/>
        <v>0</v>
      </c>
      <c r="W182" s="39"/>
    </row>
    <row r="183" spans="2:24" ht="21" customHeight="1" x14ac:dyDescent="0.25">
      <c r="B183" s="41">
        <f t="shared" si="113"/>
        <v>2.1099999999999977</v>
      </c>
      <c r="C183" s="66">
        <f>+C178+1</f>
        <v>6</v>
      </c>
      <c r="D183" s="42" t="s">
        <v>41</v>
      </c>
      <c r="E183" s="43"/>
      <c r="F183" s="44"/>
      <c r="G183" s="38" t="s">
        <v>28</v>
      </c>
      <c r="H183" s="39"/>
      <c r="I183" s="39"/>
      <c r="J183" s="39">
        <v>39</v>
      </c>
      <c r="K183" s="67">
        <f t="shared" si="105"/>
        <v>0</v>
      </c>
      <c r="L183" s="39">
        <f t="shared" si="106"/>
        <v>37</v>
      </c>
      <c r="M183" s="39"/>
      <c r="N183" s="67"/>
      <c r="O183" s="67">
        <f t="shared" si="107"/>
        <v>0</v>
      </c>
      <c r="P183" s="67">
        <f t="shared" si="108"/>
        <v>0</v>
      </c>
      <c r="Q183" s="67"/>
      <c r="R183" s="67">
        <f t="shared" si="109"/>
        <v>0</v>
      </c>
      <c r="S183" s="39">
        <f t="shared" si="110"/>
        <v>2</v>
      </c>
      <c r="T183" s="67">
        <f t="shared" si="111"/>
        <v>0</v>
      </c>
      <c r="U183" s="39"/>
      <c r="V183" s="67">
        <f t="shared" si="112"/>
        <v>0</v>
      </c>
      <c r="W183" s="39"/>
    </row>
    <row r="184" spans="2:24" s="5" customFormat="1" ht="21" customHeight="1" x14ac:dyDescent="0.25">
      <c r="B184" s="69">
        <f t="shared" si="113"/>
        <v>2.1199999999999974</v>
      </c>
      <c r="C184" s="70">
        <f>+C179+1</f>
        <v>7</v>
      </c>
      <c r="D184" s="71" t="s">
        <v>42</v>
      </c>
      <c r="E184" s="72"/>
      <c r="F184" s="73"/>
      <c r="G184" s="74" t="s">
        <v>28</v>
      </c>
      <c r="H184" s="81"/>
      <c r="I184" s="81">
        <f>+H173</f>
        <v>0</v>
      </c>
      <c r="J184" s="81"/>
      <c r="K184" s="82">
        <f t="shared" si="105"/>
        <v>0</v>
      </c>
      <c r="L184" s="81">
        <v>37</v>
      </c>
      <c r="M184" s="81"/>
      <c r="N184" s="82"/>
      <c r="O184" s="82"/>
      <c r="P184" s="82">
        <f t="shared" si="108"/>
        <v>0</v>
      </c>
      <c r="Q184" s="82">
        <f>+L184</f>
        <v>37</v>
      </c>
      <c r="R184" s="82">
        <f>+ROUND($I184*Q184,2)</f>
        <v>0</v>
      </c>
      <c r="S184" s="81">
        <f t="shared" si="110"/>
        <v>0</v>
      </c>
      <c r="T184" s="82">
        <f t="shared" si="111"/>
        <v>0</v>
      </c>
      <c r="U184" s="81"/>
      <c r="V184" s="82">
        <f t="shared" si="112"/>
        <v>0</v>
      </c>
      <c r="W184" s="81"/>
    </row>
    <row r="185" spans="2:24" ht="21" customHeight="1" x14ac:dyDescent="0.25">
      <c r="B185" s="77"/>
      <c r="C185" s="34" t="e">
        <f>+#REF!+1</f>
        <v>#REF!</v>
      </c>
      <c r="D185" s="50"/>
      <c r="E185" s="51"/>
      <c r="F185" s="52" t="str">
        <f>+"SUB-TOTAL   "&amp;B172&amp;":  "</f>
        <v xml:space="preserve">SUB-TOTAL   2:  </v>
      </c>
      <c r="G185" s="63"/>
      <c r="H185" s="64"/>
      <c r="I185" s="64"/>
      <c r="J185" s="64"/>
      <c r="K185" s="88">
        <f>+SUM(K173:K184)</f>
        <v>0</v>
      </c>
      <c r="L185" s="64"/>
      <c r="M185" s="64"/>
      <c r="N185" s="88"/>
      <c r="O185" s="55"/>
      <c r="P185" s="88">
        <f>+SUM(P173:P184)</f>
        <v>0</v>
      </c>
      <c r="Q185" s="55"/>
      <c r="R185" s="88">
        <f>+SUM(R173:R184)</f>
        <v>0</v>
      </c>
      <c r="S185" s="56"/>
      <c r="T185" s="88">
        <f>+SUM(T173:T184)</f>
        <v>0</v>
      </c>
      <c r="U185" s="56"/>
      <c r="V185" s="88">
        <f>+SUM(V173:V184)</f>
        <v>0</v>
      </c>
      <c r="W185" s="56"/>
      <c r="X185" s="57">
        <f>+K185-N185+P185+R185-T185</f>
        <v>0</v>
      </c>
    </row>
    <row r="186" spans="2:24" ht="21" customHeight="1" x14ac:dyDescent="0.25">
      <c r="B186" s="58">
        <f>+B172+1</f>
        <v>3</v>
      </c>
      <c r="C186" s="59" t="e">
        <f>+C185+1</f>
        <v>#REF!</v>
      </c>
      <c r="D186" s="60" t="s">
        <v>43</v>
      </c>
      <c r="E186" s="61"/>
      <c r="F186" s="62"/>
      <c r="G186" s="63"/>
      <c r="H186" s="64"/>
      <c r="I186" s="64"/>
      <c r="J186" s="64"/>
      <c r="K186" s="65"/>
      <c r="L186" s="64"/>
      <c r="M186" s="64"/>
      <c r="N186" s="65"/>
      <c r="O186" s="65"/>
      <c r="P186" s="65"/>
      <c r="Q186" s="65"/>
      <c r="R186" s="65"/>
      <c r="S186" s="64"/>
      <c r="T186" s="65"/>
      <c r="U186" s="64"/>
      <c r="V186" s="65"/>
      <c r="W186" s="64"/>
    </row>
    <row r="187" spans="2:24" ht="21" customHeight="1" x14ac:dyDescent="0.25">
      <c r="B187" s="41">
        <f>+B186+0.01</f>
        <v>3.01</v>
      </c>
      <c r="C187" s="66" t="e">
        <f>+#REF!+1</f>
        <v>#REF!</v>
      </c>
      <c r="D187" s="42" t="s">
        <v>44</v>
      </c>
      <c r="E187" s="43"/>
      <c r="F187" s="44"/>
      <c r="G187" s="38" t="s">
        <v>28</v>
      </c>
      <c r="H187" s="39"/>
      <c r="I187" s="39"/>
      <c r="J187" s="39">
        <v>39</v>
      </c>
      <c r="K187" s="67">
        <f t="shared" ref="K187:K200" si="114">+ROUND($H187*J187,2)</f>
        <v>0</v>
      </c>
      <c r="L187" s="39">
        <f t="shared" ref="L187:L198" si="115">+L36</f>
        <v>0</v>
      </c>
      <c r="M187" s="39"/>
      <c r="N187" s="67"/>
      <c r="O187" s="67">
        <f t="shared" ref="O187:O198" si="116">+IF($L187-$J187&gt;=0,$L187-$J187,0)</f>
        <v>0</v>
      </c>
      <c r="P187" s="67">
        <f t="shared" ref="P187:P200" si="117">+ROUND($H187*O187,2)</f>
        <v>0</v>
      </c>
      <c r="Q187" s="67"/>
      <c r="R187" s="67">
        <f t="shared" ref="R187:R198" si="118">+ROUND($H187*Q187,2)</f>
        <v>0</v>
      </c>
      <c r="S187" s="39">
        <f t="shared" ref="S187:S200" si="119">+IF($L187-$J187&lt;=0,-$L187+$J187,0)</f>
        <v>39</v>
      </c>
      <c r="T187" s="67">
        <f t="shared" ref="T187:T200" si="120">+ROUND($H187*S187,2)</f>
        <v>0</v>
      </c>
      <c r="U187" s="39"/>
      <c r="V187" s="67">
        <f t="shared" ref="V187:V200" si="121">+ROUND($H187*U187,2)</f>
        <v>0</v>
      </c>
      <c r="W187" s="39"/>
    </row>
    <row r="188" spans="2:24" ht="21" customHeight="1" x14ac:dyDescent="0.25">
      <c r="B188" s="41">
        <f>+B187+0.01</f>
        <v>3.0199999999999996</v>
      </c>
      <c r="C188" s="66" t="e">
        <f>+#REF!+1</f>
        <v>#REF!</v>
      </c>
      <c r="D188" s="42" t="s">
        <v>45</v>
      </c>
      <c r="E188" s="43"/>
      <c r="F188" s="44"/>
      <c r="G188" s="38" t="s">
        <v>28</v>
      </c>
      <c r="H188" s="39"/>
      <c r="I188" s="39"/>
      <c r="J188" s="39">
        <v>39</v>
      </c>
      <c r="K188" s="67">
        <f t="shared" si="114"/>
        <v>0</v>
      </c>
      <c r="L188" s="39">
        <f t="shared" si="115"/>
        <v>0</v>
      </c>
      <c r="M188" s="39"/>
      <c r="N188" s="67"/>
      <c r="O188" s="67">
        <f t="shared" si="116"/>
        <v>0</v>
      </c>
      <c r="P188" s="67">
        <f t="shared" si="117"/>
        <v>0</v>
      </c>
      <c r="Q188" s="67"/>
      <c r="R188" s="67">
        <f t="shared" si="118"/>
        <v>0</v>
      </c>
      <c r="S188" s="39">
        <f t="shared" si="119"/>
        <v>39</v>
      </c>
      <c r="T188" s="67">
        <f t="shared" si="120"/>
        <v>0</v>
      </c>
      <c r="U188" s="39"/>
      <c r="V188" s="67">
        <f t="shared" si="121"/>
        <v>0</v>
      </c>
      <c r="W188" s="39"/>
    </row>
    <row r="189" spans="2:24" ht="21" customHeight="1" x14ac:dyDescent="0.25">
      <c r="B189" s="41">
        <f>+B188+0.01</f>
        <v>3.0299999999999994</v>
      </c>
      <c r="C189" s="66" t="e">
        <f>+#REF!+1</f>
        <v>#REF!</v>
      </c>
      <c r="D189" s="42" t="s">
        <v>46</v>
      </c>
      <c r="E189" s="43"/>
      <c r="F189" s="44"/>
      <c r="G189" s="38" t="s">
        <v>28</v>
      </c>
      <c r="H189" s="39"/>
      <c r="I189" s="39"/>
      <c r="J189" s="39">
        <v>156</v>
      </c>
      <c r="K189" s="67">
        <f t="shared" si="114"/>
        <v>0</v>
      </c>
      <c r="L189" s="39">
        <f t="shared" si="115"/>
        <v>148</v>
      </c>
      <c r="M189" s="39"/>
      <c r="N189" s="67"/>
      <c r="O189" s="67">
        <f t="shared" si="116"/>
        <v>0</v>
      </c>
      <c r="P189" s="67">
        <f t="shared" si="117"/>
        <v>0</v>
      </c>
      <c r="Q189" s="67"/>
      <c r="R189" s="67">
        <f t="shared" si="118"/>
        <v>0</v>
      </c>
      <c r="S189" s="39">
        <f t="shared" si="119"/>
        <v>8</v>
      </c>
      <c r="T189" s="67">
        <f t="shared" si="120"/>
        <v>0</v>
      </c>
      <c r="U189" s="39"/>
      <c r="V189" s="67">
        <f t="shared" si="121"/>
        <v>0</v>
      </c>
      <c r="W189" s="39"/>
    </row>
    <row r="190" spans="2:24" ht="21" customHeight="1" x14ac:dyDescent="0.25">
      <c r="B190" s="41">
        <f t="shared" ref="B190:B196" si="122">+B189+0.01</f>
        <v>3.0399999999999991</v>
      </c>
      <c r="C190" s="66" t="e">
        <f>+C185+1</f>
        <v>#REF!</v>
      </c>
      <c r="D190" s="42" t="s">
        <v>36</v>
      </c>
      <c r="E190" s="43"/>
      <c r="F190" s="44"/>
      <c r="G190" s="38" t="s">
        <v>28</v>
      </c>
      <c r="H190" s="39"/>
      <c r="I190" s="39"/>
      <c r="J190" s="39">
        <v>78</v>
      </c>
      <c r="K190" s="67">
        <f t="shared" si="114"/>
        <v>0</v>
      </c>
      <c r="L190" s="39">
        <f t="shared" si="115"/>
        <v>74</v>
      </c>
      <c r="M190" s="39"/>
      <c r="N190" s="67"/>
      <c r="O190" s="67">
        <f t="shared" si="116"/>
        <v>0</v>
      </c>
      <c r="P190" s="67">
        <f t="shared" si="117"/>
        <v>0</v>
      </c>
      <c r="Q190" s="67"/>
      <c r="R190" s="67">
        <f t="shared" si="118"/>
        <v>0</v>
      </c>
      <c r="S190" s="39">
        <f t="shared" si="119"/>
        <v>4</v>
      </c>
      <c r="T190" s="67">
        <f t="shared" si="120"/>
        <v>0</v>
      </c>
      <c r="U190" s="39"/>
      <c r="V190" s="67">
        <f t="shared" si="121"/>
        <v>0</v>
      </c>
      <c r="W190" s="39"/>
    </row>
    <row r="191" spans="2:24" ht="21" customHeight="1" x14ac:dyDescent="0.25">
      <c r="B191" s="41">
        <f t="shared" si="122"/>
        <v>3.0499999999999989</v>
      </c>
      <c r="C191" s="66" t="e">
        <f>+C186+1</f>
        <v>#REF!</v>
      </c>
      <c r="D191" s="42" t="s">
        <v>37</v>
      </c>
      <c r="E191" s="43"/>
      <c r="F191" s="44"/>
      <c r="G191" s="38" t="s">
        <v>28</v>
      </c>
      <c r="H191" s="39"/>
      <c r="I191" s="39"/>
      <c r="J191" s="39">
        <v>273</v>
      </c>
      <c r="K191" s="67">
        <f t="shared" si="114"/>
        <v>0</v>
      </c>
      <c r="L191" s="39">
        <f t="shared" si="115"/>
        <v>259</v>
      </c>
      <c r="M191" s="39"/>
      <c r="N191" s="67"/>
      <c r="O191" s="67">
        <f t="shared" si="116"/>
        <v>0</v>
      </c>
      <c r="P191" s="67">
        <f t="shared" si="117"/>
        <v>0</v>
      </c>
      <c r="Q191" s="67"/>
      <c r="R191" s="67">
        <f t="shared" si="118"/>
        <v>0</v>
      </c>
      <c r="S191" s="39">
        <f t="shared" si="119"/>
        <v>14</v>
      </c>
      <c r="T191" s="67">
        <f t="shared" si="120"/>
        <v>0</v>
      </c>
      <c r="U191" s="39"/>
      <c r="V191" s="67">
        <f t="shared" si="121"/>
        <v>0</v>
      </c>
      <c r="W191" s="39"/>
    </row>
    <row r="192" spans="2:24" ht="21" customHeight="1" x14ac:dyDescent="0.25">
      <c r="B192" s="41">
        <f t="shared" si="122"/>
        <v>3.0599999999999987</v>
      </c>
      <c r="C192" s="66" t="e">
        <f>+C187+1</f>
        <v>#REF!</v>
      </c>
      <c r="D192" s="42" t="s">
        <v>38</v>
      </c>
      <c r="E192" s="43"/>
      <c r="F192" s="44"/>
      <c r="G192" s="38" t="s">
        <v>28</v>
      </c>
      <c r="H192" s="39"/>
      <c r="I192" s="39"/>
      <c r="J192" s="39">
        <v>39</v>
      </c>
      <c r="K192" s="67">
        <f t="shared" si="114"/>
        <v>0</v>
      </c>
      <c r="L192" s="39">
        <f t="shared" si="115"/>
        <v>37</v>
      </c>
      <c r="M192" s="39"/>
      <c r="N192" s="67"/>
      <c r="O192" s="67">
        <f t="shared" si="116"/>
        <v>0</v>
      </c>
      <c r="P192" s="67">
        <f t="shared" si="117"/>
        <v>0</v>
      </c>
      <c r="Q192" s="67"/>
      <c r="R192" s="67">
        <f t="shared" si="118"/>
        <v>0</v>
      </c>
      <c r="S192" s="39">
        <f t="shared" si="119"/>
        <v>2</v>
      </c>
      <c r="T192" s="67">
        <f t="shared" si="120"/>
        <v>0</v>
      </c>
      <c r="U192" s="39"/>
      <c r="V192" s="67">
        <f t="shared" si="121"/>
        <v>0</v>
      </c>
      <c r="W192" s="39"/>
    </row>
    <row r="193" spans="2:23" ht="21" customHeight="1" x14ac:dyDescent="0.25">
      <c r="B193" s="41">
        <f t="shared" si="122"/>
        <v>3.0699999999999985</v>
      </c>
      <c r="C193" s="66" t="e">
        <f>+C188+1</f>
        <v>#REF!</v>
      </c>
      <c r="D193" s="42" t="s">
        <v>47</v>
      </c>
      <c r="E193" s="43"/>
      <c r="F193" s="44"/>
      <c r="G193" s="38" t="s">
        <v>28</v>
      </c>
      <c r="H193" s="39"/>
      <c r="I193" s="39"/>
      <c r="J193" s="39">
        <v>78</v>
      </c>
      <c r="K193" s="67">
        <f t="shared" si="114"/>
        <v>0</v>
      </c>
      <c r="L193" s="39">
        <f t="shared" si="115"/>
        <v>74</v>
      </c>
      <c r="M193" s="39"/>
      <c r="N193" s="67"/>
      <c r="O193" s="67">
        <f t="shared" si="116"/>
        <v>0</v>
      </c>
      <c r="P193" s="67">
        <f t="shared" si="117"/>
        <v>0</v>
      </c>
      <c r="Q193" s="67"/>
      <c r="R193" s="67">
        <f t="shared" si="118"/>
        <v>0</v>
      </c>
      <c r="S193" s="39">
        <f t="shared" si="119"/>
        <v>4</v>
      </c>
      <c r="T193" s="67">
        <f t="shared" si="120"/>
        <v>0</v>
      </c>
      <c r="U193" s="39"/>
      <c r="V193" s="67">
        <f t="shared" si="121"/>
        <v>0</v>
      </c>
      <c r="W193" s="39"/>
    </row>
    <row r="194" spans="2:23" ht="21" customHeight="1" x14ac:dyDescent="0.25">
      <c r="B194" s="41">
        <f t="shared" si="122"/>
        <v>3.0799999999999983</v>
      </c>
      <c r="C194" s="66" t="e">
        <f>+C188+1</f>
        <v>#REF!</v>
      </c>
      <c r="D194" s="42" t="s">
        <v>48</v>
      </c>
      <c r="E194" s="43"/>
      <c r="F194" s="44"/>
      <c r="G194" s="38" t="s">
        <v>28</v>
      </c>
      <c r="H194" s="39"/>
      <c r="I194" s="39"/>
      <c r="J194" s="39">
        <v>156</v>
      </c>
      <c r="K194" s="67">
        <f t="shared" si="114"/>
        <v>0</v>
      </c>
      <c r="L194" s="39">
        <f t="shared" si="115"/>
        <v>148</v>
      </c>
      <c r="M194" s="39"/>
      <c r="N194" s="67"/>
      <c r="O194" s="67">
        <f t="shared" si="116"/>
        <v>0</v>
      </c>
      <c r="P194" s="67">
        <f t="shared" si="117"/>
        <v>0</v>
      </c>
      <c r="Q194" s="67"/>
      <c r="R194" s="67">
        <f t="shared" si="118"/>
        <v>0</v>
      </c>
      <c r="S194" s="39">
        <f t="shared" si="119"/>
        <v>8</v>
      </c>
      <c r="T194" s="67">
        <f t="shared" si="120"/>
        <v>0</v>
      </c>
      <c r="U194" s="39"/>
      <c r="V194" s="67">
        <f t="shared" si="121"/>
        <v>0</v>
      </c>
      <c r="W194" s="39"/>
    </row>
    <row r="195" spans="2:23" ht="21" customHeight="1" x14ac:dyDescent="0.25">
      <c r="B195" s="41">
        <f t="shared" si="122"/>
        <v>3.0899999999999981</v>
      </c>
      <c r="C195" s="66" t="e">
        <f>+C190+1</f>
        <v>#REF!</v>
      </c>
      <c r="D195" s="42" t="s">
        <v>49</v>
      </c>
      <c r="E195" s="43"/>
      <c r="F195" s="44"/>
      <c r="G195" s="38" t="s">
        <v>28</v>
      </c>
      <c r="H195" s="39"/>
      <c r="I195" s="39"/>
      <c r="J195" s="39">
        <v>39</v>
      </c>
      <c r="K195" s="67">
        <f t="shared" si="114"/>
        <v>0</v>
      </c>
      <c r="L195" s="39">
        <f t="shared" si="115"/>
        <v>37</v>
      </c>
      <c r="M195" s="39"/>
      <c r="N195" s="67"/>
      <c r="O195" s="67">
        <f t="shared" si="116"/>
        <v>0</v>
      </c>
      <c r="P195" s="67">
        <f t="shared" si="117"/>
        <v>0</v>
      </c>
      <c r="Q195" s="67"/>
      <c r="R195" s="67">
        <f t="shared" si="118"/>
        <v>0</v>
      </c>
      <c r="S195" s="39">
        <f t="shared" si="119"/>
        <v>2</v>
      </c>
      <c r="T195" s="67">
        <f t="shared" si="120"/>
        <v>0</v>
      </c>
      <c r="U195" s="39"/>
      <c r="V195" s="67">
        <f t="shared" si="121"/>
        <v>0</v>
      </c>
      <c r="W195" s="39"/>
    </row>
    <row r="196" spans="2:23" ht="21" customHeight="1" x14ac:dyDescent="0.25">
      <c r="B196" s="41">
        <f t="shared" si="122"/>
        <v>3.0999999999999979</v>
      </c>
      <c r="C196" s="66" t="e">
        <f>+C191+1</f>
        <v>#REF!</v>
      </c>
      <c r="D196" s="42" t="s">
        <v>50</v>
      </c>
      <c r="E196" s="43"/>
      <c r="F196" s="44"/>
      <c r="G196" s="38" t="s">
        <v>28</v>
      </c>
      <c r="H196" s="39"/>
      <c r="I196" s="39"/>
      <c r="J196" s="39">
        <v>39</v>
      </c>
      <c r="K196" s="67">
        <f t="shared" si="114"/>
        <v>0</v>
      </c>
      <c r="L196" s="39">
        <f t="shared" si="115"/>
        <v>37</v>
      </c>
      <c r="M196" s="39"/>
      <c r="N196" s="67"/>
      <c r="O196" s="67">
        <f t="shared" si="116"/>
        <v>0</v>
      </c>
      <c r="P196" s="67">
        <f t="shared" si="117"/>
        <v>0</v>
      </c>
      <c r="Q196" s="67"/>
      <c r="R196" s="67">
        <f t="shared" si="118"/>
        <v>0</v>
      </c>
      <c r="S196" s="39">
        <f t="shared" si="119"/>
        <v>2</v>
      </c>
      <c r="T196" s="67">
        <f t="shared" si="120"/>
        <v>0</v>
      </c>
      <c r="U196" s="39"/>
      <c r="V196" s="67">
        <f t="shared" si="121"/>
        <v>0</v>
      </c>
      <c r="W196" s="39"/>
    </row>
    <row r="197" spans="2:23" ht="21" customHeight="1" x14ac:dyDescent="0.25">
      <c r="B197" s="41">
        <f>+B196+0.01</f>
        <v>3.1099999999999977</v>
      </c>
      <c r="C197" s="66" t="e">
        <f>+C191+1</f>
        <v>#REF!</v>
      </c>
      <c r="D197" s="42" t="s">
        <v>50</v>
      </c>
      <c r="E197" s="43"/>
      <c r="F197" s="44"/>
      <c r="G197" s="38" t="s">
        <v>28</v>
      </c>
      <c r="H197" s="39"/>
      <c r="I197" s="39"/>
      <c r="J197" s="39">
        <v>39</v>
      </c>
      <c r="K197" s="67">
        <f t="shared" si="114"/>
        <v>0</v>
      </c>
      <c r="L197" s="39">
        <f t="shared" si="115"/>
        <v>37</v>
      </c>
      <c r="M197" s="39"/>
      <c r="N197" s="67"/>
      <c r="O197" s="67">
        <f t="shared" si="116"/>
        <v>0</v>
      </c>
      <c r="P197" s="67">
        <f t="shared" si="117"/>
        <v>0</v>
      </c>
      <c r="Q197" s="67"/>
      <c r="R197" s="67">
        <f t="shared" si="118"/>
        <v>0</v>
      </c>
      <c r="S197" s="39">
        <f t="shared" si="119"/>
        <v>2</v>
      </c>
      <c r="T197" s="67">
        <f t="shared" si="120"/>
        <v>0</v>
      </c>
      <c r="U197" s="39"/>
      <c r="V197" s="67">
        <f t="shared" si="121"/>
        <v>0</v>
      </c>
      <c r="W197" s="39"/>
    </row>
    <row r="198" spans="2:23" ht="21" customHeight="1" x14ac:dyDescent="0.25">
      <c r="B198" s="41">
        <f>+B197+0.01</f>
        <v>3.1199999999999974</v>
      </c>
      <c r="C198" s="66" t="e">
        <f>+C192+1</f>
        <v>#REF!</v>
      </c>
      <c r="D198" s="42" t="s">
        <v>51</v>
      </c>
      <c r="E198" s="43"/>
      <c r="F198" s="44"/>
      <c r="G198" s="68" t="s">
        <v>28</v>
      </c>
      <c r="H198" s="78"/>
      <c r="I198" s="78"/>
      <c r="J198" s="78">
        <v>78</v>
      </c>
      <c r="K198" s="79">
        <f t="shared" si="114"/>
        <v>0</v>
      </c>
      <c r="L198" s="78">
        <f t="shared" si="115"/>
        <v>74</v>
      </c>
      <c r="M198" s="78"/>
      <c r="N198" s="79"/>
      <c r="O198" s="79">
        <f t="shared" si="116"/>
        <v>0</v>
      </c>
      <c r="P198" s="79">
        <f t="shared" si="117"/>
        <v>0</v>
      </c>
      <c r="Q198" s="79"/>
      <c r="R198" s="79">
        <f t="shared" si="118"/>
        <v>0</v>
      </c>
      <c r="S198" s="78">
        <f t="shared" si="119"/>
        <v>4</v>
      </c>
      <c r="T198" s="79">
        <f t="shared" si="120"/>
        <v>0</v>
      </c>
      <c r="U198" s="78"/>
      <c r="V198" s="79">
        <f t="shared" si="121"/>
        <v>0</v>
      </c>
      <c r="W198" s="78"/>
    </row>
    <row r="199" spans="2:23" s="5" customFormat="1" ht="21" customHeight="1" x14ac:dyDescent="0.25">
      <c r="B199" s="69">
        <f>+B198+0.01</f>
        <v>3.1299999999999972</v>
      </c>
      <c r="C199" s="70" t="e">
        <f>+#REF!+1</f>
        <v>#REF!</v>
      </c>
      <c r="D199" s="71" t="s">
        <v>52</v>
      </c>
      <c r="E199" s="72"/>
      <c r="F199" s="73"/>
      <c r="G199" s="80" t="s">
        <v>28</v>
      </c>
      <c r="H199" s="75"/>
      <c r="I199" s="75">
        <f>+H187</f>
        <v>0</v>
      </c>
      <c r="J199" s="75"/>
      <c r="K199" s="76">
        <f t="shared" si="114"/>
        <v>0</v>
      </c>
      <c r="L199" s="75">
        <v>37</v>
      </c>
      <c r="M199" s="75"/>
      <c r="N199" s="76"/>
      <c r="O199" s="76"/>
      <c r="P199" s="76">
        <f t="shared" si="117"/>
        <v>0</v>
      </c>
      <c r="Q199" s="76">
        <f>+L199</f>
        <v>37</v>
      </c>
      <c r="R199" s="76">
        <f>+ROUND($I199*Q199,2)</f>
        <v>0</v>
      </c>
      <c r="S199" s="75">
        <f t="shared" si="119"/>
        <v>0</v>
      </c>
      <c r="T199" s="76">
        <f t="shared" si="120"/>
        <v>0</v>
      </c>
      <c r="U199" s="75"/>
      <c r="V199" s="76">
        <f t="shared" si="121"/>
        <v>0</v>
      </c>
      <c r="W199" s="75"/>
    </row>
    <row r="200" spans="2:23" s="5" customFormat="1" ht="21" customHeight="1" x14ac:dyDescent="0.25">
      <c r="B200" s="69">
        <f>+B199+0.01</f>
        <v>3.139999999999997</v>
      </c>
      <c r="C200" s="70" t="e">
        <f>+#REF!+1</f>
        <v>#REF!</v>
      </c>
      <c r="D200" s="71" t="s">
        <v>53</v>
      </c>
      <c r="E200" s="72"/>
      <c r="F200" s="73"/>
      <c r="G200" s="74" t="s">
        <v>28</v>
      </c>
      <c r="H200" s="81"/>
      <c r="I200" s="81">
        <f>+H188</f>
        <v>0</v>
      </c>
      <c r="J200" s="81"/>
      <c r="K200" s="82">
        <f t="shared" si="114"/>
        <v>0</v>
      </c>
      <c r="L200" s="81">
        <v>37</v>
      </c>
      <c r="M200" s="81"/>
      <c r="N200" s="82"/>
      <c r="O200" s="82"/>
      <c r="P200" s="82">
        <f t="shared" si="117"/>
        <v>0</v>
      </c>
      <c r="Q200" s="82">
        <f>+L200</f>
        <v>37</v>
      </c>
      <c r="R200" s="82">
        <f>+ROUND($I200*Q200,2)</f>
        <v>0</v>
      </c>
      <c r="S200" s="81">
        <f t="shared" si="119"/>
        <v>0</v>
      </c>
      <c r="T200" s="82">
        <f t="shared" si="120"/>
        <v>0</v>
      </c>
      <c r="U200" s="81"/>
      <c r="V200" s="82">
        <f t="shared" si="121"/>
        <v>0</v>
      </c>
      <c r="W200" s="81"/>
    </row>
    <row r="201" spans="2:23" ht="21" customHeight="1" x14ac:dyDescent="0.25">
      <c r="B201" s="83"/>
      <c r="C201" s="84" t="e">
        <f>+#REF!+1</f>
        <v>#REF!</v>
      </c>
      <c r="D201" s="85"/>
      <c r="E201" s="86"/>
      <c r="F201" s="87" t="str">
        <f>+"SUB-TOTAL   "&amp;B186&amp;":  "</f>
        <v xml:space="preserve">SUB-TOTAL   3:  </v>
      </c>
      <c r="G201" s="63"/>
      <c r="H201" s="64"/>
      <c r="I201" s="64"/>
      <c r="J201" s="64"/>
      <c r="K201" s="88">
        <f>+SUM(K187:K200)</f>
        <v>0</v>
      </c>
      <c r="L201" s="64"/>
      <c r="M201" s="64"/>
      <c r="N201" s="88"/>
      <c r="O201" s="65"/>
      <c r="P201" s="88">
        <f>+SUM(P187:P200)</f>
        <v>0</v>
      </c>
      <c r="Q201" s="65"/>
      <c r="R201" s="88">
        <f>+SUM(R187:R200)</f>
        <v>0</v>
      </c>
      <c r="S201" s="64"/>
      <c r="T201" s="88">
        <f>+SUM(T187:T200)</f>
        <v>0</v>
      </c>
      <c r="U201" s="64"/>
      <c r="V201" s="88">
        <f>+SUM(V187:V200)</f>
        <v>0</v>
      </c>
      <c r="W201" s="64"/>
    </row>
    <row r="202" spans="2:23" ht="21" customHeight="1" x14ac:dyDescent="0.25">
      <c r="B202" s="58">
        <f>+B186+1</f>
        <v>4</v>
      </c>
      <c r="C202" s="59" t="e">
        <f t="shared" si="99"/>
        <v>#REF!</v>
      </c>
      <c r="D202" s="60" t="s">
        <v>54</v>
      </c>
      <c r="E202" s="89"/>
      <c r="F202" s="90"/>
      <c r="G202" s="91"/>
      <c r="H202" s="64"/>
      <c r="I202" s="64"/>
      <c r="J202" s="64"/>
      <c r="K202" s="65"/>
      <c r="L202" s="64"/>
      <c r="M202" s="64"/>
      <c r="N202" s="65"/>
      <c r="O202" s="65"/>
      <c r="P202" s="65"/>
      <c r="Q202" s="65"/>
      <c r="R202" s="65"/>
      <c r="S202" s="64"/>
      <c r="T202" s="65"/>
      <c r="U202" s="64"/>
      <c r="V202" s="65"/>
      <c r="W202" s="64"/>
    </row>
    <row r="203" spans="2:23" ht="21" customHeight="1" x14ac:dyDescent="0.25">
      <c r="B203" s="92">
        <f>+B202+0.01</f>
        <v>4.01</v>
      </c>
      <c r="C203" s="93" t="e">
        <f t="shared" si="99"/>
        <v>#REF!</v>
      </c>
      <c r="D203" s="94" t="s">
        <v>55</v>
      </c>
      <c r="E203" s="43"/>
      <c r="F203" s="44"/>
      <c r="G203" s="38" t="s">
        <v>28</v>
      </c>
      <c r="H203" s="39"/>
      <c r="I203" s="39"/>
      <c r="J203" s="39">
        <v>39</v>
      </c>
      <c r="K203" s="67">
        <f t="shared" ref="K203:K212" si="123">+ROUND($H203*J203,2)</f>
        <v>0</v>
      </c>
      <c r="L203" s="39">
        <f t="shared" ref="L203:L211" si="124">+L52</f>
        <v>0</v>
      </c>
      <c r="M203" s="39"/>
      <c r="N203" s="67"/>
      <c r="O203" s="67">
        <f>+IF($L203-$J203&gt;=0,$L203-$J203,0)</f>
        <v>0</v>
      </c>
      <c r="P203" s="67">
        <f t="shared" ref="P203:P212" si="125">+ROUND($H203*O203,2)</f>
        <v>0</v>
      </c>
      <c r="Q203" s="67"/>
      <c r="R203" s="67">
        <f t="shared" ref="R203:R211" si="126">+ROUND($H203*Q203,2)</f>
        <v>0</v>
      </c>
      <c r="S203" s="39">
        <f>+IF($L203-$J203&lt;=0,-$L203+$J203,0)</f>
        <v>39</v>
      </c>
      <c r="T203" s="67">
        <f t="shared" ref="T203:T212" si="127">+ROUND($H203*S203,2)</f>
        <v>0</v>
      </c>
      <c r="U203" s="39"/>
      <c r="V203" s="67">
        <f t="shared" ref="V203:V212" si="128">+ROUND($H203*U203,2)</f>
        <v>0</v>
      </c>
      <c r="W203" s="39"/>
    </row>
    <row r="204" spans="2:23" ht="21" customHeight="1" x14ac:dyDescent="0.25">
      <c r="B204" s="92">
        <f t="shared" ref="B204:B211" si="129">+B203+0.01</f>
        <v>4.0199999999999996</v>
      </c>
      <c r="C204" s="93" t="e">
        <f>+#REF!+1</f>
        <v>#REF!</v>
      </c>
      <c r="D204" s="94" t="s">
        <v>56</v>
      </c>
      <c r="E204" s="43"/>
      <c r="F204" s="44"/>
      <c r="G204" s="38" t="s">
        <v>28</v>
      </c>
      <c r="H204" s="39"/>
      <c r="I204" s="39"/>
      <c r="J204" s="39">
        <v>39</v>
      </c>
      <c r="K204" s="67">
        <f t="shared" si="123"/>
        <v>0</v>
      </c>
      <c r="L204" s="39">
        <f t="shared" si="124"/>
        <v>37</v>
      </c>
      <c r="M204" s="39"/>
      <c r="N204" s="67"/>
      <c r="O204" s="67">
        <f t="shared" ref="O204:O211" si="130">+IF($L204-$J204&gt;=0,$L204-$J204,0)</f>
        <v>0</v>
      </c>
      <c r="P204" s="67">
        <f t="shared" si="125"/>
        <v>0</v>
      </c>
      <c r="Q204" s="67"/>
      <c r="R204" s="67">
        <f t="shared" si="126"/>
        <v>0</v>
      </c>
      <c r="S204" s="39">
        <f t="shared" ref="S204:S211" si="131">+IF($L204-$J204&lt;=0,-$L204+$J204,0)</f>
        <v>2</v>
      </c>
      <c r="T204" s="67">
        <f t="shared" si="127"/>
        <v>0</v>
      </c>
      <c r="U204" s="39"/>
      <c r="V204" s="67">
        <f t="shared" si="128"/>
        <v>0</v>
      </c>
      <c r="W204" s="39"/>
    </row>
    <row r="205" spans="2:23" ht="21" customHeight="1" x14ac:dyDescent="0.25">
      <c r="B205" s="92">
        <f t="shared" si="129"/>
        <v>4.0299999999999994</v>
      </c>
      <c r="C205" s="93" t="e">
        <f t="shared" si="99"/>
        <v>#REF!</v>
      </c>
      <c r="D205" s="94" t="s">
        <v>57</v>
      </c>
      <c r="E205" s="43"/>
      <c r="F205" s="44"/>
      <c r="G205" s="38" t="s">
        <v>58</v>
      </c>
      <c r="H205" s="39"/>
      <c r="I205" s="39"/>
      <c r="J205" s="39">
        <v>156</v>
      </c>
      <c r="K205" s="67">
        <f t="shared" si="123"/>
        <v>0</v>
      </c>
      <c r="L205" s="39">
        <f t="shared" si="124"/>
        <v>148</v>
      </c>
      <c r="M205" s="39"/>
      <c r="N205" s="67"/>
      <c r="O205" s="67">
        <f t="shared" si="130"/>
        <v>0</v>
      </c>
      <c r="P205" s="67">
        <f t="shared" si="125"/>
        <v>0</v>
      </c>
      <c r="Q205" s="67"/>
      <c r="R205" s="67">
        <f t="shared" si="126"/>
        <v>0</v>
      </c>
      <c r="S205" s="39">
        <f t="shared" si="131"/>
        <v>8</v>
      </c>
      <c r="T205" s="67">
        <f t="shared" si="127"/>
        <v>0</v>
      </c>
      <c r="U205" s="39"/>
      <c r="V205" s="67">
        <f t="shared" si="128"/>
        <v>0</v>
      </c>
      <c r="W205" s="39"/>
    </row>
    <row r="206" spans="2:23" ht="21" customHeight="1" x14ac:dyDescent="0.25">
      <c r="B206" s="92">
        <f t="shared" si="129"/>
        <v>4.0399999999999991</v>
      </c>
      <c r="C206" s="93" t="e">
        <f t="shared" si="99"/>
        <v>#REF!</v>
      </c>
      <c r="D206" s="94" t="s">
        <v>36</v>
      </c>
      <c r="E206" s="95"/>
      <c r="F206" s="96"/>
      <c r="G206" s="38" t="s">
        <v>58</v>
      </c>
      <c r="H206" s="39"/>
      <c r="I206" s="39"/>
      <c r="J206" s="39">
        <v>78</v>
      </c>
      <c r="K206" s="67">
        <f t="shared" si="123"/>
        <v>0</v>
      </c>
      <c r="L206" s="39">
        <f t="shared" si="124"/>
        <v>74</v>
      </c>
      <c r="M206" s="39"/>
      <c r="N206" s="67"/>
      <c r="O206" s="67">
        <f t="shared" si="130"/>
        <v>0</v>
      </c>
      <c r="P206" s="67">
        <f t="shared" si="125"/>
        <v>0</v>
      </c>
      <c r="Q206" s="97"/>
      <c r="R206" s="67">
        <f t="shared" si="126"/>
        <v>0</v>
      </c>
      <c r="S206" s="39">
        <f t="shared" si="131"/>
        <v>4</v>
      </c>
      <c r="T206" s="67">
        <f t="shared" si="127"/>
        <v>0</v>
      </c>
      <c r="U206" s="98"/>
      <c r="V206" s="67">
        <f t="shared" si="128"/>
        <v>0</v>
      </c>
      <c r="W206" s="98"/>
    </row>
    <row r="207" spans="2:23" ht="21" customHeight="1" x14ac:dyDescent="0.25">
      <c r="B207" s="92">
        <f t="shared" si="129"/>
        <v>4.0499999999999989</v>
      </c>
      <c r="C207" s="93" t="e">
        <f t="shared" si="99"/>
        <v>#REF!</v>
      </c>
      <c r="D207" s="94" t="s">
        <v>37</v>
      </c>
      <c r="E207" s="99"/>
      <c r="F207" s="37"/>
      <c r="G207" s="38" t="s">
        <v>28</v>
      </c>
      <c r="H207" s="39"/>
      <c r="I207" s="39"/>
      <c r="J207" s="39">
        <v>273</v>
      </c>
      <c r="K207" s="67">
        <f t="shared" si="123"/>
        <v>0</v>
      </c>
      <c r="L207" s="39">
        <f t="shared" si="124"/>
        <v>259</v>
      </c>
      <c r="M207" s="39"/>
      <c r="N207" s="67"/>
      <c r="O207" s="67">
        <f t="shared" si="130"/>
        <v>0</v>
      </c>
      <c r="P207" s="67">
        <f t="shared" si="125"/>
        <v>0</v>
      </c>
      <c r="Q207" s="67"/>
      <c r="R207" s="67">
        <f t="shared" si="126"/>
        <v>0</v>
      </c>
      <c r="S207" s="39">
        <f t="shared" si="131"/>
        <v>14</v>
      </c>
      <c r="T207" s="67">
        <f t="shared" si="127"/>
        <v>0</v>
      </c>
      <c r="U207" s="39"/>
      <c r="V207" s="67">
        <f t="shared" si="128"/>
        <v>0</v>
      </c>
      <c r="W207" s="39"/>
    </row>
    <row r="208" spans="2:23" ht="21" customHeight="1" x14ac:dyDescent="0.25">
      <c r="B208" s="92">
        <f t="shared" si="129"/>
        <v>4.0599999999999987</v>
      </c>
      <c r="C208" s="93" t="e">
        <f>+C203+1</f>
        <v>#REF!</v>
      </c>
      <c r="D208" s="94" t="s">
        <v>38</v>
      </c>
      <c r="E208" s="43"/>
      <c r="F208" s="44"/>
      <c r="G208" s="38" t="s">
        <v>28</v>
      </c>
      <c r="H208" s="39"/>
      <c r="I208" s="39"/>
      <c r="J208" s="39">
        <v>39</v>
      </c>
      <c r="K208" s="67">
        <f t="shared" si="123"/>
        <v>0</v>
      </c>
      <c r="L208" s="39">
        <f t="shared" si="124"/>
        <v>37</v>
      </c>
      <c r="M208" s="39"/>
      <c r="N208" s="67"/>
      <c r="O208" s="67">
        <f t="shared" si="130"/>
        <v>0</v>
      </c>
      <c r="P208" s="67">
        <f t="shared" si="125"/>
        <v>0</v>
      </c>
      <c r="Q208" s="67"/>
      <c r="R208" s="67">
        <f t="shared" si="126"/>
        <v>0</v>
      </c>
      <c r="S208" s="39">
        <f t="shared" si="131"/>
        <v>2</v>
      </c>
      <c r="T208" s="67">
        <f t="shared" si="127"/>
        <v>0</v>
      </c>
      <c r="U208" s="39"/>
      <c r="V208" s="67">
        <f t="shared" si="128"/>
        <v>0</v>
      </c>
      <c r="W208" s="39"/>
    </row>
    <row r="209" spans="2:23" ht="21" customHeight="1" x14ac:dyDescent="0.25">
      <c r="B209" s="92">
        <f t="shared" si="129"/>
        <v>4.0699999999999985</v>
      </c>
      <c r="C209" s="93" t="e">
        <f t="shared" si="99"/>
        <v>#REF!</v>
      </c>
      <c r="D209" s="94" t="s">
        <v>48</v>
      </c>
      <c r="E209" s="43"/>
      <c r="F209" s="44"/>
      <c r="G209" s="38" t="s">
        <v>28</v>
      </c>
      <c r="H209" s="39"/>
      <c r="I209" s="39"/>
      <c r="J209" s="39">
        <v>156</v>
      </c>
      <c r="K209" s="67">
        <f t="shared" si="123"/>
        <v>0</v>
      </c>
      <c r="L209" s="39">
        <f t="shared" si="124"/>
        <v>148</v>
      </c>
      <c r="M209" s="39"/>
      <c r="N209" s="67"/>
      <c r="O209" s="67">
        <f t="shared" si="130"/>
        <v>0</v>
      </c>
      <c r="P209" s="67">
        <f t="shared" si="125"/>
        <v>0</v>
      </c>
      <c r="Q209" s="67"/>
      <c r="R209" s="67">
        <f t="shared" si="126"/>
        <v>0</v>
      </c>
      <c r="S209" s="39">
        <f t="shared" si="131"/>
        <v>8</v>
      </c>
      <c r="T209" s="67">
        <f t="shared" si="127"/>
        <v>0</v>
      </c>
      <c r="U209" s="39"/>
      <c r="V209" s="67">
        <f t="shared" si="128"/>
        <v>0</v>
      </c>
      <c r="W209" s="39"/>
    </row>
    <row r="210" spans="2:23" ht="21" customHeight="1" x14ac:dyDescent="0.25">
      <c r="B210" s="92">
        <f t="shared" si="129"/>
        <v>4.0799999999999983</v>
      </c>
      <c r="C210" s="93" t="e">
        <f t="shared" si="99"/>
        <v>#REF!</v>
      </c>
      <c r="D210" s="94" t="s">
        <v>59</v>
      </c>
      <c r="E210" s="95"/>
      <c r="F210" s="96"/>
      <c r="G210" s="38" t="s">
        <v>28</v>
      </c>
      <c r="H210" s="39"/>
      <c r="I210" s="39"/>
      <c r="J210" s="39">
        <v>78</v>
      </c>
      <c r="K210" s="67">
        <f t="shared" si="123"/>
        <v>0</v>
      </c>
      <c r="L210" s="39">
        <f t="shared" si="124"/>
        <v>74</v>
      </c>
      <c r="M210" s="39"/>
      <c r="N210" s="67"/>
      <c r="O210" s="67">
        <f t="shared" si="130"/>
        <v>0</v>
      </c>
      <c r="P210" s="67">
        <f t="shared" si="125"/>
        <v>0</v>
      </c>
      <c r="Q210" s="97"/>
      <c r="R210" s="67">
        <f t="shared" si="126"/>
        <v>0</v>
      </c>
      <c r="S210" s="39">
        <f t="shared" si="131"/>
        <v>4</v>
      </c>
      <c r="T210" s="67">
        <f t="shared" si="127"/>
        <v>0</v>
      </c>
      <c r="U210" s="98"/>
      <c r="V210" s="67">
        <f t="shared" si="128"/>
        <v>0</v>
      </c>
      <c r="W210" s="98"/>
    </row>
    <row r="211" spans="2:23" ht="21" customHeight="1" x14ac:dyDescent="0.25">
      <c r="B211" s="92">
        <f t="shared" si="129"/>
        <v>4.0899999999999981</v>
      </c>
      <c r="C211" s="93" t="e">
        <f t="shared" si="99"/>
        <v>#REF!</v>
      </c>
      <c r="D211" s="94" t="s">
        <v>50</v>
      </c>
      <c r="E211" s="99"/>
      <c r="F211" s="37"/>
      <c r="G211" s="68" t="s">
        <v>58</v>
      </c>
      <c r="H211" s="78"/>
      <c r="I211" s="78"/>
      <c r="J211" s="78">
        <v>39</v>
      </c>
      <c r="K211" s="79">
        <f t="shared" si="123"/>
        <v>0</v>
      </c>
      <c r="L211" s="78">
        <f t="shared" si="124"/>
        <v>37</v>
      </c>
      <c r="M211" s="78"/>
      <c r="N211" s="79"/>
      <c r="O211" s="79">
        <f t="shared" si="130"/>
        <v>0</v>
      </c>
      <c r="P211" s="79">
        <f t="shared" si="125"/>
        <v>0</v>
      </c>
      <c r="Q211" s="79"/>
      <c r="R211" s="79">
        <f t="shared" si="126"/>
        <v>0</v>
      </c>
      <c r="S211" s="78">
        <f t="shared" si="131"/>
        <v>2</v>
      </c>
      <c r="T211" s="79">
        <f t="shared" si="127"/>
        <v>0</v>
      </c>
      <c r="U211" s="78"/>
      <c r="V211" s="79">
        <f t="shared" si="128"/>
        <v>0</v>
      </c>
      <c r="W211" s="78"/>
    </row>
    <row r="212" spans="2:23" s="5" customFormat="1" ht="21" customHeight="1" x14ac:dyDescent="0.25">
      <c r="B212" s="100">
        <f>+B211+0.01</f>
        <v>4.0999999999999979</v>
      </c>
      <c r="C212" s="101" t="e">
        <f t="shared" si="99"/>
        <v>#REF!</v>
      </c>
      <c r="D212" s="102" t="s">
        <v>60</v>
      </c>
      <c r="E212" s="72"/>
      <c r="F212" s="73"/>
      <c r="G212" s="74" t="s">
        <v>28</v>
      </c>
      <c r="H212" s="81"/>
      <c r="I212" s="81">
        <f>+H203</f>
        <v>0</v>
      </c>
      <c r="J212" s="81"/>
      <c r="K212" s="82">
        <f t="shared" si="123"/>
        <v>0</v>
      </c>
      <c r="L212" s="81">
        <v>37</v>
      </c>
      <c r="M212" s="81"/>
      <c r="N212" s="82"/>
      <c r="O212" s="82">
        <f>+IF($L212-$J212&gt;=0,$L212-$J212,0)</f>
        <v>37</v>
      </c>
      <c r="P212" s="82">
        <f t="shared" si="125"/>
        <v>0</v>
      </c>
      <c r="Q212" s="82">
        <f>+L212</f>
        <v>37</v>
      </c>
      <c r="R212" s="82">
        <f>+ROUND($I212*Q212,2)</f>
        <v>0</v>
      </c>
      <c r="S212" s="81">
        <f>+IF($L212-$J212&lt;=0,-$L212+$J212,0)</f>
        <v>0</v>
      </c>
      <c r="T212" s="82">
        <f t="shared" si="127"/>
        <v>0</v>
      </c>
      <c r="U212" s="81"/>
      <c r="V212" s="82">
        <f t="shared" si="128"/>
        <v>0</v>
      </c>
      <c r="W212" s="81"/>
    </row>
    <row r="213" spans="2:23" ht="21" customHeight="1" x14ac:dyDescent="0.25">
      <c r="B213" s="83"/>
      <c r="C213" s="103" t="e">
        <f>+#REF!+1</f>
        <v>#REF!</v>
      </c>
      <c r="D213" s="85"/>
      <c r="E213" s="104"/>
      <c r="F213" s="87" t="str">
        <f>+"SUB-TOTAL   "&amp;B202&amp;":  "</f>
        <v xml:space="preserve">SUB-TOTAL   4:  </v>
      </c>
      <c r="G213" s="63"/>
      <c r="H213" s="64"/>
      <c r="I213" s="64"/>
      <c r="J213" s="64"/>
      <c r="K213" s="88">
        <f>+SUM(K203:K212)</f>
        <v>0</v>
      </c>
      <c r="L213" s="64"/>
      <c r="M213" s="64"/>
      <c r="N213" s="88"/>
      <c r="O213" s="64"/>
      <c r="P213" s="88">
        <f>+SUM(P203:P212)</f>
        <v>0</v>
      </c>
      <c r="Q213" s="64"/>
      <c r="R213" s="88">
        <f>+SUM(R203:R212)</f>
        <v>0</v>
      </c>
      <c r="S213" s="64"/>
      <c r="T213" s="88">
        <f>+SUM(T203:T212)</f>
        <v>0</v>
      </c>
      <c r="U213" s="64"/>
      <c r="V213" s="88">
        <f>+SUM(V203:V212)</f>
        <v>0</v>
      </c>
      <c r="W213" s="64"/>
    </row>
    <row r="214" spans="2:23" ht="21" customHeight="1" x14ac:dyDescent="0.25">
      <c r="B214" s="58">
        <f>+B202+1</f>
        <v>5</v>
      </c>
      <c r="C214" s="59" t="e">
        <f t="shared" si="99"/>
        <v>#REF!</v>
      </c>
      <c r="D214" s="60" t="s">
        <v>61</v>
      </c>
      <c r="E214" s="89"/>
      <c r="F214" s="90"/>
      <c r="G214" s="91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</row>
    <row r="215" spans="2:23" ht="21" customHeight="1" x14ac:dyDescent="0.25">
      <c r="B215" s="92">
        <f t="shared" ref="B215:B222" si="132">+B214+0.01</f>
        <v>5.01</v>
      </c>
      <c r="C215" s="93" t="e">
        <f t="shared" si="99"/>
        <v>#REF!</v>
      </c>
      <c r="D215" s="94" t="s">
        <v>62</v>
      </c>
      <c r="E215" s="43"/>
      <c r="F215" s="44"/>
      <c r="G215" s="38" t="s">
        <v>28</v>
      </c>
      <c r="H215" s="39"/>
      <c r="I215" s="39"/>
      <c r="J215" s="39">
        <v>39</v>
      </c>
      <c r="K215" s="39">
        <f t="shared" ref="K215:K222" si="133">+ROUND($H215*J215,2)</f>
        <v>0</v>
      </c>
      <c r="L215" s="39">
        <f t="shared" ref="L215:L222" si="134">+L64</f>
        <v>37</v>
      </c>
      <c r="M215" s="39"/>
      <c r="N215" s="39"/>
      <c r="O215" s="39">
        <f>+IF($L215-$J215&gt;=0,$L215-$J215,0)</f>
        <v>0</v>
      </c>
      <c r="P215" s="39">
        <f t="shared" ref="P215:P222" si="135">+ROUND($H215*O215,2)</f>
        <v>0</v>
      </c>
      <c r="Q215" s="39"/>
      <c r="R215" s="39">
        <f t="shared" ref="R215:R222" si="136">+ROUND($H215*Q215,2)</f>
        <v>0</v>
      </c>
      <c r="S215" s="39">
        <f>+IF($L215-$J215&lt;=0,-$L215+$J215,0)</f>
        <v>2</v>
      </c>
      <c r="T215" s="39">
        <f t="shared" ref="T215:T222" si="137">+ROUND($H215*S215,2)</f>
        <v>0</v>
      </c>
      <c r="U215" s="39"/>
      <c r="V215" s="39">
        <f t="shared" ref="V215:V222" si="138">+ROUND($H215*U215,2)</f>
        <v>0</v>
      </c>
      <c r="W215" s="39"/>
    </row>
    <row r="216" spans="2:23" ht="21" customHeight="1" x14ac:dyDescent="0.25">
      <c r="B216" s="92">
        <f t="shared" si="132"/>
        <v>5.0199999999999996</v>
      </c>
      <c r="C216" s="93" t="e">
        <f t="shared" si="99"/>
        <v>#REF!</v>
      </c>
      <c r="D216" s="94" t="s">
        <v>63</v>
      </c>
      <c r="E216" s="43"/>
      <c r="F216" s="44"/>
      <c r="G216" s="38" t="s">
        <v>28</v>
      </c>
      <c r="H216" s="39"/>
      <c r="I216" s="39"/>
      <c r="J216" s="39">
        <v>78</v>
      </c>
      <c r="K216" s="39">
        <f t="shared" si="133"/>
        <v>0</v>
      </c>
      <c r="L216" s="39">
        <f t="shared" si="134"/>
        <v>74</v>
      </c>
      <c r="M216" s="39"/>
      <c r="N216" s="39"/>
      <c r="O216" s="39">
        <f t="shared" ref="O216:O222" si="139">+IF($L216-$J216&gt;=0,$L216-$J216,0)</f>
        <v>0</v>
      </c>
      <c r="P216" s="39">
        <f t="shared" si="135"/>
        <v>0</v>
      </c>
      <c r="Q216" s="39"/>
      <c r="R216" s="39">
        <f t="shared" si="136"/>
        <v>0</v>
      </c>
      <c r="S216" s="39">
        <f t="shared" ref="S216:S222" si="140">+IF($L216-$J216&lt;=0,-$L216+$J216,0)</f>
        <v>4</v>
      </c>
      <c r="T216" s="39">
        <f t="shared" si="137"/>
        <v>0</v>
      </c>
      <c r="U216" s="39"/>
      <c r="V216" s="39">
        <f t="shared" si="138"/>
        <v>0</v>
      </c>
      <c r="W216" s="39"/>
    </row>
    <row r="217" spans="2:23" ht="21" customHeight="1" x14ac:dyDescent="0.25">
      <c r="B217" s="92">
        <f t="shared" si="132"/>
        <v>5.0299999999999994</v>
      </c>
      <c r="C217" s="93" t="e">
        <f t="shared" si="99"/>
        <v>#REF!</v>
      </c>
      <c r="D217" s="94" t="s">
        <v>64</v>
      </c>
      <c r="E217" s="43"/>
      <c r="F217" s="44"/>
      <c r="G217" s="38" t="s">
        <v>28</v>
      </c>
      <c r="H217" s="39"/>
      <c r="I217" s="39"/>
      <c r="J217" s="39">
        <v>39</v>
      </c>
      <c r="K217" s="39">
        <f t="shared" si="133"/>
        <v>0</v>
      </c>
      <c r="L217" s="39">
        <f t="shared" si="134"/>
        <v>37</v>
      </c>
      <c r="M217" s="39"/>
      <c r="N217" s="39"/>
      <c r="O217" s="39">
        <f t="shared" si="139"/>
        <v>0</v>
      </c>
      <c r="P217" s="39">
        <f t="shared" si="135"/>
        <v>0</v>
      </c>
      <c r="Q217" s="39"/>
      <c r="R217" s="39">
        <f t="shared" si="136"/>
        <v>0</v>
      </c>
      <c r="S217" s="39">
        <f t="shared" si="140"/>
        <v>2</v>
      </c>
      <c r="T217" s="39">
        <f t="shared" si="137"/>
        <v>0</v>
      </c>
      <c r="U217" s="39"/>
      <c r="V217" s="39">
        <f t="shared" si="138"/>
        <v>0</v>
      </c>
      <c r="W217" s="39"/>
    </row>
    <row r="218" spans="2:23" ht="21" customHeight="1" x14ac:dyDescent="0.25">
      <c r="B218" s="92">
        <f t="shared" si="132"/>
        <v>5.0399999999999991</v>
      </c>
      <c r="C218" s="93" t="e">
        <f t="shared" si="99"/>
        <v>#REF!</v>
      </c>
      <c r="D218" s="94" t="s">
        <v>65</v>
      </c>
      <c r="E218" s="43"/>
      <c r="F218" s="44"/>
      <c r="G218" s="38" t="s">
        <v>28</v>
      </c>
      <c r="H218" s="39"/>
      <c r="I218" s="39"/>
      <c r="J218" s="39">
        <v>195</v>
      </c>
      <c r="K218" s="39">
        <f t="shared" si="133"/>
        <v>0</v>
      </c>
      <c r="L218" s="39">
        <f t="shared" si="134"/>
        <v>185</v>
      </c>
      <c r="M218" s="39"/>
      <c r="N218" s="39"/>
      <c r="O218" s="39">
        <f t="shared" si="139"/>
        <v>0</v>
      </c>
      <c r="P218" s="39">
        <f t="shared" si="135"/>
        <v>0</v>
      </c>
      <c r="Q218" s="39"/>
      <c r="R218" s="39">
        <f t="shared" si="136"/>
        <v>0</v>
      </c>
      <c r="S218" s="39">
        <f t="shared" si="140"/>
        <v>10</v>
      </c>
      <c r="T218" s="39">
        <f t="shared" si="137"/>
        <v>0</v>
      </c>
      <c r="U218" s="39"/>
      <c r="V218" s="39">
        <f t="shared" si="138"/>
        <v>0</v>
      </c>
      <c r="W218" s="39"/>
    </row>
    <row r="219" spans="2:23" ht="21" customHeight="1" x14ac:dyDescent="0.25">
      <c r="B219" s="92">
        <f t="shared" si="132"/>
        <v>5.0499999999999989</v>
      </c>
      <c r="C219" s="93" t="e">
        <f t="shared" si="99"/>
        <v>#REF!</v>
      </c>
      <c r="D219" s="94" t="s">
        <v>66</v>
      </c>
      <c r="E219" s="43"/>
      <c r="F219" s="44"/>
      <c r="G219" s="38" t="s">
        <v>28</v>
      </c>
      <c r="H219" s="39"/>
      <c r="I219" s="39"/>
      <c r="J219" s="39">
        <v>39</v>
      </c>
      <c r="K219" s="39">
        <f t="shared" si="133"/>
        <v>0</v>
      </c>
      <c r="L219" s="39">
        <f t="shared" si="134"/>
        <v>37</v>
      </c>
      <c r="M219" s="39"/>
      <c r="N219" s="39"/>
      <c r="O219" s="39">
        <f t="shared" si="139"/>
        <v>0</v>
      </c>
      <c r="P219" s="39">
        <f t="shared" si="135"/>
        <v>0</v>
      </c>
      <c r="Q219" s="39"/>
      <c r="R219" s="39">
        <f t="shared" si="136"/>
        <v>0</v>
      </c>
      <c r="S219" s="39">
        <f t="shared" si="140"/>
        <v>2</v>
      </c>
      <c r="T219" s="39">
        <f t="shared" si="137"/>
        <v>0</v>
      </c>
      <c r="U219" s="39"/>
      <c r="V219" s="39">
        <f t="shared" si="138"/>
        <v>0</v>
      </c>
      <c r="W219" s="39"/>
    </row>
    <row r="220" spans="2:23" ht="21" customHeight="1" x14ac:dyDescent="0.25">
      <c r="B220" s="92">
        <f t="shared" si="132"/>
        <v>5.0599999999999987</v>
      </c>
      <c r="C220" s="93" t="e">
        <f t="shared" si="99"/>
        <v>#REF!</v>
      </c>
      <c r="D220" s="94" t="s">
        <v>67</v>
      </c>
      <c r="E220" s="95"/>
      <c r="F220" s="96"/>
      <c r="G220" s="38" t="s">
        <v>28</v>
      </c>
      <c r="H220" s="39"/>
      <c r="I220" s="39"/>
      <c r="J220" s="39">
        <v>78</v>
      </c>
      <c r="K220" s="39">
        <f t="shared" si="133"/>
        <v>0</v>
      </c>
      <c r="L220" s="39">
        <f t="shared" si="134"/>
        <v>74</v>
      </c>
      <c r="M220" s="39"/>
      <c r="N220" s="39"/>
      <c r="O220" s="39">
        <f t="shared" si="139"/>
        <v>0</v>
      </c>
      <c r="P220" s="39">
        <f t="shared" si="135"/>
        <v>0</v>
      </c>
      <c r="Q220" s="98"/>
      <c r="R220" s="39">
        <f t="shared" si="136"/>
        <v>0</v>
      </c>
      <c r="S220" s="39">
        <f t="shared" si="140"/>
        <v>4</v>
      </c>
      <c r="T220" s="39">
        <f t="shared" si="137"/>
        <v>0</v>
      </c>
      <c r="U220" s="98"/>
      <c r="V220" s="39">
        <f t="shared" si="138"/>
        <v>0</v>
      </c>
      <c r="W220" s="98"/>
    </row>
    <row r="221" spans="2:23" ht="21" customHeight="1" x14ac:dyDescent="0.25">
      <c r="B221" s="92">
        <f t="shared" si="132"/>
        <v>5.0699999999999985</v>
      </c>
      <c r="C221" s="93" t="e">
        <f t="shared" si="99"/>
        <v>#REF!</v>
      </c>
      <c r="D221" s="94" t="s">
        <v>68</v>
      </c>
      <c r="E221" s="99"/>
      <c r="F221" s="37"/>
      <c r="G221" s="38" t="s">
        <v>28</v>
      </c>
      <c r="H221" s="39"/>
      <c r="I221" s="39"/>
      <c r="J221" s="39">
        <v>78</v>
      </c>
      <c r="K221" s="39">
        <f t="shared" si="133"/>
        <v>0</v>
      </c>
      <c r="L221" s="39">
        <f t="shared" si="134"/>
        <v>74</v>
      </c>
      <c r="M221" s="39"/>
      <c r="N221" s="39"/>
      <c r="O221" s="39">
        <f t="shared" si="139"/>
        <v>0</v>
      </c>
      <c r="P221" s="39">
        <f t="shared" si="135"/>
        <v>0</v>
      </c>
      <c r="Q221" s="39"/>
      <c r="R221" s="39">
        <f t="shared" si="136"/>
        <v>0</v>
      </c>
      <c r="S221" s="39">
        <f t="shared" si="140"/>
        <v>4</v>
      </c>
      <c r="T221" s="39">
        <f t="shared" si="137"/>
        <v>0</v>
      </c>
      <c r="U221" s="39"/>
      <c r="V221" s="39">
        <f t="shared" si="138"/>
        <v>0</v>
      </c>
      <c r="W221" s="39"/>
    </row>
    <row r="222" spans="2:23" ht="21" customHeight="1" x14ac:dyDescent="0.25">
      <c r="B222" s="92">
        <f t="shared" si="132"/>
        <v>5.0799999999999983</v>
      </c>
      <c r="C222" s="93" t="e">
        <f t="shared" si="99"/>
        <v>#REF!</v>
      </c>
      <c r="D222" s="94" t="s">
        <v>69</v>
      </c>
      <c r="E222" s="43"/>
      <c r="F222" s="44"/>
      <c r="G222" s="46" t="s">
        <v>58</v>
      </c>
      <c r="H222" s="48"/>
      <c r="I222" s="48"/>
      <c r="J222" s="48">
        <v>195</v>
      </c>
      <c r="K222" s="48">
        <f t="shared" si="133"/>
        <v>0</v>
      </c>
      <c r="L222" s="48">
        <f t="shared" si="134"/>
        <v>185</v>
      </c>
      <c r="M222" s="48"/>
      <c r="N222" s="48"/>
      <c r="O222" s="48">
        <f t="shared" si="139"/>
        <v>0</v>
      </c>
      <c r="P222" s="48">
        <f t="shared" si="135"/>
        <v>0</v>
      </c>
      <c r="Q222" s="48"/>
      <c r="R222" s="48">
        <f t="shared" si="136"/>
        <v>0</v>
      </c>
      <c r="S222" s="48">
        <f t="shared" si="140"/>
        <v>10</v>
      </c>
      <c r="T222" s="48">
        <f t="shared" si="137"/>
        <v>0</v>
      </c>
      <c r="U222" s="48"/>
      <c r="V222" s="48">
        <f t="shared" si="138"/>
        <v>0</v>
      </c>
      <c r="W222" s="48"/>
    </row>
    <row r="223" spans="2:23" ht="21" customHeight="1" x14ac:dyDescent="0.25">
      <c r="B223" s="83"/>
      <c r="C223" s="103" t="e">
        <f>+#REF!+1</f>
        <v>#REF!</v>
      </c>
      <c r="D223" s="85"/>
      <c r="E223" s="86"/>
      <c r="F223" s="52" t="str">
        <f>+"SUB-TOTAL   "&amp;B214&amp;":  "</f>
        <v xml:space="preserve">SUB-TOTAL   5:  </v>
      </c>
      <c r="G223" s="63"/>
      <c r="H223" s="64"/>
      <c r="I223" s="64"/>
      <c r="J223" s="64"/>
      <c r="K223" s="88">
        <f>+SUM(K215:K222)</f>
        <v>0</v>
      </c>
      <c r="L223" s="64"/>
      <c r="M223" s="64"/>
      <c r="N223" s="88"/>
      <c r="O223" s="64"/>
      <c r="P223" s="88">
        <f>+SUM(P215:P222)</f>
        <v>0</v>
      </c>
      <c r="Q223" s="64"/>
      <c r="R223" s="88">
        <f>+SUM(R215:R222)</f>
        <v>0</v>
      </c>
      <c r="S223" s="64"/>
      <c r="T223" s="88">
        <f>+SUM(T215:T222)</f>
        <v>0</v>
      </c>
      <c r="U223" s="64"/>
      <c r="V223" s="88">
        <f>+SUM(V215:V222)</f>
        <v>0</v>
      </c>
      <c r="W223" s="64"/>
    </row>
    <row r="224" spans="2:23" ht="21" customHeight="1" x14ac:dyDescent="0.25">
      <c r="B224" s="58">
        <f>+B214+1</f>
        <v>6</v>
      </c>
      <c r="C224" s="103" t="e">
        <f t="shared" si="99"/>
        <v>#REF!</v>
      </c>
      <c r="D224" s="60" t="s">
        <v>70</v>
      </c>
      <c r="E224" s="89"/>
      <c r="F224" s="90"/>
      <c r="G224" s="63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</row>
    <row r="225" spans="2:23" ht="21" customHeight="1" x14ac:dyDescent="0.25">
      <c r="B225" s="92">
        <f>+B224+0.01</f>
        <v>6.01</v>
      </c>
      <c r="C225" s="105" t="e">
        <f>+C215+1</f>
        <v>#REF!</v>
      </c>
      <c r="D225" s="94" t="s">
        <v>71</v>
      </c>
      <c r="E225" s="43"/>
      <c r="F225" s="44"/>
      <c r="G225" s="38" t="s">
        <v>58</v>
      </c>
      <c r="H225" s="39"/>
      <c r="I225" s="39"/>
      <c r="J225" s="39">
        <v>1560</v>
      </c>
      <c r="K225" s="39">
        <f t="shared" ref="K225:K241" si="141">+ROUND($H225*J225,2)</f>
        <v>0</v>
      </c>
      <c r="L225" s="39">
        <f t="shared" ref="L225:L241" si="142">+L74</f>
        <v>1480</v>
      </c>
      <c r="M225" s="39"/>
      <c r="N225" s="39"/>
      <c r="O225" s="39">
        <f t="shared" ref="O225:O241" si="143">+IF($L225-$J225&gt;=0,$L225-$J225,0)</f>
        <v>0</v>
      </c>
      <c r="P225" s="39">
        <f t="shared" ref="P225:P241" si="144">+ROUND($H225*O225,2)</f>
        <v>0</v>
      </c>
      <c r="Q225" s="39"/>
      <c r="R225" s="39">
        <f t="shared" ref="R225:R241" si="145">+ROUND($H225*Q225,2)</f>
        <v>0</v>
      </c>
      <c r="S225" s="39">
        <f>+IF($L225-$J225&lt;=0,-$L225+$J225,0)</f>
        <v>80</v>
      </c>
      <c r="T225" s="39">
        <f t="shared" ref="T225:T241" si="146">+ROUND($H225*S225,2)</f>
        <v>0</v>
      </c>
      <c r="U225" s="39"/>
      <c r="V225" s="39">
        <f t="shared" ref="V225:V241" si="147">+ROUND($H225*U225,2)</f>
        <v>0</v>
      </c>
      <c r="W225" s="39"/>
    </row>
    <row r="226" spans="2:23" ht="21" customHeight="1" x14ac:dyDescent="0.25">
      <c r="B226" s="92">
        <f t="shared" ref="B226:B239" si="148">+B225+0.01</f>
        <v>6.02</v>
      </c>
      <c r="C226" s="93" t="e">
        <f t="shared" si="99"/>
        <v>#REF!</v>
      </c>
      <c r="D226" s="94" t="s">
        <v>72</v>
      </c>
      <c r="E226" s="43"/>
      <c r="F226" s="44"/>
      <c r="G226" s="38" t="s">
        <v>58</v>
      </c>
      <c r="H226" s="39"/>
      <c r="I226" s="39"/>
      <c r="J226" s="39">
        <v>1170</v>
      </c>
      <c r="K226" s="39">
        <f t="shared" si="141"/>
        <v>0</v>
      </c>
      <c r="L226" s="39">
        <f t="shared" si="142"/>
        <v>1110</v>
      </c>
      <c r="M226" s="39"/>
      <c r="N226" s="39"/>
      <c r="O226" s="39">
        <f t="shared" si="143"/>
        <v>0</v>
      </c>
      <c r="P226" s="39">
        <f t="shared" si="144"/>
        <v>0</v>
      </c>
      <c r="Q226" s="39"/>
      <c r="R226" s="39">
        <f t="shared" si="145"/>
        <v>0</v>
      </c>
      <c r="S226" s="39">
        <f t="shared" ref="S226:S228" si="149">+IF($L226-$J226&lt;=0,-$L226+$J226,0)</f>
        <v>60</v>
      </c>
      <c r="T226" s="39">
        <f t="shared" si="146"/>
        <v>0</v>
      </c>
      <c r="U226" s="39"/>
      <c r="V226" s="39">
        <f t="shared" si="147"/>
        <v>0</v>
      </c>
      <c r="W226" s="39"/>
    </row>
    <row r="227" spans="2:23" ht="21" customHeight="1" x14ac:dyDescent="0.25">
      <c r="B227" s="92">
        <f t="shared" si="148"/>
        <v>6.0299999999999994</v>
      </c>
      <c r="C227" s="93" t="e">
        <f t="shared" si="99"/>
        <v>#REF!</v>
      </c>
      <c r="D227" s="94" t="s">
        <v>73</v>
      </c>
      <c r="E227" s="43"/>
      <c r="F227" s="44"/>
      <c r="G227" s="38" t="s">
        <v>58</v>
      </c>
      <c r="H227" s="39"/>
      <c r="I227" s="39"/>
      <c r="J227" s="39">
        <v>585</v>
      </c>
      <c r="K227" s="39">
        <f t="shared" si="141"/>
        <v>0</v>
      </c>
      <c r="L227" s="39">
        <f t="shared" si="142"/>
        <v>555</v>
      </c>
      <c r="M227" s="39"/>
      <c r="N227" s="39"/>
      <c r="O227" s="39">
        <f t="shared" si="143"/>
        <v>0</v>
      </c>
      <c r="P227" s="39">
        <f t="shared" si="144"/>
        <v>0</v>
      </c>
      <c r="Q227" s="39"/>
      <c r="R227" s="39">
        <f t="shared" si="145"/>
        <v>0</v>
      </c>
      <c r="S227" s="39">
        <f t="shared" si="149"/>
        <v>30</v>
      </c>
      <c r="T227" s="39">
        <f t="shared" si="146"/>
        <v>0</v>
      </c>
      <c r="U227" s="39"/>
      <c r="V227" s="39">
        <f t="shared" si="147"/>
        <v>0</v>
      </c>
      <c r="W227" s="39"/>
    </row>
    <row r="228" spans="2:23" ht="21" customHeight="1" x14ac:dyDescent="0.25">
      <c r="B228" s="92">
        <f t="shared" si="148"/>
        <v>6.0399999999999991</v>
      </c>
      <c r="C228" s="93" t="e">
        <f t="shared" si="99"/>
        <v>#REF!</v>
      </c>
      <c r="D228" s="94" t="s">
        <v>74</v>
      </c>
      <c r="E228" s="43"/>
      <c r="F228" s="44"/>
      <c r="G228" s="38" t="s">
        <v>58</v>
      </c>
      <c r="H228" s="39"/>
      <c r="I228" s="39"/>
      <c r="J228" s="39">
        <v>117</v>
      </c>
      <c r="K228" s="39">
        <f t="shared" si="141"/>
        <v>0</v>
      </c>
      <c r="L228" s="39">
        <f t="shared" si="142"/>
        <v>111</v>
      </c>
      <c r="M228" s="39"/>
      <c r="N228" s="39"/>
      <c r="O228" s="39">
        <f t="shared" si="143"/>
        <v>0</v>
      </c>
      <c r="P228" s="39">
        <f t="shared" si="144"/>
        <v>0</v>
      </c>
      <c r="Q228" s="39"/>
      <c r="R228" s="39">
        <f t="shared" si="145"/>
        <v>0</v>
      </c>
      <c r="S228" s="39">
        <f t="shared" si="149"/>
        <v>6</v>
      </c>
      <c r="T228" s="39">
        <f t="shared" si="146"/>
        <v>0</v>
      </c>
      <c r="U228" s="39"/>
      <c r="V228" s="39">
        <f t="shared" si="147"/>
        <v>0</v>
      </c>
      <c r="W228" s="39"/>
    </row>
    <row r="229" spans="2:23" ht="21" customHeight="1" x14ac:dyDescent="0.25">
      <c r="B229" s="92">
        <f t="shared" si="148"/>
        <v>6.0499999999999989</v>
      </c>
      <c r="C229" s="105" t="e">
        <f>+C219+1</f>
        <v>#REF!</v>
      </c>
      <c r="D229" s="94" t="s">
        <v>75</v>
      </c>
      <c r="E229" s="43"/>
      <c r="F229" s="44"/>
      <c r="G229" s="38" t="s">
        <v>58</v>
      </c>
      <c r="H229" s="39"/>
      <c r="I229" s="39"/>
      <c r="J229" s="39">
        <v>117</v>
      </c>
      <c r="K229" s="39">
        <f t="shared" si="141"/>
        <v>0</v>
      </c>
      <c r="L229" s="39">
        <f t="shared" si="142"/>
        <v>111</v>
      </c>
      <c r="M229" s="39"/>
      <c r="N229" s="39"/>
      <c r="O229" s="39">
        <f t="shared" si="143"/>
        <v>0</v>
      </c>
      <c r="P229" s="39">
        <f t="shared" si="144"/>
        <v>0</v>
      </c>
      <c r="Q229" s="39"/>
      <c r="R229" s="39">
        <f t="shared" si="145"/>
        <v>0</v>
      </c>
      <c r="S229" s="39">
        <f>+IF($L229-$J229&lt;=0,-$L229+$J229,0)</f>
        <v>6</v>
      </c>
      <c r="T229" s="39">
        <f t="shared" si="146"/>
        <v>0</v>
      </c>
      <c r="U229" s="39"/>
      <c r="V229" s="39">
        <f t="shared" si="147"/>
        <v>0</v>
      </c>
      <c r="W229" s="39"/>
    </row>
    <row r="230" spans="2:23" ht="21" customHeight="1" x14ac:dyDescent="0.25">
      <c r="B230" s="92">
        <f t="shared" si="148"/>
        <v>6.0599999999999987</v>
      </c>
      <c r="C230" s="93" t="e">
        <f t="shared" ref="C230:C261" si="150">+C229+1</f>
        <v>#REF!</v>
      </c>
      <c r="D230" s="94" t="s">
        <v>76</v>
      </c>
      <c r="E230" s="43"/>
      <c r="F230" s="44"/>
      <c r="G230" s="38" t="s">
        <v>58</v>
      </c>
      <c r="H230" s="39"/>
      <c r="I230" s="39"/>
      <c r="J230" s="39">
        <v>117</v>
      </c>
      <c r="K230" s="39">
        <f t="shared" si="141"/>
        <v>0</v>
      </c>
      <c r="L230" s="39">
        <f t="shared" si="142"/>
        <v>111</v>
      </c>
      <c r="M230" s="39"/>
      <c r="N230" s="39"/>
      <c r="O230" s="39">
        <f t="shared" si="143"/>
        <v>0</v>
      </c>
      <c r="P230" s="39">
        <f t="shared" si="144"/>
        <v>0</v>
      </c>
      <c r="Q230" s="39"/>
      <c r="R230" s="39">
        <f t="shared" si="145"/>
        <v>0</v>
      </c>
      <c r="S230" s="39">
        <f t="shared" ref="S230:S232" si="151">+IF($L230-$J230&lt;=0,-$L230+$J230,0)</f>
        <v>6</v>
      </c>
      <c r="T230" s="39">
        <f t="shared" si="146"/>
        <v>0</v>
      </c>
      <c r="U230" s="39"/>
      <c r="V230" s="39">
        <f t="shared" si="147"/>
        <v>0</v>
      </c>
      <c r="W230" s="39"/>
    </row>
    <row r="231" spans="2:23" ht="21" customHeight="1" x14ac:dyDescent="0.25">
      <c r="B231" s="92">
        <f t="shared" si="148"/>
        <v>6.0699999999999985</v>
      </c>
      <c r="C231" s="93" t="e">
        <f t="shared" si="150"/>
        <v>#REF!</v>
      </c>
      <c r="D231" s="94" t="s">
        <v>77</v>
      </c>
      <c r="E231" s="43"/>
      <c r="F231" s="44"/>
      <c r="G231" s="38" t="s">
        <v>58</v>
      </c>
      <c r="H231" s="39"/>
      <c r="I231" s="39"/>
      <c r="J231" s="39">
        <v>117</v>
      </c>
      <c r="K231" s="39">
        <f t="shared" si="141"/>
        <v>0</v>
      </c>
      <c r="L231" s="39">
        <f t="shared" si="142"/>
        <v>111</v>
      </c>
      <c r="M231" s="39"/>
      <c r="N231" s="39"/>
      <c r="O231" s="39">
        <f t="shared" si="143"/>
        <v>0</v>
      </c>
      <c r="P231" s="39">
        <f t="shared" si="144"/>
        <v>0</v>
      </c>
      <c r="Q231" s="39"/>
      <c r="R231" s="39">
        <f t="shared" si="145"/>
        <v>0</v>
      </c>
      <c r="S231" s="39">
        <f t="shared" si="151"/>
        <v>6</v>
      </c>
      <c r="T231" s="39">
        <f t="shared" si="146"/>
        <v>0</v>
      </c>
      <c r="U231" s="39"/>
      <c r="V231" s="39">
        <f t="shared" si="147"/>
        <v>0</v>
      </c>
      <c r="W231" s="39"/>
    </row>
    <row r="232" spans="2:23" ht="21" customHeight="1" x14ac:dyDescent="0.25">
      <c r="B232" s="92">
        <f t="shared" si="148"/>
        <v>6.0799999999999983</v>
      </c>
      <c r="C232" s="93" t="e">
        <f t="shared" si="150"/>
        <v>#REF!</v>
      </c>
      <c r="D232" s="94" t="s">
        <v>78</v>
      </c>
      <c r="E232" s="43"/>
      <c r="F232" s="44"/>
      <c r="G232" s="38" t="s">
        <v>58</v>
      </c>
      <c r="H232" s="39"/>
      <c r="I232" s="39"/>
      <c r="J232" s="39">
        <v>117</v>
      </c>
      <c r="K232" s="39">
        <f t="shared" si="141"/>
        <v>0</v>
      </c>
      <c r="L232" s="39">
        <f t="shared" si="142"/>
        <v>111</v>
      </c>
      <c r="M232" s="39"/>
      <c r="N232" s="39"/>
      <c r="O232" s="39">
        <f t="shared" si="143"/>
        <v>0</v>
      </c>
      <c r="P232" s="39">
        <f t="shared" si="144"/>
        <v>0</v>
      </c>
      <c r="Q232" s="39"/>
      <c r="R232" s="39">
        <f t="shared" si="145"/>
        <v>0</v>
      </c>
      <c r="S232" s="39">
        <f t="shared" si="151"/>
        <v>6</v>
      </c>
      <c r="T232" s="39">
        <f t="shared" si="146"/>
        <v>0</v>
      </c>
      <c r="U232" s="39"/>
      <c r="V232" s="39">
        <f t="shared" si="147"/>
        <v>0</v>
      </c>
      <c r="W232" s="39"/>
    </row>
    <row r="233" spans="2:23" ht="21" customHeight="1" x14ac:dyDescent="0.25">
      <c r="B233" s="92">
        <f t="shared" si="148"/>
        <v>6.0899999999999981</v>
      </c>
      <c r="C233" s="105" t="e">
        <f>+#REF!+1</f>
        <v>#REF!</v>
      </c>
      <c r="D233" s="94" t="s">
        <v>79</v>
      </c>
      <c r="E233" s="43"/>
      <c r="F233" s="44"/>
      <c r="G233" s="38" t="s">
        <v>58</v>
      </c>
      <c r="H233" s="39"/>
      <c r="I233" s="39"/>
      <c r="J233" s="39">
        <v>156</v>
      </c>
      <c r="K233" s="39">
        <f t="shared" si="141"/>
        <v>0</v>
      </c>
      <c r="L233" s="39">
        <f t="shared" si="142"/>
        <v>148</v>
      </c>
      <c r="M233" s="39"/>
      <c r="N233" s="39"/>
      <c r="O233" s="39">
        <f t="shared" si="143"/>
        <v>0</v>
      </c>
      <c r="P233" s="39">
        <f t="shared" si="144"/>
        <v>0</v>
      </c>
      <c r="Q233" s="39"/>
      <c r="R233" s="39">
        <f t="shared" si="145"/>
        <v>0</v>
      </c>
      <c r="S233" s="39">
        <f>+IF($L233-$J233&lt;=0,-$L233+$J233,0)</f>
        <v>8</v>
      </c>
      <c r="T233" s="39">
        <f t="shared" si="146"/>
        <v>0</v>
      </c>
      <c r="U233" s="39"/>
      <c r="V233" s="39">
        <f t="shared" si="147"/>
        <v>0</v>
      </c>
      <c r="W233" s="39"/>
    </row>
    <row r="234" spans="2:23" ht="21" customHeight="1" x14ac:dyDescent="0.25">
      <c r="B234" s="92">
        <f t="shared" si="148"/>
        <v>6.0999999999999979</v>
      </c>
      <c r="C234" s="93" t="e">
        <f t="shared" si="150"/>
        <v>#REF!</v>
      </c>
      <c r="D234" s="94" t="s">
        <v>80</v>
      </c>
      <c r="E234" s="43"/>
      <c r="F234" s="44"/>
      <c r="G234" s="38" t="s">
        <v>58</v>
      </c>
      <c r="H234" s="39"/>
      <c r="I234" s="39"/>
      <c r="J234" s="39">
        <v>39</v>
      </c>
      <c r="K234" s="39">
        <f t="shared" si="141"/>
        <v>0</v>
      </c>
      <c r="L234" s="39">
        <f t="shared" si="142"/>
        <v>37</v>
      </c>
      <c r="M234" s="39"/>
      <c r="N234" s="39"/>
      <c r="O234" s="39">
        <f t="shared" si="143"/>
        <v>0</v>
      </c>
      <c r="P234" s="39">
        <f t="shared" si="144"/>
        <v>0</v>
      </c>
      <c r="Q234" s="39"/>
      <c r="R234" s="39">
        <f t="shared" si="145"/>
        <v>0</v>
      </c>
      <c r="S234" s="39">
        <f t="shared" ref="S234:S236" si="152">+IF($L234-$J234&lt;=0,-$L234+$J234,0)</f>
        <v>2</v>
      </c>
      <c r="T234" s="39">
        <f t="shared" si="146"/>
        <v>0</v>
      </c>
      <c r="U234" s="39"/>
      <c r="V234" s="39">
        <f t="shared" si="147"/>
        <v>0</v>
      </c>
      <c r="W234" s="39"/>
    </row>
    <row r="235" spans="2:23" ht="21" customHeight="1" x14ac:dyDescent="0.25">
      <c r="B235" s="92">
        <f t="shared" si="148"/>
        <v>6.1099999999999977</v>
      </c>
      <c r="C235" s="93" t="e">
        <f t="shared" si="150"/>
        <v>#REF!</v>
      </c>
      <c r="D235" s="94" t="s">
        <v>81</v>
      </c>
      <c r="E235" s="43"/>
      <c r="F235" s="44"/>
      <c r="G235" s="38" t="s">
        <v>58</v>
      </c>
      <c r="H235" s="39"/>
      <c r="I235" s="39"/>
      <c r="J235" s="39">
        <v>117</v>
      </c>
      <c r="K235" s="39">
        <f t="shared" si="141"/>
        <v>0</v>
      </c>
      <c r="L235" s="39">
        <f t="shared" si="142"/>
        <v>111</v>
      </c>
      <c r="M235" s="39"/>
      <c r="N235" s="39"/>
      <c r="O235" s="39">
        <f t="shared" si="143"/>
        <v>0</v>
      </c>
      <c r="P235" s="39">
        <f t="shared" si="144"/>
        <v>0</v>
      </c>
      <c r="Q235" s="39"/>
      <c r="R235" s="39">
        <f t="shared" si="145"/>
        <v>0</v>
      </c>
      <c r="S235" s="39">
        <f t="shared" si="152"/>
        <v>6</v>
      </c>
      <c r="T235" s="39">
        <f t="shared" si="146"/>
        <v>0</v>
      </c>
      <c r="U235" s="39"/>
      <c r="V235" s="39">
        <f t="shared" si="147"/>
        <v>0</v>
      </c>
      <c r="W235" s="39"/>
    </row>
    <row r="236" spans="2:23" ht="21" customHeight="1" x14ac:dyDescent="0.25">
      <c r="B236" s="92">
        <f t="shared" si="148"/>
        <v>6.1199999999999974</v>
      </c>
      <c r="C236" s="93" t="e">
        <f t="shared" si="150"/>
        <v>#REF!</v>
      </c>
      <c r="D236" s="94" t="s">
        <v>82</v>
      </c>
      <c r="E236" s="43"/>
      <c r="F236" s="44"/>
      <c r="G236" s="38" t="s">
        <v>58</v>
      </c>
      <c r="H236" s="39"/>
      <c r="I236" s="39"/>
      <c r="J236" s="39">
        <v>117</v>
      </c>
      <c r="K236" s="39">
        <f t="shared" si="141"/>
        <v>0</v>
      </c>
      <c r="L236" s="39">
        <f t="shared" si="142"/>
        <v>111</v>
      </c>
      <c r="M236" s="39"/>
      <c r="N236" s="39"/>
      <c r="O236" s="39">
        <f t="shared" si="143"/>
        <v>0</v>
      </c>
      <c r="P236" s="39">
        <f t="shared" si="144"/>
        <v>0</v>
      </c>
      <c r="Q236" s="39"/>
      <c r="R236" s="39">
        <f t="shared" si="145"/>
        <v>0</v>
      </c>
      <c r="S236" s="39">
        <f t="shared" si="152"/>
        <v>6</v>
      </c>
      <c r="T236" s="39">
        <f t="shared" si="146"/>
        <v>0</v>
      </c>
      <c r="U236" s="39"/>
      <c r="V236" s="39">
        <f t="shared" si="147"/>
        <v>0</v>
      </c>
      <c r="W236" s="39"/>
    </row>
    <row r="237" spans="2:23" ht="21" customHeight="1" x14ac:dyDescent="0.25">
      <c r="B237" s="92">
        <f t="shared" si="148"/>
        <v>6.1299999999999972</v>
      </c>
      <c r="C237" s="105" t="e">
        <f>+C224+1</f>
        <v>#REF!</v>
      </c>
      <c r="D237" s="94" t="s">
        <v>66</v>
      </c>
      <c r="E237" s="43"/>
      <c r="F237" s="44"/>
      <c r="G237" s="38" t="s">
        <v>58</v>
      </c>
      <c r="H237" s="39"/>
      <c r="I237" s="39"/>
      <c r="J237" s="39">
        <v>390</v>
      </c>
      <c r="K237" s="39">
        <f t="shared" si="141"/>
        <v>0</v>
      </c>
      <c r="L237" s="39">
        <f t="shared" si="142"/>
        <v>370</v>
      </c>
      <c r="M237" s="39"/>
      <c r="N237" s="39"/>
      <c r="O237" s="39">
        <f t="shared" si="143"/>
        <v>0</v>
      </c>
      <c r="P237" s="39">
        <f t="shared" si="144"/>
        <v>0</v>
      </c>
      <c r="Q237" s="39"/>
      <c r="R237" s="39">
        <f t="shared" si="145"/>
        <v>0</v>
      </c>
      <c r="S237" s="39">
        <f>+IF($L237-$J237&lt;=0,-$L237+$J237,0)</f>
        <v>20</v>
      </c>
      <c r="T237" s="39">
        <f t="shared" si="146"/>
        <v>0</v>
      </c>
      <c r="U237" s="39"/>
      <c r="V237" s="39">
        <f t="shared" si="147"/>
        <v>0</v>
      </c>
      <c r="W237" s="39"/>
    </row>
    <row r="238" spans="2:23" ht="21" customHeight="1" x14ac:dyDescent="0.25">
      <c r="B238" s="92">
        <f t="shared" si="148"/>
        <v>6.139999999999997</v>
      </c>
      <c r="C238" s="93" t="e">
        <f t="shared" si="150"/>
        <v>#REF!</v>
      </c>
      <c r="D238" s="94" t="s">
        <v>67</v>
      </c>
      <c r="E238" s="43"/>
      <c r="F238" s="44"/>
      <c r="G238" s="38" t="s">
        <v>58</v>
      </c>
      <c r="H238" s="39"/>
      <c r="I238" s="39"/>
      <c r="J238" s="39">
        <v>585</v>
      </c>
      <c r="K238" s="39">
        <f t="shared" si="141"/>
        <v>0</v>
      </c>
      <c r="L238" s="39">
        <f t="shared" si="142"/>
        <v>555</v>
      </c>
      <c r="M238" s="39"/>
      <c r="N238" s="39"/>
      <c r="O238" s="39">
        <f t="shared" si="143"/>
        <v>0</v>
      </c>
      <c r="P238" s="39">
        <f t="shared" si="144"/>
        <v>0</v>
      </c>
      <c r="Q238" s="39"/>
      <c r="R238" s="39">
        <f t="shared" si="145"/>
        <v>0</v>
      </c>
      <c r="S238" s="39">
        <f t="shared" ref="S238:S241" si="153">+IF($L238-$J238&lt;=0,-$L238+$J238,0)</f>
        <v>30</v>
      </c>
      <c r="T238" s="39">
        <f t="shared" si="146"/>
        <v>0</v>
      </c>
      <c r="U238" s="39"/>
      <c r="V238" s="39">
        <f t="shared" si="147"/>
        <v>0</v>
      </c>
      <c r="W238" s="39"/>
    </row>
    <row r="239" spans="2:23" ht="21" customHeight="1" x14ac:dyDescent="0.25">
      <c r="B239" s="92">
        <f t="shared" si="148"/>
        <v>6.1499999999999968</v>
      </c>
      <c r="C239" s="93" t="e">
        <f t="shared" si="150"/>
        <v>#REF!</v>
      </c>
      <c r="D239" s="94" t="s">
        <v>83</v>
      </c>
      <c r="E239" s="43"/>
      <c r="F239" s="44"/>
      <c r="G239" s="38" t="s">
        <v>58</v>
      </c>
      <c r="H239" s="39"/>
      <c r="I239" s="39"/>
      <c r="J239" s="39">
        <v>1014</v>
      </c>
      <c r="K239" s="39">
        <f t="shared" si="141"/>
        <v>0</v>
      </c>
      <c r="L239" s="39">
        <f t="shared" si="142"/>
        <v>962</v>
      </c>
      <c r="M239" s="39"/>
      <c r="N239" s="39"/>
      <c r="O239" s="39">
        <f t="shared" si="143"/>
        <v>0</v>
      </c>
      <c r="P239" s="39">
        <f t="shared" si="144"/>
        <v>0</v>
      </c>
      <c r="Q239" s="39"/>
      <c r="R239" s="39">
        <f t="shared" si="145"/>
        <v>0</v>
      </c>
      <c r="S239" s="39">
        <f t="shared" si="153"/>
        <v>52</v>
      </c>
      <c r="T239" s="39">
        <f t="shared" si="146"/>
        <v>0</v>
      </c>
      <c r="U239" s="39"/>
      <c r="V239" s="39">
        <f t="shared" si="147"/>
        <v>0</v>
      </c>
      <c r="W239" s="39"/>
    </row>
    <row r="240" spans="2:23" ht="21" customHeight="1" x14ac:dyDescent="0.25">
      <c r="B240" s="92">
        <f>+B239+0.01</f>
        <v>6.1599999999999966</v>
      </c>
      <c r="C240" s="93" t="e">
        <f>+C238+1</f>
        <v>#REF!</v>
      </c>
      <c r="D240" s="94" t="s">
        <v>84</v>
      </c>
      <c r="E240" s="43"/>
      <c r="F240" s="44"/>
      <c r="G240" s="38" t="s">
        <v>58</v>
      </c>
      <c r="H240" s="39"/>
      <c r="I240" s="39"/>
      <c r="J240" s="39">
        <v>1755</v>
      </c>
      <c r="K240" s="39">
        <f t="shared" si="141"/>
        <v>0</v>
      </c>
      <c r="L240" s="39">
        <f t="shared" si="142"/>
        <v>1665</v>
      </c>
      <c r="M240" s="39"/>
      <c r="N240" s="39"/>
      <c r="O240" s="39">
        <f t="shared" si="143"/>
        <v>0</v>
      </c>
      <c r="P240" s="39">
        <f t="shared" si="144"/>
        <v>0</v>
      </c>
      <c r="Q240" s="39"/>
      <c r="R240" s="39">
        <f t="shared" si="145"/>
        <v>0</v>
      </c>
      <c r="S240" s="39">
        <f t="shared" si="153"/>
        <v>90</v>
      </c>
      <c r="T240" s="39">
        <f t="shared" si="146"/>
        <v>0</v>
      </c>
      <c r="U240" s="39"/>
      <c r="V240" s="39">
        <f t="shared" si="147"/>
        <v>0</v>
      </c>
      <c r="W240" s="39"/>
    </row>
    <row r="241" spans="2:23" ht="21" customHeight="1" x14ac:dyDescent="0.25">
      <c r="B241" s="92">
        <f>+B240+0.01</f>
        <v>6.1699999999999964</v>
      </c>
      <c r="C241" s="93" t="e">
        <f>+C239+1</f>
        <v>#REF!</v>
      </c>
      <c r="D241" s="94" t="s">
        <v>85</v>
      </c>
      <c r="E241" s="43"/>
      <c r="F241" s="44"/>
      <c r="G241" s="46" t="s">
        <v>58</v>
      </c>
      <c r="H241" s="48"/>
      <c r="I241" s="48"/>
      <c r="J241" s="48">
        <v>195</v>
      </c>
      <c r="K241" s="48">
        <f t="shared" si="141"/>
        <v>0</v>
      </c>
      <c r="L241" s="48">
        <f t="shared" si="142"/>
        <v>185</v>
      </c>
      <c r="M241" s="48"/>
      <c r="N241" s="48"/>
      <c r="O241" s="48">
        <f t="shared" si="143"/>
        <v>0</v>
      </c>
      <c r="P241" s="48">
        <f t="shared" si="144"/>
        <v>0</v>
      </c>
      <c r="Q241" s="48"/>
      <c r="R241" s="48">
        <f t="shared" si="145"/>
        <v>0</v>
      </c>
      <c r="S241" s="48">
        <f t="shared" si="153"/>
        <v>10</v>
      </c>
      <c r="T241" s="48">
        <f t="shared" si="146"/>
        <v>0</v>
      </c>
      <c r="U241" s="48"/>
      <c r="V241" s="48">
        <f t="shared" si="147"/>
        <v>0</v>
      </c>
      <c r="W241" s="48"/>
    </row>
    <row r="242" spans="2:23" ht="21" customHeight="1" x14ac:dyDescent="0.25">
      <c r="B242" s="83"/>
      <c r="C242" s="84" t="e">
        <f>+C241+1</f>
        <v>#REF!</v>
      </c>
      <c r="D242" s="106"/>
      <c r="E242" s="89"/>
      <c r="F242" s="87" t="str">
        <f>+"SUB-TOTAL   "&amp;B224&amp;":  "</f>
        <v xml:space="preserve">SUB-TOTAL   6:  </v>
      </c>
      <c r="G242" s="63"/>
      <c r="H242" s="64"/>
      <c r="I242" s="64"/>
      <c r="J242" s="64"/>
      <c r="K242" s="107">
        <f>+SUM(K225:K241)</f>
        <v>0</v>
      </c>
      <c r="L242" s="64"/>
      <c r="M242" s="64"/>
      <c r="N242" s="107"/>
      <c r="O242" s="107"/>
      <c r="P242" s="107">
        <f>+SUM(P225:P241)</f>
        <v>0</v>
      </c>
      <c r="Q242" s="107"/>
      <c r="R242" s="107">
        <f>+SUM(R225:R241)</f>
        <v>0</v>
      </c>
      <c r="S242" s="107"/>
      <c r="T242" s="107">
        <f>+SUM(T225:T241)</f>
        <v>0</v>
      </c>
      <c r="U242" s="107"/>
      <c r="V242" s="107">
        <f>+SUM(V225:V241)</f>
        <v>0</v>
      </c>
      <c r="W242" s="107"/>
    </row>
    <row r="243" spans="2:23" ht="21" customHeight="1" x14ac:dyDescent="0.25">
      <c r="B243" s="58">
        <f>+B224+1</f>
        <v>7</v>
      </c>
      <c r="C243" s="84" t="e">
        <f t="shared" si="150"/>
        <v>#REF!</v>
      </c>
      <c r="D243" s="60" t="s">
        <v>86</v>
      </c>
      <c r="E243" s="108"/>
      <c r="F243" s="109"/>
      <c r="G243" s="63"/>
      <c r="H243" s="64"/>
      <c r="I243" s="64"/>
      <c r="J243" s="64"/>
      <c r="K243" s="107"/>
      <c r="L243" s="64"/>
      <c r="M243" s="64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</row>
    <row r="244" spans="2:23" ht="21" customHeight="1" x14ac:dyDescent="0.25">
      <c r="B244" s="41">
        <f t="shared" ref="B244:B248" si="154">+B243+0.01</f>
        <v>7.01</v>
      </c>
      <c r="C244" s="66" t="e">
        <f t="shared" si="150"/>
        <v>#REF!</v>
      </c>
      <c r="D244" s="42" t="s">
        <v>87</v>
      </c>
      <c r="E244" s="99"/>
      <c r="F244" s="37"/>
      <c r="G244" s="38" t="s">
        <v>28</v>
      </c>
      <c r="H244" s="39"/>
      <c r="I244" s="39"/>
      <c r="J244" s="39">
        <v>585</v>
      </c>
      <c r="K244" s="39">
        <f t="shared" ref="K244:K248" si="155">+ROUND($H244*J244,2)</f>
        <v>0</v>
      </c>
      <c r="L244" s="39">
        <f>+L93</f>
        <v>555</v>
      </c>
      <c r="M244" s="39"/>
      <c r="N244" s="39"/>
      <c r="O244" s="39">
        <f>+IF($L244-$J244&gt;=0,$L244-$J244,0)</f>
        <v>0</v>
      </c>
      <c r="P244" s="39">
        <f t="shared" ref="P244:P248" si="156">+ROUND($H244*O244,2)</f>
        <v>0</v>
      </c>
      <c r="Q244" s="39"/>
      <c r="R244" s="39">
        <f t="shared" ref="R244:R248" si="157">+ROUND($H244*Q244,2)</f>
        <v>0</v>
      </c>
      <c r="S244" s="39">
        <f>+IF($L244-$J244&lt;=0,-$L244+$J244,0)</f>
        <v>30</v>
      </c>
      <c r="T244" s="39">
        <f t="shared" ref="T244:T248" si="158">+ROUND($H244*S244,2)</f>
        <v>0</v>
      </c>
      <c r="U244" s="39"/>
      <c r="V244" s="39">
        <f t="shared" ref="V244:V248" si="159">+ROUND($H244*U244,2)</f>
        <v>0</v>
      </c>
      <c r="W244" s="39"/>
    </row>
    <row r="245" spans="2:23" ht="21" customHeight="1" x14ac:dyDescent="0.25">
      <c r="B245" s="41">
        <f t="shared" si="154"/>
        <v>7.02</v>
      </c>
      <c r="C245" s="66" t="e">
        <f t="shared" si="150"/>
        <v>#REF!</v>
      </c>
      <c r="D245" s="42" t="s">
        <v>88</v>
      </c>
      <c r="E245" s="43"/>
      <c r="F245" s="44"/>
      <c r="G245" s="38" t="s">
        <v>28</v>
      </c>
      <c r="H245" s="39"/>
      <c r="I245" s="39"/>
      <c r="J245" s="39">
        <v>39</v>
      </c>
      <c r="K245" s="39">
        <f t="shared" si="155"/>
        <v>0</v>
      </c>
      <c r="L245" s="39">
        <f>+L94</f>
        <v>37</v>
      </c>
      <c r="M245" s="39"/>
      <c r="N245" s="39"/>
      <c r="O245" s="39">
        <f t="shared" ref="O245:O248" si="160">+IF($L245-$J245&gt;=0,$L245-$J245,0)</f>
        <v>0</v>
      </c>
      <c r="P245" s="39">
        <f t="shared" si="156"/>
        <v>0</v>
      </c>
      <c r="Q245" s="39"/>
      <c r="R245" s="39">
        <f t="shared" si="157"/>
        <v>0</v>
      </c>
      <c r="S245" s="39">
        <f t="shared" ref="S245:S248" si="161">+IF($L245-$J245&lt;=0,-$L245+$J245,0)</f>
        <v>2</v>
      </c>
      <c r="T245" s="39">
        <f t="shared" si="158"/>
        <v>0</v>
      </c>
      <c r="U245" s="39"/>
      <c r="V245" s="39">
        <f t="shared" si="159"/>
        <v>0</v>
      </c>
      <c r="W245" s="39"/>
    </row>
    <row r="246" spans="2:23" ht="21" customHeight="1" x14ac:dyDescent="0.25">
      <c r="B246" s="41">
        <f t="shared" si="154"/>
        <v>7.0299999999999994</v>
      </c>
      <c r="C246" s="66" t="e">
        <f t="shared" si="150"/>
        <v>#REF!</v>
      </c>
      <c r="D246" s="42" t="s">
        <v>69</v>
      </c>
      <c r="E246" s="43"/>
      <c r="F246" s="44"/>
      <c r="G246" s="38" t="s">
        <v>28</v>
      </c>
      <c r="H246" s="39"/>
      <c r="I246" s="39"/>
      <c r="J246" s="39">
        <v>195</v>
      </c>
      <c r="K246" s="39">
        <f t="shared" si="155"/>
        <v>0</v>
      </c>
      <c r="L246" s="39">
        <f>+L95</f>
        <v>185</v>
      </c>
      <c r="M246" s="39"/>
      <c r="N246" s="39"/>
      <c r="O246" s="39">
        <f t="shared" si="160"/>
        <v>0</v>
      </c>
      <c r="P246" s="39">
        <f t="shared" si="156"/>
        <v>0</v>
      </c>
      <c r="Q246" s="39"/>
      <c r="R246" s="39">
        <f t="shared" si="157"/>
        <v>0</v>
      </c>
      <c r="S246" s="39">
        <f t="shared" si="161"/>
        <v>10</v>
      </c>
      <c r="T246" s="39">
        <f t="shared" si="158"/>
        <v>0</v>
      </c>
      <c r="U246" s="39"/>
      <c r="V246" s="39">
        <f t="shared" si="159"/>
        <v>0</v>
      </c>
      <c r="W246" s="39"/>
    </row>
    <row r="247" spans="2:23" ht="21" customHeight="1" x14ac:dyDescent="0.25">
      <c r="B247" s="41">
        <f t="shared" si="154"/>
        <v>7.0399999999999991</v>
      </c>
      <c r="C247" s="66" t="e">
        <f t="shared" si="150"/>
        <v>#REF!</v>
      </c>
      <c r="D247" s="42" t="s">
        <v>33</v>
      </c>
      <c r="E247" s="43"/>
      <c r="F247" s="44"/>
      <c r="G247" s="38" t="s">
        <v>28</v>
      </c>
      <c r="H247" s="39"/>
      <c r="I247" s="39"/>
      <c r="J247" s="39">
        <v>78</v>
      </c>
      <c r="K247" s="39">
        <f t="shared" si="155"/>
        <v>0</v>
      </c>
      <c r="L247" s="39">
        <f>+L96</f>
        <v>74</v>
      </c>
      <c r="M247" s="39"/>
      <c r="N247" s="39"/>
      <c r="O247" s="39">
        <f t="shared" si="160"/>
        <v>0</v>
      </c>
      <c r="P247" s="39">
        <f t="shared" si="156"/>
        <v>0</v>
      </c>
      <c r="Q247" s="39"/>
      <c r="R247" s="39">
        <f t="shared" si="157"/>
        <v>0</v>
      </c>
      <c r="S247" s="39">
        <f t="shared" si="161"/>
        <v>4</v>
      </c>
      <c r="T247" s="39">
        <f t="shared" si="158"/>
        <v>0</v>
      </c>
      <c r="U247" s="39"/>
      <c r="V247" s="39">
        <f t="shared" si="159"/>
        <v>0</v>
      </c>
      <c r="W247" s="39"/>
    </row>
    <row r="248" spans="2:23" ht="21" customHeight="1" x14ac:dyDescent="0.25">
      <c r="B248" s="92">
        <f t="shared" si="154"/>
        <v>7.0499999999999989</v>
      </c>
      <c r="C248" s="93" t="e">
        <f t="shared" si="150"/>
        <v>#REF!</v>
      </c>
      <c r="D248" s="94" t="s">
        <v>38</v>
      </c>
      <c r="E248" s="43"/>
      <c r="F248" s="44"/>
      <c r="G248" s="46" t="s">
        <v>28</v>
      </c>
      <c r="H248" s="48"/>
      <c r="I248" s="48"/>
      <c r="J248" s="48">
        <v>39</v>
      </c>
      <c r="K248" s="48">
        <f t="shared" si="155"/>
        <v>0</v>
      </c>
      <c r="L248" s="48">
        <f>+L97</f>
        <v>37</v>
      </c>
      <c r="M248" s="48"/>
      <c r="N248" s="48"/>
      <c r="O248" s="48">
        <f t="shared" si="160"/>
        <v>0</v>
      </c>
      <c r="P248" s="48">
        <f t="shared" si="156"/>
        <v>0</v>
      </c>
      <c r="Q248" s="48"/>
      <c r="R248" s="48">
        <f t="shared" si="157"/>
        <v>0</v>
      </c>
      <c r="S248" s="48">
        <f t="shared" si="161"/>
        <v>2</v>
      </c>
      <c r="T248" s="48">
        <f t="shared" si="158"/>
        <v>0</v>
      </c>
      <c r="U248" s="48"/>
      <c r="V248" s="48">
        <f t="shared" si="159"/>
        <v>0</v>
      </c>
      <c r="W248" s="48"/>
    </row>
    <row r="249" spans="2:23" ht="21" customHeight="1" x14ac:dyDescent="0.25">
      <c r="B249" s="83"/>
      <c r="C249" s="84" t="e">
        <f>+#REF!+1</f>
        <v>#REF!</v>
      </c>
      <c r="D249" s="85"/>
      <c r="E249" s="86"/>
      <c r="F249" s="87" t="str">
        <f>+"SUB-TOTAL   "&amp;B243&amp;":  "</f>
        <v xml:space="preserve">SUB-TOTAL   7:  </v>
      </c>
      <c r="G249" s="63"/>
      <c r="H249" s="64"/>
      <c r="I249" s="64"/>
      <c r="J249" s="64"/>
      <c r="K249" s="107">
        <f>+SUM(K244:K248)</f>
        <v>0</v>
      </c>
      <c r="L249" s="64"/>
      <c r="M249" s="64"/>
      <c r="N249" s="107"/>
      <c r="O249" s="107"/>
      <c r="P249" s="107">
        <f>+SUM(P244:P248)</f>
        <v>0</v>
      </c>
      <c r="Q249" s="107"/>
      <c r="R249" s="107">
        <f>+SUM(R244:R248)</f>
        <v>0</v>
      </c>
      <c r="S249" s="107"/>
      <c r="T249" s="107">
        <f>+SUM(T244:T248)</f>
        <v>0</v>
      </c>
      <c r="U249" s="107"/>
      <c r="V249" s="107">
        <f>+SUM(V244:V248)</f>
        <v>0</v>
      </c>
      <c r="W249" s="107"/>
    </row>
    <row r="250" spans="2:23" ht="21" customHeight="1" x14ac:dyDescent="0.25">
      <c r="B250" s="58">
        <f>+B243+1</f>
        <v>8</v>
      </c>
      <c r="C250" s="84" t="e">
        <f t="shared" si="150"/>
        <v>#REF!</v>
      </c>
      <c r="D250" s="60" t="s">
        <v>89</v>
      </c>
      <c r="E250" s="89"/>
      <c r="F250" s="90"/>
      <c r="G250" s="63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</row>
    <row r="251" spans="2:23" ht="21" customHeight="1" x14ac:dyDescent="0.25">
      <c r="B251" s="92">
        <f t="shared" ref="B251:B261" si="162">+B250+0.01</f>
        <v>8.01</v>
      </c>
      <c r="C251" s="93" t="e">
        <f t="shared" si="150"/>
        <v>#REF!</v>
      </c>
      <c r="D251" s="94" t="s">
        <v>90</v>
      </c>
      <c r="E251" s="43"/>
      <c r="F251" s="44"/>
      <c r="G251" s="38" t="s">
        <v>58</v>
      </c>
      <c r="H251" s="39"/>
      <c r="I251" s="39"/>
      <c r="J251" s="39">
        <v>39</v>
      </c>
      <c r="K251" s="39">
        <f t="shared" ref="K251:K261" si="163">+ROUND($H251*J251,2)</f>
        <v>0</v>
      </c>
      <c r="L251" s="39">
        <f t="shared" ref="L251:L258" si="164">+L100</f>
        <v>37</v>
      </c>
      <c r="M251" s="39"/>
      <c r="N251" s="39"/>
      <c r="O251" s="39">
        <f>+IF($L251-$J251&gt;=0,$L251-$J251,0)</f>
        <v>0</v>
      </c>
      <c r="P251" s="39">
        <f t="shared" ref="P251:P261" si="165">+ROUND($H251*O251,2)</f>
        <v>0</v>
      </c>
      <c r="Q251" s="39"/>
      <c r="R251" s="39">
        <f t="shared" ref="R251:R258" si="166">+ROUND($H251*Q251,2)</f>
        <v>0</v>
      </c>
      <c r="S251" s="39">
        <f>+IF($L251-$J251&lt;=0,-$L251+$J251,0)</f>
        <v>2</v>
      </c>
      <c r="T251" s="39">
        <f t="shared" ref="T251:T261" si="167">+ROUND($H251*S251,2)</f>
        <v>0</v>
      </c>
      <c r="U251" s="39"/>
      <c r="V251" s="39">
        <f t="shared" ref="V251:V261" si="168">+ROUND($H251*U251,2)</f>
        <v>0</v>
      </c>
      <c r="W251" s="39"/>
    </row>
    <row r="252" spans="2:23" ht="21" customHeight="1" x14ac:dyDescent="0.25">
      <c r="B252" s="92">
        <f t="shared" si="162"/>
        <v>8.02</v>
      </c>
      <c r="C252" s="93" t="e">
        <f t="shared" si="150"/>
        <v>#REF!</v>
      </c>
      <c r="D252" s="94" t="s">
        <v>91</v>
      </c>
      <c r="E252" s="43"/>
      <c r="F252" s="44"/>
      <c r="G252" s="38" t="s">
        <v>28</v>
      </c>
      <c r="H252" s="39"/>
      <c r="I252" s="39"/>
      <c r="J252" s="39">
        <v>234</v>
      </c>
      <c r="K252" s="39">
        <f t="shared" si="163"/>
        <v>0</v>
      </c>
      <c r="L252" s="39">
        <f t="shared" si="164"/>
        <v>222</v>
      </c>
      <c r="M252" s="39"/>
      <c r="N252" s="39"/>
      <c r="O252" s="39">
        <f t="shared" ref="O252:O258" si="169">+IF($L252-$J252&gt;=0,$L252-$J252,0)</f>
        <v>0</v>
      </c>
      <c r="P252" s="39">
        <f t="shared" si="165"/>
        <v>0</v>
      </c>
      <c r="Q252" s="39"/>
      <c r="R252" s="39">
        <f t="shared" si="166"/>
        <v>0</v>
      </c>
      <c r="S252" s="39">
        <f t="shared" ref="S252:S261" si="170">+IF($L252-$J252&lt;=0,-$L252+$J252,0)</f>
        <v>12</v>
      </c>
      <c r="T252" s="39">
        <f t="shared" si="167"/>
        <v>0</v>
      </c>
      <c r="U252" s="39"/>
      <c r="V252" s="39">
        <f t="shared" si="168"/>
        <v>0</v>
      </c>
      <c r="W252" s="39"/>
    </row>
    <row r="253" spans="2:23" ht="21" customHeight="1" x14ac:dyDescent="0.25">
      <c r="B253" s="92">
        <f t="shared" si="162"/>
        <v>8.0299999999999994</v>
      </c>
      <c r="C253" s="93" t="e">
        <f t="shared" si="150"/>
        <v>#REF!</v>
      </c>
      <c r="D253" s="94" t="s">
        <v>92</v>
      </c>
      <c r="E253" s="95"/>
      <c r="F253" s="96"/>
      <c r="G253" s="38" t="s">
        <v>28</v>
      </c>
      <c r="H253" s="39"/>
      <c r="I253" s="39"/>
      <c r="J253" s="39">
        <v>78</v>
      </c>
      <c r="K253" s="39">
        <f t="shared" si="163"/>
        <v>0</v>
      </c>
      <c r="L253" s="39">
        <f t="shared" si="164"/>
        <v>74</v>
      </c>
      <c r="M253" s="39"/>
      <c r="N253" s="39"/>
      <c r="O253" s="39">
        <f t="shared" si="169"/>
        <v>0</v>
      </c>
      <c r="P253" s="39">
        <f t="shared" si="165"/>
        <v>0</v>
      </c>
      <c r="Q253" s="98"/>
      <c r="R253" s="39">
        <f t="shared" si="166"/>
        <v>0</v>
      </c>
      <c r="S253" s="39">
        <f t="shared" si="170"/>
        <v>4</v>
      </c>
      <c r="T253" s="39">
        <f t="shared" si="167"/>
        <v>0</v>
      </c>
      <c r="U253" s="98"/>
      <c r="V253" s="39">
        <f t="shared" si="168"/>
        <v>0</v>
      </c>
      <c r="W253" s="98"/>
    </row>
    <row r="254" spans="2:23" ht="21" customHeight="1" x14ac:dyDescent="0.25">
      <c r="B254" s="92">
        <f t="shared" si="162"/>
        <v>8.0399999999999991</v>
      </c>
      <c r="C254" s="93" t="e">
        <f t="shared" si="150"/>
        <v>#REF!</v>
      </c>
      <c r="D254" s="94" t="s">
        <v>93</v>
      </c>
      <c r="E254" s="99"/>
      <c r="F254" s="37"/>
      <c r="G254" s="38" t="s">
        <v>28</v>
      </c>
      <c r="H254" s="39"/>
      <c r="I254" s="39"/>
      <c r="J254" s="39">
        <v>39</v>
      </c>
      <c r="K254" s="39">
        <f t="shared" si="163"/>
        <v>0</v>
      </c>
      <c r="L254" s="39">
        <f t="shared" si="164"/>
        <v>37</v>
      </c>
      <c r="M254" s="39"/>
      <c r="N254" s="39"/>
      <c r="O254" s="39">
        <f t="shared" si="169"/>
        <v>0</v>
      </c>
      <c r="P254" s="39">
        <f t="shared" si="165"/>
        <v>0</v>
      </c>
      <c r="Q254" s="39"/>
      <c r="R254" s="39">
        <f t="shared" si="166"/>
        <v>0</v>
      </c>
      <c r="S254" s="39">
        <f t="shared" si="170"/>
        <v>2</v>
      </c>
      <c r="T254" s="39">
        <f t="shared" si="167"/>
        <v>0</v>
      </c>
      <c r="U254" s="39"/>
      <c r="V254" s="39">
        <f t="shared" si="168"/>
        <v>0</v>
      </c>
      <c r="W254" s="39"/>
    </row>
    <row r="255" spans="2:23" ht="21" customHeight="1" x14ac:dyDescent="0.25">
      <c r="B255" s="92">
        <f t="shared" si="162"/>
        <v>8.0499999999999989</v>
      </c>
      <c r="C255" s="93" t="e">
        <f t="shared" si="150"/>
        <v>#REF!</v>
      </c>
      <c r="D255" s="94" t="s">
        <v>94</v>
      </c>
      <c r="E255" s="43"/>
      <c r="F255" s="44"/>
      <c r="G255" s="38" t="s">
        <v>28</v>
      </c>
      <c r="H255" s="39"/>
      <c r="I255" s="39"/>
      <c r="J255" s="39">
        <v>39</v>
      </c>
      <c r="K255" s="39">
        <f t="shared" si="163"/>
        <v>0</v>
      </c>
      <c r="L255" s="39">
        <f t="shared" si="164"/>
        <v>37</v>
      </c>
      <c r="M255" s="39"/>
      <c r="N255" s="39"/>
      <c r="O255" s="39">
        <f t="shared" si="169"/>
        <v>0</v>
      </c>
      <c r="P255" s="39">
        <f t="shared" si="165"/>
        <v>0</v>
      </c>
      <c r="Q255" s="39"/>
      <c r="R255" s="39">
        <f t="shared" si="166"/>
        <v>0</v>
      </c>
      <c r="S255" s="39">
        <f t="shared" si="170"/>
        <v>2</v>
      </c>
      <c r="T255" s="39">
        <f t="shared" si="167"/>
        <v>0</v>
      </c>
      <c r="U255" s="39"/>
      <c r="V255" s="39">
        <f t="shared" si="168"/>
        <v>0</v>
      </c>
      <c r="W255" s="39"/>
    </row>
    <row r="256" spans="2:23" ht="21" customHeight="1" x14ac:dyDescent="0.25">
      <c r="B256" s="92">
        <f t="shared" si="162"/>
        <v>8.0599999999999987</v>
      </c>
      <c r="C256" s="93" t="e">
        <f t="shared" si="150"/>
        <v>#REF!</v>
      </c>
      <c r="D256" s="94" t="s">
        <v>95</v>
      </c>
      <c r="E256" s="43"/>
      <c r="F256" s="44"/>
      <c r="G256" s="38" t="s">
        <v>28</v>
      </c>
      <c r="H256" s="39"/>
      <c r="I256" s="39"/>
      <c r="J256" s="39">
        <v>39</v>
      </c>
      <c r="K256" s="39">
        <f t="shared" si="163"/>
        <v>0</v>
      </c>
      <c r="L256" s="39">
        <f t="shared" si="164"/>
        <v>37</v>
      </c>
      <c r="M256" s="39"/>
      <c r="N256" s="39"/>
      <c r="O256" s="39">
        <f t="shared" si="169"/>
        <v>0</v>
      </c>
      <c r="P256" s="39">
        <f t="shared" si="165"/>
        <v>0</v>
      </c>
      <c r="Q256" s="39"/>
      <c r="R256" s="39">
        <f t="shared" si="166"/>
        <v>0</v>
      </c>
      <c r="S256" s="39">
        <f t="shared" si="170"/>
        <v>2</v>
      </c>
      <c r="T256" s="39">
        <f t="shared" si="167"/>
        <v>0</v>
      </c>
      <c r="U256" s="39"/>
      <c r="V256" s="39">
        <f t="shared" si="168"/>
        <v>0</v>
      </c>
      <c r="W256" s="39"/>
    </row>
    <row r="257" spans="1:34" ht="21" customHeight="1" x14ac:dyDescent="0.25">
      <c r="B257" s="92">
        <f t="shared" si="162"/>
        <v>8.0699999999999985</v>
      </c>
      <c r="C257" s="93" t="e">
        <f t="shared" si="150"/>
        <v>#REF!</v>
      </c>
      <c r="D257" s="94" t="s">
        <v>96</v>
      </c>
      <c r="E257" s="43"/>
      <c r="F257" s="44"/>
      <c r="G257" s="38" t="s">
        <v>28</v>
      </c>
      <c r="H257" s="39"/>
      <c r="I257" s="39"/>
      <c r="J257" s="39">
        <v>39</v>
      </c>
      <c r="K257" s="39">
        <f t="shared" si="163"/>
        <v>0</v>
      </c>
      <c r="L257" s="39">
        <f t="shared" si="164"/>
        <v>111</v>
      </c>
      <c r="M257" s="39"/>
      <c r="N257" s="39"/>
      <c r="O257" s="39">
        <f t="shared" si="169"/>
        <v>72</v>
      </c>
      <c r="P257" s="39">
        <f t="shared" si="165"/>
        <v>0</v>
      </c>
      <c r="Q257" s="39"/>
      <c r="R257" s="39">
        <f t="shared" si="166"/>
        <v>0</v>
      </c>
      <c r="S257" s="39">
        <f t="shared" si="170"/>
        <v>0</v>
      </c>
      <c r="T257" s="39">
        <f t="shared" si="167"/>
        <v>0</v>
      </c>
      <c r="U257" s="39"/>
      <c r="V257" s="39">
        <f t="shared" si="168"/>
        <v>0</v>
      </c>
      <c r="W257" s="39"/>
    </row>
    <row r="258" spans="1:34" ht="21" customHeight="1" x14ac:dyDescent="0.25">
      <c r="B258" s="92">
        <f t="shared" si="162"/>
        <v>8.0799999999999983</v>
      </c>
      <c r="C258" s="93" t="e">
        <f t="shared" si="150"/>
        <v>#REF!</v>
      </c>
      <c r="D258" s="94" t="s">
        <v>97</v>
      </c>
      <c r="E258" s="43"/>
      <c r="F258" s="44"/>
      <c r="G258" s="68" t="s">
        <v>28</v>
      </c>
      <c r="H258" s="78"/>
      <c r="I258" s="78"/>
      <c r="J258" s="78">
        <v>39</v>
      </c>
      <c r="K258" s="78">
        <f t="shared" si="163"/>
        <v>0</v>
      </c>
      <c r="L258" s="78">
        <f t="shared" si="164"/>
        <v>0</v>
      </c>
      <c r="M258" s="78"/>
      <c r="N258" s="78"/>
      <c r="O258" s="78">
        <f t="shared" si="169"/>
        <v>0</v>
      </c>
      <c r="P258" s="78">
        <f t="shared" si="165"/>
        <v>0</v>
      </c>
      <c r="Q258" s="78"/>
      <c r="R258" s="78">
        <f t="shared" si="166"/>
        <v>0</v>
      </c>
      <c r="S258" s="78">
        <f t="shared" si="170"/>
        <v>39</v>
      </c>
      <c r="T258" s="78">
        <f t="shared" si="167"/>
        <v>0</v>
      </c>
      <c r="U258" s="78"/>
      <c r="V258" s="78">
        <f t="shared" si="168"/>
        <v>0</v>
      </c>
      <c r="W258" s="78"/>
    </row>
    <row r="259" spans="1:34" s="5" customFormat="1" ht="21" customHeight="1" x14ac:dyDescent="0.25">
      <c r="B259" s="100">
        <f t="shared" si="162"/>
        <v>8.0899999999999981</v>
      </c>
      <c r="C259" s="101" t="e">
        <f t="shared" si="150"/>
        <v>#REF!</v>
      </c>
      <c r="D259" s="102" t="s">
        <v>98</v>
      </c>
      <c r="E259" s="72"/>
      <c r="F259" s="73"/>
      <c r="G259" s="80" t="s">
        <v>28</v>
      </c>
      <c r="H259" s="75"/>
      <c r="I259" s="75">
        <v>10.58</v>
      </c>
      <c r="J259" s="75"/>
      <c r="K259" s="75">
        <f t="shared" si="163"/>
        <v>0</v>
      </c>
      <c r="L259" s="75">
        <f>+L255*4</f>
        <v>148</v>
      </c>
      <c r="M259" s="75"/>
      <c r="N259" s="75"/>
      <c r="O259" s="75"/>
      <c r="P259" s="75">
        <f t="shared" si="165"/>
        <v>0</v>
      </c>
      <c r="Q259" s="75">
        <f>+L259</f>
        <v>148</v>
      </c>
      <c r="R259" s="75">
        <f>+ROUND($I259*Q259,2)</f>
        <v>1565.84</v>
      </c>
      <c r="S259" s="75">
        <f t="shared" si="170"/>
        <v>0</v>
      </c>
      <c r="T259" s="75">
        <f t="shared" si="167"/>
        <v>0</v>
      </c>
      <c r="U259" s="75"/>
      <c r="V259" s="75">
        <f t="shared" si="168"/>
        <v>0</v>
      </c>
      <c r="W259" s="75"/>
      <c r="AA259" s="117"/>
      <c r="AB259" s="118"/>
      <c r="AC259" s="111"/>
      <c r="AD259" s="119"/>
      <c r="AE259" s="113"/>
      <c r="AF259" s="114"/>
      <c r="AG259" s="115"/>
      <c r="AH259" s="116"/>
    </row>
    <row r="260" spans="1:34" s="5" customFormat="1" ht="21" customHeight="1" x14ac:dyDescent="0.25">
      <c r="B260" s="100">
        <f t="shared" si="162"/>
        <v>8.0999999999999979</v>
      </c>
      <c r="C260" s="101" t="e">
        <f t="shared" si="150"/>
        <v>#REF!</v>
      </c>
      <c r="D260" s="102" t="s">
        <v>99</v>
      </c>
      <c r="E260" s="72"/>
      <c r="F260" s="73"/>
      <c r="G260" s="80" t="s">
        <v>28</v>
      </c>
      <c r="H260" s="75"/>
      <c r="I260" s="75">
        <f>+H256</f>
        <v>0</v>
      </c>
      <c r="J260" s="75"/>
      <c r="K260" s="75">
        <f t="shared" si="163"/>
        <v>0</v>
      </c>
      <c r="L260" s="75">
        <v>37</v>
      </c>
      <c r="M260" s="75"/>
      <c r="N260" s="75"/>
      <c r="O260" s="75"/>
      <c r="P260" s="75">
        <f t="shared" si="165"/>
        <v>0</v>
      </c>
      <c r="Q260" s="75">
        <f t="shared" ref="Q260:Q261" si="171">+L260</f>
        <v>37</v>
      </c>
      <c r="R260" s="75">
        <f t="shared" ref="R260:R261" si="172">+ROUND($I260*Q260,2)</f>
        <v>0</v>
      </c>
      <c r="S260" s="75">
        <f t="shared" si="170"/>
        <v>0</v>
      </c>
      <c r="T260" s="75">
        <f t="shared" si="167"/>
        <v>0</v>
      </c>
      <c r="U260" s="75"/>
      <c r="V260" s="75">
        <f t="shared" si="168"/>
        <v>0</v>
      </c>
      <c r="W260" s="75"/>
      <c r="AA260" s="113"/>
      <c r="AB260" s="114"/>
      <c r="AC260" s="115"/>
      <c r="AD260" s="112"/>
      <c r="AE260" s="117"/>
      <c r="AF260" s="118"/>
      <c r="AG260" s="111"/>
      <c r="AH260" s="119"/>
    </row>
    <row r="261" spans="1:34" s="5" customFormat="1" ht="21" customHeight="1" x14ac:dyDescent="0.25">
      <c r="B261" s="100">
        <f t="shared" si="162"/>
        <v>8.1099999999999977</v>
      </c>
      <c r="C261" s="101" t="e">
        <f t="shared" si="150"/>
        <v>#REF!</v>
      </c>
      <c r="D261" s="102" t="s">
        <v>100</v>
      </c>
      <c r="E261" s="72"/>
      <c r="F261" s="73"/>
      <c r="G261" s="74" t="s">
        <v>28</v>
      </c>
      <c r="H261" s="81"/>
      <c r="I261" s="81">
        <f>+H257</f>
        <v>0</v>
      </c>
      <c r="J261" s="81"/>
      <c r="K261" s="81">
        <f t="shared" si="163"/>
        <v>0</v>
      </c>
      <c r="L261" s="81">
        <v>37</v>
      </c>
      <c r="M261" s="81"/>
      <c r="N261" s="81"/>
      <c r="O261" s="81"/>
      <c r="P261" s="81">
        <f t="shared" si="165"/>
        <v>0</v>
      </c>
      <c r="Q261" s="81">
        <f t="shared" si="171"/>
        <v>37</v>
      </c>
      <c r="R261" s="81">
        <f t="shared" si="172"/>
        <v>0</v>
      </c>
      <c r="S261" s="81">
        <f t="shared" si="170"/>
        <v>0</v>
      </c>
      <c r="T261" s="81">
        <f t="shared" si="167"/>
        <v>0</v>
      </c>
      <c r="U261" s="81"/>
      <c r="V261" s="81">
        <f t="shared" si="168"/>
        <v>0</v>
      </c>
      <c r="W261" s="81"/>
      <c r="AC261" s="120"/>
      <c r="AE261" s="113"/>
      <c r="AF261" s="114"/>
      <c r="AG261" s="115"/>
      <c r="AH261" s="116"/>
    </row>
    <row r="262" spans="1:34" ht="21" customHeight="1" x14ac:dyDescent="0.25">
      <c r="B262" s="83"/>
      <c r="C262" s="121" t="e">
        <f>+#REF!+1</f>
        <v>#REF!</v>
      </c>
      <c r="D262" s="85"/>
      <c r="E262" s="86"/>
      <c r="F262" s="87" t="str">
        <f>+"SUB-TOTAL   "&amp;B250&amp;":  "</f>
        <v xml:space="preserve">SUB-TOTAL   8:  </v>
      </c>
      <c r="G262" s="63"/>
      <c r="H262" s="64"/>
      <c r="I262" s="54"/>
      <c r="J262" s="54"/>
      <c r="K262" s="56">
        <f>+SUM(K251:K261)</f>
        <v>0</v>
      </c>
      <c r="L262" s="54"/>
      <c r="M262" s="54"/>
      <c r="N262" s="56"/>
      <c r="O262" s="56"/>
      <c r="P262" s="56">
        <f>+SUM(P251:P261)</f>
        <v>0</v>
      </c>
      <c r="Q262" s="56"/>
      <c r="R262" s="56">
        <f>+SUM(R251:R261)</f>
        <v>1565.84</v>
      </c>
      <c r="S262" s="56"/>
      <c r="T262" s="56">
        <f>+SUM(T251:T261)</f>
        <v>0</v>
      </c>
      <c r="U262" s="56"/>
      <c r="V262" s="56">
        <f>+SUM(V251:V261)</f>
        <v>0</v>
      </c>
      <c r="W262" s="56"/>
    </row>
    <row r="263" spans="1:34" ht="21" customHeight="1" x14ac:dyDescent="0.25">
      <c r="B263" s="58">
        <f>+B250+1</f>
        <v>9</v>
      </c>
      <c r="C263" s="121" t="e">
        <f t="shared" ref="C263:C268" si="173">+C262+1</f>
        <v>#REF!</v>
      </c>
      <c r="D263" s="60" t="s">
        <v>101</v>
      </c>
      <c r="E263" s="89"/>
      <c r="F263" s="90"/>
      <c r="G263" s="63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122"/>
    </row>
    <row r="264" spans="1:34" ht="21" customHeight="1" x14ac:dyDescent="0.25">
      <c r="B264" s="92">
        <f>+B263+0.01</f>
        <v>9.01</v>
      </c>
      <c r="C264" s="93" t="e">
        <f t="shared" si="173"/>
        <v>#REF!</v>
      </c>
      <c r="D264" s="94" t="s">
        <v>102</v>
      </c>
      <c r="E264" s="43"/>
      <c r="F264" s="44"/>
      <c r="G264" s="38" t="s">
        <v>28</v>
      </c>
      <c r="H264" s="39"/>
      <c r="I264" s="39"/>
      <c r="J264" s="39">
        <v>195</v>
      </c>
      <c r="K264" s="39">
        <f t="shared" ref="K264:K268" si="174">+ROUND($H264*J264,2)</f>
        <v>0</v>
      </c>
      <c r="L264" s="39">
        <f>+L113</f>
        <v>185</v>
      </c>
      <c r="M264" s="39"/>
      <c r="N264" s="39"/>
      <c r="O264" s="39">
        <f>+IF($L264-$J264&gt;=0,$L264-$J264,0)</f>
        <v>0</v>
      </c>
      <c r="P264" s="39">
        <f t="shared" ref="P264:P268" si="175">+ROUND($H264*O264,2)</f>
        <v>0</v>
      </c>
      <c r="Q264" s="39"/>
      <c r="R264" s="39">
        <f t="shared" ref="R264:R268" si="176">+ROUND($H264*Q264,2)</f>
        <v>0</v>
      </c>
      <c r="S264" s="39">
        <f>+IF($L264-$J264&lt;=0,-$L264+$J264,0)</f>
        <v>10</v>
      </c>
      <c r="T264" s="39">
        <f t="shared" ref="T264:T268" si="177">+ROUND($H264*S264,2)</f>
        <v>0</v>
      </c>
      <c r="U264" s="39"/>
      <c r="V264" s="39">
        <f t="shared" ref="V264:V268" si="178">+ROUND($H264*U264,2)</f>
        <v>0</v>
      </c>
      <c r="W264" s="39"/>
    </row>
    <row r="265" spans="1:34" ht="21" customHeight="1" x14ac:dyDescent="0.25">
      <c r="B265" s="92">
        <f t="shared" ref="B265:B268" si="179">+B264+0.01</f>
        <v>9.02</v>
      </c>
      <c r="C265" s="93" t="e">
        <f t="shared" si="173"/>
        <v>#REF!</v>
      </c>
      <c r="D265" s="94" t="s">
        <v>103</v>
      </c>
      <c r="E265" s="43"/>
      <c r="F265" s="44"/>
      <c r="G265" s="38" t="s">
        <v>28</v>
      </c>
      <c r="H265" s="39"/>
      <c r="I265" s="39"/>
      <c r="J265" s="39">
        <v>39</v>
      </c>
      <c r="K265" s="39">
        <f t="shared" si="174"/>
        <v>0</v>
      </c>
      <c r="L265" s="39">
        <f>+L114</f>
        <v>37</v>
      </c>
      <c r="M265" s="39"/>
      <c r="N265" s="39"/>
      <c r="O265" s="39">
        <f t="shared" ref="O265:O268" si="180">+IF($L265-$J265&gt;=0,$L265-$J265,0)</f>
        <v>0</v>
      </c>
      <c r="P265" s="39">
        <f t="shared" si="175"/>
        <v>0</v>
      </c>
      <c r="Q265" s="39"/>
      <c r="R265" s="39">
        <f t="shared" si="176"/>
        <v>0</v>
      </c>
      <c r="S265" s="39">
        <f t="shared" ref="S265:S268" si="181">+IF($L265-$J265&lt;=0,-$L265+$J265,0)</f>
        <v>2</v>
      </c>
      <c r="T265" s="39">
        <f t="shared" si="177"/>
        <v>0</v>
      </c>
      <c r="U265" s="39"/>
      <c r="V265" s="39">
        <f t="shared" si="178"/>
        <v>0</v>
      </c>
      <c r="W265" s="39"/>
    </row>
    <row r="266" spans="1:34" ht="21" customHeight="1" x14ac:dyDescent="0.25">
      <c r="B266" s="92">
        <f t="shared" si="179"/>
        <v>9.0299999999999994</v>
      </c>
      <c r="C266" s="93" t="e">
        <f t="shared" si="173"/>
        <v>#REF!</v>
      </c>
      <c r="D266" s="94" t="s">
        <v>104</v>
      </c>
      <c r="E266" s="123"/>
      <c r="F266" s="124"/>
      <c r="G266" s="38" t="s">
        <v>28</v>
      </c>
      <c r="H266" s="39"/>
      <c r="I266" s="39"/>
      <c r="J266" s="39">
        <v>39</v>
      </c>
      <c r="K266" s="39">
        <f t="shared" si="174"/>
        <v>0</v>
      </c>
      <c r="L266" s="39">
        <f>+L115</f>
        <v>37</v>
      </c>
      <c r="M266" s="39"/>
      <c r="N266" s="39"/>
      <c r="O266" s="39">
        <f t="shared" si="180"/>
        <v>0</v>
      </c>
      <c r="P266" s="39">
        <f t="shared" si="175"/>
        <v>0</v>
      </c>
      <c r="Q266" s="125"/>
      <c r="R266" s="39">
        <f t="shared" si="176"/>
        <v>0</v>
      </c>
      <c r="S266" s="39">
        <f t="shared" si="181"/>
        <v>2</v>
      </c>
      <c r="T266" s="39">
        <f t="shared" si="177"/>
        <v>0</v>
      </c>
      <c r="U266" s="125"/>
      <c r="V266" s="39">
        <f t="shared" si="178"/>
        <v>0</v>
      </c>
      <c r="W266" s="125"/>
    </row>
    <row r="267" spans="1:34" s="126" customFormat="1" ht="21" customHeight="1" x14ac:dyDescent="0.25">
      <c r="A267" s="1"/>
      <c r="B267" s="92">
        <f t="shared" si="179"/>
        <v>9.0399999999999991</v>
      </c>
      <c r="C267" s="93" t="e">
        <f t="shared" si="173"/>
        <v>#REF!</v>
      </c>
      <c r="D267" s="94" t="s">
        <v>105</v>
      </c>
      <c r="E267" s="123"/>
      <c r="F267" s="124"/>
      <c r="G267" s="38" t="s">
        <v>28</v>
      </c>
      <c r="H267" s="39"/>
      <c r="I267" s="39"/>
      <c r="J267" s="39">
        <v>39</v>
      </c>
      <c r="K267" s="39">
        <f t="shared" si="174"/>
        <v>0</v>
      </c>
      <c r="L267" s="39">
        <f>+L116</f>
        <v>37</v>
      </c>
      <c r="M267" s="39"/>
      <c r="N267" s="39"/>
      <c r="O267" s="39">
        <f t="shared" si="180"/>
        <v>0</v>
      </c>
      <c r="P267" s="39">
        <f t="shared" si="175"/>
        <v>0</v>
      </c>
      <c r="Q267" s="125"/>
      <c r="R267" s="39">
        <f t="shared" si="176"/>
        <v>0</v>
      </c>
      <c r="S267" s="39">
        <f t="shared" si="181"/>
        <v>2</v>
      </c>
      <c r="T267" s="39">
        <f t="shared" si="177"/>
        <v>0</v>
      </c>
      <c r="U267" s="125"/>
      <c r="V267" s="39">
        <f t="shared" si="178"/>
        <v>0</v>
      </c>
      <c r="W267" s="125"/>
      <c r="AF267" s="5"/>
    </row>
    <row r="268" spans="1:34" ht="21" customHeight="1" x14ac:dyDescent="0.25">
      <c r="B268" s="92">
        <f t="shared" si="179"/>
        <v>9.0499999999999989</v>
      </c>
      <c r="C268" s="93" t="e">
        <f t="shared" si="173"/>
        <v>#REF!</v>
      </c>
      <c r="D268" s="94" t="s">
        <v>106</v>
      </c>
      <c r="E268" s="123"/>
      <c r="F268" s="124"/>
      <c r="G268" s="46" t="s">
        <v>28</v>
      </c>
      <c r="H268" s="48"/>
      <c r="I268" s="39"/>
      <c r="J268" s="39">
        <v>39</v>
      </c>
      <c r="K268" s="39">
        <f t="shared" si="174"/>
        <v>0</v>
      </c>
      <c r="L268" s="39">
        <f>+L117</f>
        <v>74</v>
      </c>
      <c r="M268" s="39"/>
      <c r="N268" s="39"/>
      <c r="O268" s="39">
        <f t="shared" si="180"/>
        <v>35</v>
      </c>
      <c r="P268" s="39">
        <f t="shared" si="175"/>
        <v>0</v>
      </c>
      <c r="Q268" s="125"/>
      <c r="R268" s="39">
        <f t="shared" si="176"/>
        <v>0</v>
      </c>
      <c r="S268" s="39">
        <f t="shared" si="181"/>
        <v>0</v>
      </c>
      <c r="T268" s="39">
        <f t="shared" si="177"/>
        <v>0</v>
      </c>
      <c r="U268" s="125"/>
      <c r="V268" s="39">
        <f t="shared" si="178"/>
        <v>0</v>
      </c>
      <c r="W268" s="125"/>
    </row>
    <row r="269" spans="1:34" ht="21" customHeight="1" x14ac:dyDescent="0.25">
      <c r="B269" s="83"/>
      <c r="C269" s="84" t="e">
        <f>+#REF!+1</f>
        <v>#REF!</v>
      </c>
      <c r="D269" s="85"/>
      <c r="E269" s="127"/>
      <c r="F269" s="52" t="str">
        <f>+"SUB-TOTAL   "&amp;B263&amp;":  "</f>
        <v xml:space="preserve">SUB-TOTAL   9:  </v>
      </c>
      <c r="G269" s="63"/>
      <c r="H269" s="64"/>
      <c r="I269" s="54"/>
      <c r="J269" s="54"/>
      <c r="K269" s="56">
        <f>+SUM(K264:K268)</f>
        <v>0</v>
      </c>
      <c r="L269" s="54"/>
      <c r="M269" s="54"/>
      <c r="N269" s="56"/>
      <c r="O269" s="56"/>
      <c r="P269" s="56">
        <f>+SUM(P264:P268)</f>
        <v>0</v>
      </c>
      <c r="Q269" s="56"/>
      <c r="R269" s="56">
        <f>+SUM(R264:R268)</f>
        <v>0</v>
      </c>
      <c r="S269" s="56"/>
      <c r="T269" s="56">
        <f>+SUM(T264:T268)</f>
        <v>0</v>
      </c>
      <c r="U269" s="56"/>
      <c r="V269" s="56">
        <f>+SUM(V264:V268)</f>
        <v>0</v>
      </c>
      <c r="W269" s="56"/>
    </row>
    <row r="270" spans="1:34" s="128" customFormat="1" ht="45.75" customHeight="1" x14ac:dyDescent="0.3">
      <c r="B270" s="129"/>
      <c r="C270" s="130" t="e">
        <f>+#REF!+1</f>
        <v>#REF!</v>
      </c>
      <c r="D270" s="131" t="s">
        <v>107</v>
      </c>
      <c r="E270" s="132"/>
      <c r="F270" s="133"/>
      <c r="G270" s="134"/>
      <c r="H270" s="135"/>
      <c r="I270" s="135"/>
      <c r="J270" s="135"/>
      <c r="K270" s="135">
        <f>+K171+K185+K201+K213+K223+K242+K249+K262+K269</f>
        <v>0</v>
      </c>
      <c r="L270" s="135"/>
      <c r="M270" s="135"/>
      <c r="N270" s="135"/>
      <c r="O270" s="135"/>
      <c r="P270" s="135">
        <f>+P171+P185+P201+P213+P223+P242+P249+P262+P269</f>
        <v>0</v>
      </c>
      <c r="Q270" s="135"/>
      <c r="R270" s="135">
        <f>+R171+R185+R201+R213+R223+R242+R249+R262+R269</f>
        <v>1565.84</v>
      </c>
      <c r="S270" s="135"/>
      <c r="T270" s="135">
        <f>+T171+T185+T201+T213+T223+T242+T249+T262+T269</f>
        <v>0</v>
      </c>
      <c r="U270" s="135"/>
      <c r="V270" s="135">
        <f>+V171+V185+V201+V213+V223+V242+V249+V262+V269</f>
        <v>0</v>
      </c>
      <c r="W270" s="135"/>
      <c r="AF270" s="136"/>
    </row>
  </sheetData>
  <mergeCells count="20">
    <mergeCell ref="H12:H15"/>
    <mergeCell ref="L12:L15"/>
    <mergeCell ref="M12:M15"/>
    <mergeCell ref="O13:P13"/>
    <mergeCell ref="Q13:R13"/>
    <mergeCell ref="S13:T13"/>
    <mergeCell ref="U13:V13"/>
    <mergeCell ref="N12:N14"/>
    <mergeCell ref="B6:W7"/>
    <mergeCell ref="F8:W8"/>
    <mergeCell ref="B12:B15"/>
    <mergeCell ref="C12:F15"/>
    <mergeCell ref="G12:G15"/>
    <mergeCell ref="I12:I14"/>
    <mergeCell ref="J12:K12"/>
    <mergeCell ref="O12:R12"/>
    <mergeCell ref="S12:V12"/>
    <mergeCell ref="W12:W15"/>
    <mergeCell ref="J13:J14"/>
    <mergeCell ref="K13:K14"/>
  </mergeCells>
  <printOptions horizontalCentered="1"/>
  <pageMargins left="0.39370078740157483" right="0.39370078740157483" top="0.23622047244094491" bottom="0.23622047244094491" header="0" footer="0"/>
  <pageSetup paperSize="9" scale="54" pageOrder="overThenDown" orientation="portrait" r:id="rId1"/>
  <headerFooter>
    <oddFooter>&amp;R&amp;P/&amp;N</oddFooter>
  </headerFooter>
  <rowBreaks count="4" manualBreakCount="4">
    <brk id="72" min="1" max="21" man="1"/>
    <brk id="118" min="1" max="21" man="1"/>
    <brk id="171" min="1" max="21" man="1"/>
    <brk id="223" min="1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Mtdo-Ppto SFV</vt:lpstr>
      <vt:lpstr>'Mtdo-Ppto SFV'!Área_de_impresión</vt:lpstr>
      <vt:lpstr>'Mtdo-Ppto SFV'!Títulos_a_imprimir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condori porras</dc:creator>
  <cp:lastModifiedBy>javier condori porras</cp:lastModifiedBy>
  <cp:lastPrinted>2025-03-25T16:41:06Z</cp:lastPrinted>
  <dcterms:created xsi:type="dcterms:W3CDTF">2025-03-25T16:07:47Z</dcterms:created>
  <dcterms:modified xsi:type="dcterms:W3CDTF">2025-03-25T17:08:03Z</dcterms:modified>
</cp:coreProperties>
</file>