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190" tabRatio="862" activeTab="4"/>
  </bookViews>
  <sheets>
    <sheet name="Tổng hợp" sheetId="1" r:id="rId1"/>
    <sheet name="1. Giảm thiểu rủi ro" sheetId="2" r:id="rId2"/>
    <sheet name="2. Duy trì tiêu chuẩn" sheetId="3" r:id="rId3"/>
    <sheet name="3. Thúc đẩy thực hành Xanh" sheetId="4" r:id="rId4"/>
    <sheet name="4.Chính sách và DVHT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3" l="1"/>
  <c r="J70" i="3"/>
  <c r="N70" i="4"/>
  <c r="M70" i="4"/>
  <c r="L70" i="4"/>
  <c r="C70" i="5"/>
  <c r="I70" i="3"/>
  <c r="E70" i="3"/>
  <c r="C70" i="3"/>
  <c r="G70" i="4"/>
  <c r="F70" i="5" l="1"/>
  <c r="E70" i="5"/>
  <c r="L69" i="5"/>
  <c r="K69" i="5"/>
  <c r="J69" i="5"/>
  <c r="I69" i="5"/>
  <c r="H69" i="5"/>
  <c r="G69" i="5"/>
  <c r="F69" i="5"/>
  <c r="E69" i="5"/>
  <c r="D69" i="5"/>
  <c r="C69" i="5"/>
  <c r="B69" i="5"/>
  <c r="L68" i="5"/>
  <c r="K68" i="5"/>
  <c r="J68" i="5"/>
  <c r="I68" i="5"/>
  <c r="H68" i="5"/>
  <c r="G68" i="5"/>
  <c r="F68" i="5"/>
  <c r="E68" i="5"/>
  <c r="D68" i="5"/>
  <c r="C68" i="5"/>
  <c r="B68" i="5"/>
  <c r="L67" i="5"/>
  <c r="K67" i="5"/>
  <c r="J67" i="5"/>
  <c r="I67" i="5"/>
  <c r="H67" i="5"/>
  <c r="G67" i="5"/>
  <c r="F67" i="5"/>
  <c r="E67" i="5"/>
  <c r="D67" i="5"/>
  <c r="C67" i="5"/>
  <c r="B67" i="5"/>
  <c r="L66" i="5"/>
  <c r="L70" i="5" s="1"/>
  <c r="K66" i="5"/>
  <c r="K70" i="5" s="1"/>
  <c r="J66" i="5"/>
  <c r="J70" i="5" s="1"/>
  <c r="I66" i="5"/>
  <c r="I70" i="5" s="1"/>
  <c r="H66" i="5"/>
  <c r="H70" i="5" s="1"/>
  <c r="G66" i="5"/>
  <c r="G70" i="5" s="1"/>
  <c r="F66" i="5"/>
  <c r="E66" i="5"/>
  <c r="D66" i="5"/>
  <c r="D70" i="5" s="1"/>
  <c r="C66" i="5"/>
  <c r="B66" i="5"/>
  <c r="B70" i="5" s="1"/>
  <c r="H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P66" i="4"/>
  <c r="P70" i="4" s="1"/>
  <c r="O66" i="4"/>
  <c r="O70" i="4" s="1"/>
  <c r="N66" i="4"/>
  <c r="M66" i="4"/>
  <c r="L66" i="4"/>
  <c r="K66" i="4"/>
  <c r="K70" i="4" s="1"/>
  <c r="J66" i="4"/>
  <c r="J70" i="4" s="1"/>
  <c r="I66" i="4"/>
  <c r="I70" i="4" s="1"/>
  <c r="H66" i="4"/>
  <c r="G66" i="4"/>
  <c r="F66" i="4"/>
  <c r="F70" i="4" s="1"/>
  <c r="E66" i="4"/>
  <c r="E70" i="4" s="1"/>
  <c r="D66" i="4"/>
  <c r="D70" i="4" s="1"/>
  <c r="C66" i="4"/>
  <c r="C70" i="4" s="1"/>
  <c r="B66" i="4"/>
  <c r="B70" i="4" s="1"/>
  <c r="L69" i="3"/>
  <c r="K69" i="3"/>
  <c r="J69" i="3"/>
  <c r="I69" i="3"/>
  <c r="H69" i="3"/>
  <c r="G69" i="3"/>
  <c r="F69" i="3"/>
  <c r="E69" i="3"/>
  <c r="D69" i="3"/>
  <c r="C69" i="3"/>
  <c r="B69" i="3"/>
  <c r="L68" i="3"/>
  <c r="K68" i="3"/>
  <c r="J68" i="3"/>
  <c r="I68" i="3"/>
  <c r="H68" i="3"/>
  <c r="G68" i="3"/>
  <c r="F68" i="3"/>
  <c r="E68" i="3"/>
  <c r="D68" i="3"/>
  <c r="C68" i="3"/>
  <c r="B68" i="3"/>
  <c r="L67" i="3"/>
  <c r="K67" i="3"/>
  <c r="J67" i="3"/>
  <c r="I67" i="3"/>
  <c r="H67" i="3"/>
  <c r="G67" i="3"/>
  <c r="F67" i="3"/>
  <c r="E67" i="3"/>
  <c r="D67" i="3"/>
  <c r="C67" i="3"/>
  <c r="B67" i="3"/>
  <c r="L66" i="3"/>
  <c r="L70" i="3" s="1"/>
  <c r="K66" i="3"/>
  <c r="J66" i="3"/>
  <c r="I66" i="3"/>
  <c r="H66" i="3"/>
  <c r="H70" i="3" s="1"/>
  <c r="G66" i="3"/>
  <c r="G70" i="3" s="1"/>
  <c r="F66" i="3"/>
  <c r="F70" i="3" s="1"/>
  <c r="E66" i="3"/>
  <c r="D66" i="3"/>
  <c r="D70" i="3" s="1"/>
  <c r="C66" i="3"/>
  <c r="B66" i="3"/>
  <c r="B70" i="3" s="1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I70" i="2" s="1"/>
  <c r="H66" i="2"/>
  <c r="H70" i="2" s="1"/>
  <c r="G66" i="2"/>
  <c r="G70" i="2" s="1"/>
  <c r="F66" i="2"/>
  <c r="F70" i="2" s="1"/>
  <c r="E66" i="2"/>
  <c r="E70" i="2" s="1"/>
  <c r="D66" i="2"/>
  <c r="D70" i="2" s="1"/>
  <c r="C66" i="2"/>
  <c r="C70" i="2" s="1"/>
  <c r="B66" i="2"/>
  <c r="B70" i="2" s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F70" i="1" s="1"/>
  <c r="E66" i="1"/>
  <c r="E70" i="1" s="1"/>
  <c r="D66" i="1"/>
  <c r="D70" i="1" s="1"/>
  <c r="C66" i="1"/>
  <c r="C70" i="1" s="1"/>
  <c r="B66" i="1"/>
</calcChain>
</file>

<file path=xl/sharedStrings.xml><?xml version="1.0" encoding="utf-8"?>
<sst xmlns="http://schemas.openxmlformats.org/spreadsheetml/2006/main" count="715" uniqueCount="633">
  <si>
    <t>Yên Bái</t>
  </si>
  <si>
    <t>CSTP 1. Giảm thiểu ô nhiễm môi trường và tác động tiêu cực của BĐKH (cho doanh nghiệp)</t>
  </si>
  <si>
    <t>Điểm số Chỉ số Xanh cấp tỉnh chưa có trọng số</t>
  </si>
  <si>
    <t>Tỉnh/Thành phố</t>
  </si>
  <si>
    <t>CSTP 2. Đảm bảo tuân thủ các tiêu chuẩn môi trường tối thiểu</t>
  </si>
  <si>
    <t>CSTP 4. Chính sách và dịch vụ hỗ trợ doanh nghiệp trong bảo vệ môi trường</t>
  </si>
  <si>
    <t>Vùng</t>
  </si>
  <si>
    <t>Thấp nhất</t>
  </si>
  <si>
    <t>Trung vị</t>
  </si>
  <si>
    <t>Cao nhất</t>
  </si>
  <si>
    <t>Thứ hạng</t>
  </si>
  <si>
    <t>Môi trường tại tỉnh không ô nhiễm hoặc hơi ô nhiễm (% DN đồng ý)</t>
  </si>
  <si>
    <t>Hoạt động kinh doanh của DN không bị ảnh hưởng bởi mức độ ô nhiễm (% DN đồng ý)</t>
  </si>
  <si>
    <t>Tình trạng DN gây ô nhiễm môi trường là phổ biến tại tỉnh (% DN đồng ý)</t>
  </si>
  <si>
    <t>Chuyển địa điểm đầu tư đến địa phương có ít rủi ro thiên tai hơn (% DN)</t>
  </si>
  <si>
    <t>Thiên tai và BĐKH gây khó khăn cho hoạt động của DN (% DN)</t>
  </si>
  <si>
    <t xml:space="preserve">Dữ liệu Bộ TNMT: Số trạm quan trắc chất lượng không khí tại các đô thị loại IV trở lên trên 10.000 dân đô thị </t>
  </si>
  <si>
    <t>Chất lượng môi trường tổng thể tại tỉnh là tốt hoặc rất tốt (% DN)</t>
  </si>
  <si>
    <t>Tỉnh có giải pháp hiệu quả để phòng ngừa tình trạng ô nhiễm môi trường (% DN đồng ý)</t>
  </si>
  <si>
    <t>Tỉnh khắc phục nhanh chóng các sự cố ô nhiễm môi trường (% DN đồng ý)</t>
  </si>
  <si>
    <t>Tỉnh nghiêm túc xử phạt các DN gây ô nhiễm môi trường (% DN đồng ý)</t>
  </si>
  <si>
    <t>Thanh tra môi trường tạo cơ hội cho cán bộ thanh kiểm tra nhũng nhiễu DN (% DN)</t>
  </si>
  <si>
    <t>Cơ quan nào đã thanh kiểm tra DN trong năm qua: Thanh tra môi trường (% DN)</t>
  </si>
  <si>
    <t>DN đã trả chi phí không chính thức cho cán bộ thanh tra môi trường (% DN)</t>
  </si>
  <si>
    <t>Dữ liệu BTNMT: Tỷ lệ nước thải sinh hoạt đô thị được xử lý đạt quy chuẩn kỹ thuật môi trường (%)</t>
  </si>
  <si>
    <t>Dữ liệu BTNMT: Tỷ lệ cơ sở sản xuất, kinh doanh, dịch vụ phát sinh nước thải từ 50 m3/ngày trở lên có hệ thống xử lý nước thải đạt quy chuẩn kỹ thuật môi trường (%)</t>
  </si>
  <si>
    <t>Dữ liệu BTNMT: Tỷ lệ chất thải rắn sinh hoạt được phân loại tại nguồn (%)</t>
  </si>
  <si>
    <t>Dữ liệu BTNMT: Chất thải rắn sinh hoạt được xử lý đáp ứng yêu cầu về bảo vệ môi trường (%)</t>
  </si>
  <si>
    <t>CQNN tại tỉnh sẵn sàng trả giá cao hơn khi mua hàng hóa dịch vụ của các doanh nghiệp “xanh” (% DN)</t>
  </si>
  <si>
    <t>DN được hướng dẫn về quy định pháp luật môi trường (%)</t>
  </si>
  <si>
    <t>DN được hướng dẫn về bảo tồn, sử dụng năng lượng tiết kiệm, hiệu quả (%)</t>
  </si>
  <si>
    <t>DN được hướng dẫn về sử dụng năng lượng tái tạo (%)</t>
  </si>
  <si>
    <t>DN được hướng dẫn về sản xuất năng lượng tái tạo (%)</t>
  </si>
  <si>
    <t>DN được hướng dẫn về giảm thiểu sử dụng nhựa (%)</t>
  </si>
  <si>
    <t>DN được hướng dẫn về đầu tư vào quản lý hiệu quả chất thải rắn (%)</t>
  </si>
  <si>
    <t>DN được hướng dẫn về hạn chế ô nhiễm nguồn nước (%)</t>
  </si>
  <si>
    <t>DN được hướng dẫn về sử dụng nước tiết kiệm (%)</t>
  </si>
  <si>
    <t>DN được hướng dẫn về giảm thiểu ô nhiễm không khí (%)</t>
  </si>
  <si>
    <t>DN được hướng dẫn về tái trồng rừng (%)</t>
  </si>
  <si>
    <t>Dữ liệu BTNMT: Tỷ lệ chi ngân sách cho hoạt động sự nghiệp BVMT (%)</t>
  </si>
  <si>
    <t>Dữ liệu BTNMT: Số lượng công chức, cán bộ thực hiện nhiệm vụ BVMT trên 1 triệu dân</t>
  </si>
  <si>
    <t>CQNN tại tỉnh ưu tiên mua hàng hóa dịch vụ của các doanh nghiệp “xanh” (% DN)</t>
  </si>
  <si>
    <t>Chính sách khuyến khích, hỗ trợ về sử dụng năng lượng tiết kiệm, hiệu quả (0-4)</t>
  </si>
  <si>
    <t>Chính sách khuyến khích, hỗ trợ về năng lượng sạch/năng lượng tái tạo (0-4)</t>
  </si>
  <si>
    <t>Chính sách khuyến khích, hỗ trợ về giảm thiểu ô nhiễm không khí (0-4)</t>
  </si>
  <si>
    <t>Chính sách khuyến khích, hỗ trợ về giảm thiểu ô nhiễm nước và nước thải (0-4)</t>
  </si>
  <si>
    <t>Chính sách khuyến khích, hỗ trợ về giảm thiểu rác thải nhựa (0-4)</t>
  </si>
  <si>
    <t>Chính sách khuyến khích, hỗ trợ về tái chế rác thải (0-4)</t>
  </si>
  <si>
    <t>Chính sách khuyến khích, hỗ trợ về tăng khả năng chống chịu thiên tai (0-4)</t>
  </si>
  <si>
    <t>Chính sách khuyến khích, hỗ trợ về tái trồng rừng (0-4)</t>
  </si>
  <si>
    <t>Chính quyền tỉnh cung cấp dịch vụ tư vấn để cải thiện hoạt động môi trường (0-4)</t>
  </si>
  <si>
    <t>Chính quyền tỉnh cung cấp dịch vụ đào tạo để cải thiện hoạt động môi trường (0-4)</t>
  </si>
  <si>
    <t>An Giang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</si>
  <si>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</si>
  <si>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</si>
  <si>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</si>
  <si>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</si>
  <si>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</si>
  <si>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</si>
  <si>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</si>
  <si>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</si>
  <si>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</si>
  <si>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BRVT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</si>
  <si>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</si>
  <si>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</si>
  <si>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</si>
  <si>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</si>
  <si>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</si>
  <si>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</si>
  <si>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</si>
  <si>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</si>
  <si>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</si>
  <si>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</si>
  <si>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</si>
  <si>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</si>
  <si>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</si>
  <si>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</si>
  <si>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</si>
  <si>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</si>
  <si>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</si>
  <si>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</si>
  <si>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</si>
  <si>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</si>
  <si>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</si>
  <si>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</si>
  <si>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</si>
  <si>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</si>
  <si>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</si>
  <si>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</si>
  <si>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</si>
  <si>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</si>
  <si>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</si>
  <si>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</si>
  <si>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</si>
  <si>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</si>
  <si>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</si>
  <si>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</si>
  <si>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</si>
  <si>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</si>
  <si>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</si>
  <si>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</si>
  <si>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</si>
  <si>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</si>
  <si>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Tây Ninh</t>
  </si>
  <si>
    <t>Thái Bình</t>
  </si>
  <si>
    <t>Thái Nguyên</t>
  </si>
  <si>
    <t>Thanh Hóa</t>
  </si>
  <si>
    <t>Tiền Giang</t>
  </si>
  <si>
    <t>TP.HCM</t>
  </si>
  <si>
    <t>Trà Vinh</t>
  </si>
  <si>
    <t>TT-Huế</t>
  </si>
  <si>
    <t>Tuyên Quang</t>
  </si>
  <si>
    <t>Vĩnh Long</t>
  </si>
  <si>
    <t>Vĩnh Phúc</t>
  </si>
  <si>
    <t>Yên Bái</t>
  </si>
  <si>
    <t>Đồng bằng Sông Cửu Long</t>
  </si>
  <si>
    <t>Trung du miền núi phía Bắc</t>
  </si>
  <si>
    <t>Đồng bằng Sông Cửu Long</t>
  </si>
  <si>
    <t>Đồng bằng sông Hồng</t>
  </si>
  <si>
    <t>Đồng bằng Sông Cửu Long</t>
  </si>
  <si>
    <t>Duyên hải miền Trung</t>
  </si>
  <si>
    <t>Đông Nam Bộ</t>
  </si>
  <si>
    <t>Duyên hải miền Trung</t>
  </si>
  <si>
    <t>Đông Nam Bộ</t>
  </si>
  <si>
    <t>Đồng bằng Sông Cửu Long</t>
  </si>
  <si>
    <t>Trung du miền núi phía Bắc</t>
  </si>
  <si>
    <t>Duyên hải miền Trung</t>
  </si>
  <si>
    <t>Tây Nguyên</t>
  </si>
  <si>
    <t>Trung du miền núi phía Bắc</t>
  </si>
  <si>
    <t>Đông Nam Bộ</t>
  </si>
  <si>
    <t>Đồng bằng Sông Cửu Long</t>
  </si>
  <si>
    <t>Tây Nguyên</t>
  </si>
  <si>
    <t>Trung du miền núi phía Bắc</t>
  </si>
  <si>
    <t>Đồng bằng sông Hồng</t>
  </si>
  <si>
    <t>Duyên hải miền Trung</t>
  </si>
  <si>
    <t>Đồng bằng sông Hồng</t>
  </si>
  <si>
    <t>Đồng bằng Sông Cửu Long</t>
  </si>
  <si>
    <t>Trung du miền núi phía Bắc</t>
  </si>
  <si>
    <t>Đồng bằng sông Hồng</t>
  </si>
  <si>
    <t>Duyên hải miền Trung</t>
  </si>
  <si>
    <t>Đồng bằng Sông Cửu Long</t>
  </si>
  <si>
    <t>Tây Nguyên</t>
  </si>
  <si>
    <t>Trung du miền núi phía Bắc</t>
  </si>
  <si>
    <t>Tây Nguyên</t>
  </si>
  <si>
    <t>Trung du miền núi phía Bắc</t>
  </si>
  <si>
    <t>Đồng bằng Sông Cửu Long</t>
  </si>
  <si>
    <t>Đồng bằng sông Hồng</t>
  </si>
  <si>
    <t>Duyên hải miền Trung</t>
  </si>
  <si>
    <t>Đồng bằng sông Hồng</t>
  </si>
  <si>
    <t>Duyên hải miền Trung</t>
  </si>
  <si>
    <t>Trung du miền núi phía Bắc</t>
  </si>
  <si>
    <t>Duyên hải miền Trung</t>
  </si>
  <si>
    <t>Đồng bằng sông Hồng</t>
  </si>
  <si>
    <t>Duyên hải miền Trung</t>
  </si>
  <si>
    <t>Đồng bằng Sông Cửu Long</t>
  </si>
  <si>
    <t>Trung du miền núi phía Bắc</t>
  </si>
  <si>
    <t>Đông Nam Bộ</t>
  </si>
  <si>
    <t>Đồng bằng sông Hồng</t>
  </si>
  <si>
    <t>Trung du miền núi phía Bắc</t>
  </si>
  <si>
    <t>Duyên hải miền Trung</t>
  </si>
  <si>
    <t>Đồng bằng Sông Cửu Long</t>
  </si>
  <si>
    <t>Đông Nam Bộ</t>
  </si>
  <si>
    <t>Đồng bằng Sông Cửu Long</t>
  </si>
  <si>
    <t>Duyên hải miền Trung</t>
  </si>
  <si>
    <t>Trung du miền núi phía Bắc</t>
  </si>
  <si>
    <t>Đồng bằng Sông Cửu Long</t>
  </si>
  <si>
    <t>Đồng bằng sông Hồng</t>
  </si>
  <si>
    <t>Trung du miền núi phía Bắc</t>
  </si>
  <si>
    <t>An Giang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</si>
  <si>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</si>
  <si>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</si>
  <si>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</si>
  <si>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</si>
  <si>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</si>
  <si>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</si>
  <si>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</si>
  <si>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</si>
  <si>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</si>
  <si>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BRVT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</si>
  <si>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</si>
  <si>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</si>
  <si>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</si>
  <si>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</si>
  <si>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</si>
  <si>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</si>
  <si>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</si>
  <si>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</si>
  <si>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</si>
  <si>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</si>
  <si>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</si>
  <si>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</si>
  <si>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</si>
  <si>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</si>
  <si>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</si>
  <si>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</si>
  <si>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</si>
  <si>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</si>
  <si>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</si>
  <si>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</si>
  <si>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</si>
  <si>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</si>
  <si>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</si>
  <si>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</si>
  <si>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</si>
  <si>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</si>
  <si>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</si>
  <si>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</si>
  <si>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</si>
  <si>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</si>
  <si>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</si>
  <si>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</si>
  <si>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</si>
  <si>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</si>
  <si>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</si>
  <si>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</si>
  <si>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</si>
  <si>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</si>
  <si>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</si>
  <si>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</si>
  <si>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Tây Ninh</t>
  </si>
  <si>
    <t>Thái Bình</t>
  </si>
  <si>
    <t>Thái Nguyên</t>
  </si>
  <si>
    <t>Thanh Hóa</t>
  </si>
  <si>
    <t>Tiền Giang</t>
  </si>
  <si>
    <t>TP.HCM</t>
  </si>
  <si>
    <t>Trà Vinh</t>
  </si>
  <si>
    <t>TT-Huế</t>
  </si>
  <si>
    <t>Tuyên Quang</t>
  </si>
  <si>
    <t>Vĩnh Long</t>
  </si>
  <si>
    <t>Vĩnh Phúc</t>
  </si>
  <si>
    <t>Yên Bái</t>
  </si>
  <si>
    <t>Đồng bằng Sông Cửu Long</t>
  </si>
  <si>
    <t>Trung du miền núi phía Bắc</t>
  </si>
  <si>
    <t>Đồng bằng Sông Cửu Long</t>
  </si>
  <si>
    <t>Đồng bằng sông Hồng</t>
  </si>
  <si>
    <t>Đồng bằng Sông Cửu Long</t>
  </si>
  <si>
    <t>Duyên hải miền Trung</t>
  </si>
  <si>
    <t>Đông Nam Bộ</t>
  </si>
  <si>
    <t>Duyên hải miền Trung</t>
  </si>
  <si>
    <t>Đông Nam Bộ</t>
  </si>
  <si>
    <t>Đồng bằng Sông Cửu Long</t>
  </si>
  <si>
    <t>Trung du miền núi phía Bắc</t>
  </si>
  <si>
    <t>Duyên hải miền Trung</t>
  </si>
  <si>
    <t>Tây Nguyên</t>
  </si>
  <si>
    <t>Trung du miền núi phía Bắc</t>
  </si>
  <si>
    <t>Đông Nam Bộ</t>
  </si>
  <si>
    <t>Đồng bằng Sông Cửu Long</t>
  </si>
  <si>
    <t>Tây Nguyên</t>
  </si>
  <si>
    <t>Trung du miền núi phía Bắc</t>
  </si>
  <si>
    <t>Đồng bằng sông Hồng</t>
  </si>
  <si>
    <t>Duyên hải miền Trung</t>
  </si>
  <si>
    <t>Đồng bằng sông Hồng</t>
  </si>
  <si>
    <t>Đồng bằng Sông Cửu Long</t>
  </si>
  <si>
    <t>Trung du miền núi phía Bắc</t>
  </si>
  <si>
    <t>Đồng bằng sông Hồng</t>
  </si>
  <si>
    <t>Duyên hải miền Trung</t>
  </si>
  <si>
    <t>Đồng bằng Sông Cửu Long</t>
  </si>
  <si>
    <t>Tây Nguyên</t>
  </si>
  <si>
    <t>Trung du miền núi phía Bắc</t>
  </si>
  <si>
    <t>Tây Nguyên</t>
  </si>
  <si>
    <t>Trung du miền núi phía Bắc</t>
  </si>
  <si>
    <t>Đồng bằng Sông Cửu Long</t>
  </si>
  <si>
    <t>Đồng bằng sông Hồng</t>
  </si>
  <si>
    <t>Duyên hải miền Trung</t>
  </si>
  <si>
    <t>Đồng bằng sông Hồng</t>
  </si>
  <si>
    <t>Duyên hải miền Trung</t>
  </si>
  <si>
    <t>Trung du miền núi phía Bắc</t>
  </si>
  <si>
    <t>Duyên hải miền Trung</t>
  </si>
  <si>
    <t>Đồng bằng sông Hồng</t>
  </si>
  <si>
    <t>Duyên hải miền Trung</t>
  </si>
  <si>
    <t>Đồng bằng Sông Cửu Long</t>
  </si>
  <si>
    <t>Trung du miền núi phía Bắc</t>
  </si>
  <si>
    <t>Đông Nam Bộ</t>
  </si>
  <si>
    <t>Đồng bằng sông Hồng</t>
  </si>
  <si>
    <t>Trung du miền núi phía Bắc</t>
  </si>
  <si>
    <t>Duyên hải miền Trung</t>
  </si>
  <si>
    <t>Đồng bằng Sông Cửu Long</t>
  </si>
  <si>
    <t>Đông Nam Bộ</t>
  </si>
  <si>
    <t>Đồng bằng Sông Cửu Long</t>
  </si>
  <si>
    <t>Duyên hải miền Trung</t>
  </si>
  <si>
    <t>Trung du miền núi phía Bắc</t>
  </si>
  <si>
    <t>Đồng bằng Sông Cửu Long</t>
  </si>
  <si>
    <t>Đồng bằng sông Hồng</t>
  </si>
  <si>
    <t>Trung du miền núi phía Bắc</t>
  </si>
  <si>
    <t>An Giang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</si>
  <si>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</si>
  <si>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</si>
  <si>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</si>
  <si>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</si>
  <si>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</si>
  <si>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</si>
  <si>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</si>
  <si>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</si>
  <si>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</si>
  <si>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BRVT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</si>
  <si>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</si>
  <si>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</si>
  <si>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</si>
  <si>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</si>
  <si>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</si>
  <si>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</si>
  <si>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</si>
  <si>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</si>
  <si>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</si>
  <si>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</si>
  <si>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</si>
  <si>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</si>
  <si>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</si>
  <si>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</si>
  <si>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</si>
  <si>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</si>
  <si>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</si>
  <si>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</si>
  <si>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</si>
  <si>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</si>
  <si>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</si>
  <si>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</si>
  <si>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</si>
  <si>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</si>
  <si>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</si>
  <si>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</si>
  <si>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</si>
  <si>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</si>
  <si>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</si>
  <si>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</si>
  <si>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</si>
  <si>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</si>
  <si>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</si>
  <si>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</si>
  <si>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</si>
  <si>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</si>
  <si>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</si>
  <si>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</si>
  <si>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</si>
  <si>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</si>
  <si>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Tây Ninh</t>
  </si>
  <si>
    <t>Thái Bình</t>
  </si>
  <si>
    <t>Thái Nguyên</t>
  </si>
  <si>
    <t>Thanh Hóa</t>
  </si>
  <si>
    <t>Tiền Giang</t>
  </si>
  <si>
    <t>TP.HCM</t>
  </si>
  <si>
    <t>Trà Vinh</t>
  </si>
  <si>
    <t>TT-Huế</t>
  </si>
  <si>
    <t>Tuyên Quang</t>
  </si>
  <si>
    <t>Vĩnh Long</t>
  </si>
  <si>
    <t>Vĩnh Phúc</t>
  </si>
  <si>
    <t>Yên Bái</t>
  </si>
  <si>
    <t>Đồng bằng Sông Cửu Long</t>
  </si>
  <si>
    <t>Trung du miền núi phía Bắc</t>
  </si>
  <si>
    <t>Đồng bằng Sông Cửu Long</t>
  </si>
  <si>
    <t>Đồng bằng sông Hồng</t>
  </si>
  <si>
    <t>Đồng bằng Sông Cửu Long</t>
  </si>
  <si>
    <t>Duyên hải miền Trung</t>
  </si>
  <si>
    <t>Đông Nam Bộ</t>
  </si>
  <si>
    <t>Duyên hải miền Trung</t>
  </si>
  <si>
    <t>Đông Nam Bộ</t>
  </si>
  <si>
    <t>Đồng bằng Sông Cửu Long</t>
  </si>
  <si>
    <t>Trung du miền núi phía Bắc</t>
  </si>
  <si>
    <t>Duyên hải miền Trung</t>
  </si>
  <si>
    <t>Tây Nguyên</t>
  </si>
  <si>
    <t>Trung du miền núi phía Bắc</t>
  </si>
  <si>
    <t>Đông Nam Bộ</t>
  </si>
  <si>
    <t>Đồng bằng Sông Cửu Long</t>
  </si>
  <si>
    <t>Tây Nguyên</t>
  </si>
  <si>
    <t>Trung du miền núi phía Bắc</t>
  </si>
  <si>
    <t>Đồng bằng sông Hồng</t>
  </si>
  <si>
    <t>Duyên hải miền Trung</t>
  </si>
  <si>
    <t>Đồng bằng sông Hồng</t>
  </si>
  <si>
    <t>Đồng bằng Sông Cửu Long</t>
  </si>
  <si>
    <t>Trung du miền núi phía Bắc</t>
  </si>
  <si>
    <t>Đồng bằng sông Hồng</t>
  </si>
  <si>
    <t>Duyên hải miền Trung</t>
  </si>
  <si>
    <t>Đồng bằng Sông Cửu Long</t>
  </si>
  <si>
    <t>Tây Nguyên</t>
  </si>
  <si>
    <t>Trung du miền núi phía Bắc</t>
  </si>
  <si>
    <t>Tây Nguyên</t>
  </si>
  <si>
    <t>Trung du miền núi phía Bắc</t>
  </si>
  <si>
    <t>Đồng bằng Sông Cửu Long</t>
  </si>
  <si>
    <t>Đồng bằng sông Hồng</t>
  </si>
  <si>
    <t>Duyên hải miền Trung</t>
  </si>
  <si>
    <t>Đồng bằng sông Hồng</t>
  </si>
  <si>
    <t>Duyên hải miền Trung</t>
  </si>
  <si>
    <t>Trung du miền núi phía Bắc</t>
  </si>
  <si>
    <t>Duyên hải miền Trung</t>
  </si>
  <si>
    <t>Đồng bằng sông Hồng</t>
  </si>
  <si>
    <t>Duyên hải miền Trung</t>
  </si>
  <si>
    <t>Đồng bằng Sông Cửu Long</t>
  </si>
  <si>
    <t>Trung du miền núi phía Bắc</t>
  </si>
  <si>
    <t>Đông Nam Bộ</t>
  </si>
  <si>
    <t>Đồng bằng sông Hồng</t>
  </si>
  <si>
    <t>Trung du miền núi phía Bắc</t>
  </si>
  <si>
    <t>Duyên hải miền Trung</t>
  </si>
  <si>
    <t>Đồng bằng Sông Cửu Long</t>
  </si>
  <si>
    <t>Đông Nam Bộ</t>
  </si>
  <si>
    <t>Đồng bằng Sông Cửu Long</t>
  </si>
  <si>
    <t>Duyên hải miền Trung</t>
  </si>
  <si>
    <t>Trung du miền núi phía Bắc</t>
  </si>
  <si>
    <t>Đồng bằng Sông Cửu Long</t>
  </si>
  <si>
    <t>Đồng bằng sông Hồng</t>
  </si>
  <si>
    <t>Trung du miền núi phía Bắc</t>
  </si>
  <si>
    <t>An Giang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</si>
  <si>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</si>
  <si>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</si>
  <si>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</si>
  <si>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</si>
  <si>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</si>
  <si>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</si>
  <si>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</si>
  <si>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</si>
  <si>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</si>
  <si>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BRVT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</si>
  <si>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</si>
  <si>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</si>
  <si>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</si>
  <si>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</si>
  <si>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</si>
  <si>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</si>
  <si>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</si>
  <si>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</si>
  <si>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</si>
  <si>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</si>
  <si>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</si>
  <si>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</si>
  <si>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</si>
  <si>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</si>
  <si>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</si>
  <si>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</si>
  <si>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</si>
  <si>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</si>
  <si>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</si>
  <si>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</si>
  <si>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</si>
  <si>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</si>
  <si>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</si>
  <si>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</si>
  <si>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</si>
  <si>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</si>
  <si>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</si>
  <si>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</si>
  <si>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</si>
  <si>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</si>
  <si>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</si>
  <si>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</si>
  <si>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</si>
  <si>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</si>
  <si>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</si>
  <si>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</si>
  <si>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</si>
  <si>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</si>
  <si>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</si>
  <si>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</si>
  <si>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Tây Ninh</t>
  </si>
  <si>
    <t>Thái Bình</t>
  </si>
  <si>
    <t>Thái Nguyên</t>
  </si>
  <si>
    <t>Thanh Hóa</t>
  </si>
  <si>
    <t>Tiền Giang</t>
  </si>
  <si>
    <t>TP.HCM</t>
  </si>
  <si>
    <t>Trà Vinh</t>
  </si>
  <si>
    <t>TT-Huế</t>
  </si>
  <si>
    <t>Tuyên Quang</t>
  </si>
  <si>
    <t>Vĩnh Long</t>
  </si>
  <si>
    <t>Vĩnh Phúc</t>
  </si>
  <si>
    <t>Yên Bái</t>
  </si>
  <si>
    <t>Đồng bằng Sông Cửu Long</t>
  </si>
  <si>
    <t>Trung du miền núi phía Bắc</t>
  </si>
  <si>
    <t>Đồng bằng Sông Cửu Long</t>
  </si>
  <si>
    <t>Đồng bằng sông Hồng</t>
  </si>
  <si>
    <t>Đồng bằng Sông Cửu Long</t>
  </si>
  <si>
    <t>Duyên hải miền Trung</t>
  </si>
  <si>
    <t>Đông Nam Bộ</t>
  </si>
  <si>
    <t>Duyên hải miền Trung</t>
  </si>
  <si>
    <t>Đông Nam Bộ</t>
  </si>
  <si>
    <t>Đồng bằng Sông Cửu Long</t>
  </si>
  <si>
    <t>Trung du miền núi phía Bắc</t>
  </si>
  <si>
    <t>Duyên hải miền Trung</t>
  </si>
  <si>
    <t>Tây Nguyên</t>
  </si>
  <si>
    <t>Trung du miền núi phía Bắc</t>
  </si>
  <si>
    <t>Đông Nam Bộ</t>
  </si>
  <si>
    <t>Đồng bằng Sông Cửu Long</t>
  </si>
  <si>
    <t>Tây Nguyên</t>
  </si>
  <si>
    <t>Trung du miền núi phía Bắc</t>
  </si>
  <si>
    <t>Đồng bằng sông Hồng</t>
  </si>
  <si>
    <t>Duyên hải miền Trung</t>
  </si>
  <si>
    <t>Đồng bằng sông Hồng</t>
  </si>
  <si>
    <t>Đồng bằng Sông Cửu Long</t>
  </si>
  <si>
    <t>Trung du miền núi phía Bắc</t>
  </si>
  <si>
    <t>Đồng bằng sông Hồng</t>
  </si>
  <si>
    <t>Duyên hải miền Trung</t>
  </si>
  <si>
    <t>Đồng bằng Sông Cửu Long</t>
  </si>
  <si>
    <t>Tây Nguyên</t>
  </si>
  <si>
    <t>Trung du miền núi phía Bắc</t>
  </si>
  <si>
    <t>Tây Nguyên</t>
  </si>
  <si>
    <t>Trung du miền núi phía Bắc</t>
  </si>
  <si>
    <t>Đồng bằng Sông Cửu Long</t>
  </si>
  <si>
    <t>Đồng bằng sông Hồng</t>
  </si>
  <si>
    <t>Duyên hải miền Trung</t>
  </si>
  <si>
    <t>Đồng bằng sông Hồng</t>
  </si>
  <si>
    <t>Duyên hải miền Trung</t>
  </si>
  <si>
    <t>Trung du miền núi phía Bắc</t>
  </si>
  <si>
    <t>Duyên hải miền Trung</t>
  </si>
  <si>
    <t>Đồng bằng sông Hồng</t>
  </si>
  <si>
    <t>Duyên hải miền Trung</t>
  </si>
  <si>
    <t>Đồng bằng Sông Cửu Long</t>
  </si>
  <si>
    <t>Trung du miền núi phía Bắc</t>
  </si>
  <si>
    <t>Đông Nam Bộ</t>
  </si>
  <si>
    <t>Đồng bằng sông Hồng</t>
  </si>
  <si>
    <t>Trung du miền núi phía Bắc</t>
  </si>
  <si>
    <t>Duyên hải miền Trung</t>
  </si>
  <si>
    <t>Đồng bằng Sông Cửu Long</t>
  </si>
  <si>
    <t>Đông Nam Bộ</t>
  </si>
  <si>
    <t>Đồng bằng Sông Cửu Long</t>
  </si>
  <si>
    <t>Duyên hải miền Trung</t>
  </si>
  <si>
    <t>Trung du miền núi phía Bắc</t>
  </si>
  <si>
    <t>Đồng bằng Sông Cửu Long</t>
  </si>
  <si>
    <t>Đồng bằng sông Hồng</t>
  </si>
  <si>
    <t>Trung du miền núi phía Bắc</t>
  </si>
  <si>
    <t>An Giang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</si>
  <si>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</si>
  <si>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</si>
  <si>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</si>
  <si>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</si>
  <si>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</si>
  <si>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</si>
  <si>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</si>
  <si>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</si>
  <si>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</si>
  <si>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BRVT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</si>
  <si>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</si>
  <si>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</si>
  <si>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</si>
  <si>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</si>
  <si>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</si>
  <si>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</si>
  <si>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</si>
  <si>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</si>
  <si>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</si>
  <si>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</si>
  <si>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</si>
  <si>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</si>
  <si>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</si>
  <si>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</si>
  <si>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</si>
  <si>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</si>
  <si>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</si>
  <si>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</si>
  <si>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</si>
  <si>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</si>
  <si>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</si>
  <si>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</si>
  <si>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</si>
  <si>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</si>
  <si>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</si>
  <si>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</si>
  <si>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</si>
  <si>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</si>
  <si>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</si>
  <si>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</si>
  <si>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</si>
  <si>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</si>
  <si>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</si>
  <si>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</si>
  <si>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</si>
  <si>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</si>
  <si>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</si>
  <si>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</si>
  <si>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</si>
  <si>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</si>
  <si>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Tây Ninh</t>
  </si>
  <si>
    <t>Thái Bình</t>
  </si>
  <si>
    <t>Thái Nguyên</t>
  </si>
  <si>
    <t>Thanh Hóa</t>
  </si>
  <si>
    <t>Tiền Giang</t>
  </si>
  <si>
    <t>TP.HCM</t>
  </si>
  <si>
    <t>Trà Vinh</t>
  </si>
  <si>
    <t>TT-Huế</t>
  </si>
  <si>
    <t>Tuyên Quang</t>
  </si>
  <si>
    <t>Vĩnh Long</t>
  </si>
  <si>
    <t>Vĩnh Phúc</t>
  </si>
  <si>
    <t>Yên Bái</t>
  </si>
  <si>
    <t>Đồng bằng Sông Cửu Long</t>
  </si>
  <si>
    <t>Trung du miền núi phía Bắc</t>
  </si>
  <si>
    <t>Đồng bằng Sông Cửu Long</t>
  </si>
  <si>
    <t>Đồng bằng sông Hồng</t>
  </si>
  <si>
    <t>Đồng bằng Sông Cửu Long</t>
  </si>
  <si>
    <t>Duyên hải miền Trung</t>
  </si>
  <si>
    <t>Đông Nam Bộ</t>
  </si>
  <si>
    <t>Duyên hải miền Trung</t>
  </si>
  <si>
    <t>Đông Nam Bộ</t>
  </si>
  <si>
    <t>Đồng bằng Sông Cửu Long</t>
  </si>
  <si>
    <t>Trung du miền núi phía Bắc</t>
  </si>
  <si>
    <t>Duyên hải miền Trung</t>
  </si>
  <si>
    <t>Tây Nguyên</t>
  </si>
  <si>
    <t>Trung du miền núi phía Bắc</t>
  </si>
  <si>
    <t>Đông Nam Bộ</t>
  </si>
  <si>
    <t>Đồng bằng Sông Cửu Long</t>
  </si>
  <si>
    <t>Tây Nguyên</t>
  </si>
  <si>
    <t>Trung du miền núi phía Bắc</t>
  </si>
  <si>
    <t>Đồng bằng sông Hồng</t>
  </si>
  <si>
    <t>Duyên hải miền Trung</t>
  </si>
  <si>
    <t>Đồng bằng sông Hồng</t>
  </si>
  <si>
    <t>Đồng bằng Sông Cửu Long</t>
  </si>
  <si>
    <t>Trung du miền núi phía Bắc</t>
  </si>
  <si>
    <t>Đồng bằng sông Hồng</t>
  </si>
  <si>
    <t>Duyên hải miền Trung</t>
  </si>
  <si>
    <t>Đồng bằng Sông Cửu Long</t>
  </si>
  <si>
    <t>Tây Nguyên</t>
  </si>
  <si>
    <t>Trung du miền núi phía Bắc</t>
  </si>
  <si>
    <t>Tây Nguyên</t>
  </si>
  <si>
    <t>Trung du miền núi phía Bắc</t>
  </si>
  <si>
    <t>Đồng bằng Sông Cửu Long</t>
  </si>
  <si>
    <t>Đồng bằng sông Hồng</t>
  </si>
  <si>
    <t>Duyên hải miền Trung</t>
  </si>
  <si>
    <t>Đồng bằng sông Hồng</t>
  </si>
  <si>
    <t>Duyên hải miền Trung</t>
  </si>
  <si>
    <t>Trung du miền núi phía Bắc</t>
  </si>
  <si>
    <t>Duyên hải miền Trung</t>
  </si>
  <si>
    <t>Đồng bằng sông Hồng</t>
  </si>
  <si>
    <t>Duyên hải miền Trung</t>
  </si>
  <si>
    <t>Đồng bằng Sông Cửu Long</t>
  </si>
  <si>
    <t>Trung du miền núi phía Bắc</t>
  </si>
  <si>
    <t>Đông Nam Bộ</t>
  </si>
  <si>
    <t>Đồng bằng sông Hồng</t>
  </si>
  <si>
    <t>Trung du miền núi phía Bắc</t>
  </si>
  <si>
    <t>Duyên hải miền Trung</t>
  </si>
  <si>
    <t>Đồng bằng Sông Cửu Long</t>
  </si>
  <si>
    <t>Đông Nam Bộ</t>
  </si>
  <si>
    <t>Đồng bằng Sông Cửu Long</t>
  </si>
  <si>
    <t>Duyên hải miền Trung</t>
  </si>
  <si>
    <t>Trung du miền núi phía Bắc</t>
  </si>
  <si>
    <t>Đồng bằng Sông Cửu Long</t>
  </si>
  <si>
    <t>Đồng bằng sông Hồng</t>
  </si>
  <si>
    <t>Trung du miền núi phía Bắc</t>
  </si>
  <si>
    <t>CSTP 3. Vai trò lãnh đạo của chính quyền tỉnh trong thúc đẩy thực hành Xanh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</si>
</sst>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name val="Calibri"/>
      <family val="2"/>
    </font>
    <font>
      <sz val="10"/>
      <name val="Cambria"/>
      <family val="1"/>
    </font>
    <font>
      <sz val="10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2" fillId="0" borderId="2" xfId="0" applyFont="1" applyBorder="1"/>
    <xf numFmtId="2" fontId="2" fillId="0" borderId="2" xfId="0" applyNumberFormat="1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3" fillId="0" borderId="0" xfId="1" applyFont="1" applyAlignment="1">
      <alignment horizontal="center" vertical="center"/>
    </xf>
    <xf numFmtId="9" fontId="2" fillId="0" borderId="0" xfId="1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2" fontId="2" fillId="0" borderId="0" xfId="1" applyNumberFormat="1" applyFont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0" xfId="0" applyNumberFormat="1" applyFont="1"/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2" fontId="3" fillId="2" borderId="0" xfId="0" applyNumberFormat="1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2" fontId="2" fillId="0" borderId="0" xfId="1" applyNumberFormat="1" applyFont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0" xfId="1" applyNumberFormat="1" applyFont="1"/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="80" zoomScaleNormal="80" workbookViewId="0">
      <pane xSplit="1" ySplit="1" topLeftCell="C47" activePane="bottomRight" state="frozen"/>
      <selection pane="topRight" activeCell="B1" sqref="B1"/>
      <selection pane="bottomLeft" activeCell="A2" sqref="A2"/>
      <selection pane="bottomRight" activeCell="E73" sqref="E73"/>
    </sheetView>
  </sheetViews>
  <sheetFormatPr defaultColWidth="8.90625" defaultRowHeight="12.5" x14ac:dyDescent="0.25"/>
  <cols>
    <col min="1" max="1" width="14.81640625" style="1" customWidth="1"/>
    <col min="2" max="2" width="21.54296875" style="1" customWidth="1"/>
    <col min="3" max="3" width="30.6328125" style="1" customWidth="1"/>
    <col min="4" max="4" width="21.1796875" style="1" customWidth="1"/>
    <col min="5" max="5" width="23.81640625" style="1" customWidth="1"/>
    <col min="6" max="6" width="24.81640625" style="1" customWidth="1"/>
    <col min="7" max="7" width="23.1796875" style="1" bestFit="1" customWidth="1"/>
    <col min="8" max="16384" width="8.90625" style="1"/>
  </cols>
  <sheetData>
    <row r="1" spans="1:7" ht="37.5" x14ac:dyDescent="0.25">
      <c r="A1" s="25" t="s">
        <v>3</v>
      </c>
      <c r="B1" s="25" t="s">
        <v>2</v>
      </c>
      <c r="C1" s="25" t="s">
        <v>1</v>
      </c>
      <c r="D1" s="25" t="s">
        <v>4</v>
      </c>
      <c r="E1" s="25" t="s">
        <v>632</v>
      </c>
      <c r="F1" s="25" t="s">
        <v>5</v>
      </c>
      <c r="G1" s="26" t="s">
        <v>6</v>
      </c>
    </row>
    <row r="2" spans="1:7" x14ac:dyDescent="0.25">
      <c r="A2" s="1" t="s">
        <v>52</v>
      </c>
      <c r="B2" s="2">
        <v>14.433967590332031</v>
      </c>
      <c r="C2" s="2">
        <v>3.3679435253143311</v>
      </c>
      <c r="D2" s="2">
        <v>5.0424261093139648</v>
      </c>
      <c r="E2" s="2">
        <v>3.9972901344299316</v>
      </c>
      <c r="F2" s="2">
        <v>2.0463452339172363</v>
      </c>
      <c r="G2" s="1" t="s">
        <v>115</v>
      </c>
    </row>
    <row r="3" spans="1:7" x14ac:dyDescent="0.25">
      <c r="A3" s="1" t="s">
        <v>53</v>
      </c>
      <c r="B3" s="2">
        <v>16.426059722900391</v>
      </c>
      <c r="C3" s="2">
        <v>3.4529411792755127</v>
      </c>
      <c r="D3" s="2">
        <v>6.0143733024597168</v>
      </c>
      <c r="E3" s="2">
        <v>4.469031810760498</v>
      </c>
      <c r="F3" s="2">
        <v>2.4853515625</v>
      </c>
      <c r="G3" s="1" t="s">
        <v>116</v>
      </c>
    </row>
    <row r="4" spans="1:7" x14ac:dyDescent="0.25">
      <c r="A4" s="1" t="s">
        <v>54</v>
      </c>
      <c r="B4" s="2">
        <v>16.481960296630859</v>
      </c>
      <c r="C4" s="2">
        <v>3.6777472496032715</v>
      </c>
      <c r="D4" s="2">
        <v>5.7923727035522461</v>
      </c>
      <c r="E4" s="2">
        <v>5.0913057327270508</v>
      </c>
      <c r="F4" s="2">
        <v>1.9078124761581421</v>
      </c>
      <c r="G4" s="1" t="s">
        <v>116</v>
      </c>
    </row>
    <row r="5" spans="1:7" x14ac:dyDescent="0.25">
      <c r="A5" s="1" t="s">
        <v>55</v>
      </c>
      <c r="B5" s="2">
        <v>13.644990921020508</v>
      </c>
      <c r="C5" s="2">
        <v>3.4358696937561035</v>
      </c>
      <c r="D5" s="2">
        <v>4.942901611328125</v>
      </c>
      <c r="E5" s="2">
        <v>3.8985486030578613</v>
      </c>
      <c r="F5" s="2">
        <v>1.3851351737976074</v>
      </c>
      <c r="G5" s="1" t="s">
        <v>117</v>
      </c>
    </row>
    <row r="6" spans="1:7" x14ac:dyDescent="0.25">
      <c r="A6" s="1" t="s">
        <v>56</v>
      </c>
      <c r="B6" s="2">
        <v>17.208896636962891</v>
      </c>
      <c r="C6" s="2">
        <v>6.8531689643859863</v>
      </c>
      <c r="D6" s="2">
        <v>5.2264766693115234</v>
      </c>
      <c r="E6" s="2">
        <v>3.5920999050140381</v>
      </c>
      <c r="F6" s="2">
        <v>1.5811808109283447</v>
      </c>
      <c r="G6" s="1" t="s">
        <v>118</v>
      </c>
    </row>
    <row r="7" spans="1:7" x14ac:dyDescent="0.25">
      <c r="A7" s="1" t="s">
        <v>57</v>
      </c>
      <c r="B7" s="2">
        <v>12.718791961669922</v>
      </c>
      <c r="C7" s="2">
        <v>3.3576786518096924</v>
      </c>
      <c r="D7" s="2">
        <v>4.4601216316223145</v>
      </c>
      <c r="E7" s="2">
        <v>2.9807436466217041</v>
      </c>
      <c r="F7" s="2">
        <v>1.8285156488418579</v>
      </c>
      <c r="G7" s="1" t="s">
        <v>119</v>
      </c>
    </row>
    <row r="8" spans="1:7" x14ac:dyDescent="0.25">
      <c r="A8" s="1" t="s">
        <v>58</v>
      </c>
      <c r="B8" s="2">
        <v>14.220541000366211</v>
      </c>
      <c r="C8" s="2">
        <v>3.4049999713897705</v>
      </c>
      <c r="D8" s="2">
        <v>4.822566032409668</v>
      </c>
      <c r="E8" s="2">
        <v>4.1648778915405273</v>
      </c>
      <c r="F8" s="2">
        <v>1.8009033203125</v>
      </c>
      <c r="G8" s="1" t="s">
        <v>120</v>
      </c>
    </row>
    <row r="9" spans="1:7" x14ac:dyDescent="0.25">
      <c r="A9" s="1" t="s">
        <v>59</v>
      </c>
      <c r="B9" s="2">
        <v>14.109073638916016</v>
      </c>
      <c r="C9" s="2">
        <v>3.2684426307678223</v>
      </c>
      <c r="D9" s="2">
        <v>5.1781930923461914</v>
      </c>
      <c r="E9" s="2">
        <v>3.6382715702056885</v>
      </c>
      <c r="F9" s="2">
        <v>2.0816354751586914</v>
      </c>
      <c r="G9" s="1" t="s">
        <v>121</v>
      </c>
    </row>
    <row r="10" spans="1:7" x14ac:dyDescent="0.25">
      <c r="A10" s="1" t="s">
        <v>60</v>
      </c>
      <c r="B10" s="2">
        <v>14.356907844543457</v>
      </c>
      <c r="C10" s="2">
        <v>4.7923412322998047</v>
      </c>
      <c r="D10" s="2">
        <v>4.2181224822998047</v>
      </c>
      <c r="E10" s="2">
        <v>3.5665731430053711</v>
      </c>
      <c r="F10" s="2">
        <v>1.8514204025268555</v>
      </c>
      <c r="G10" s="1" t="s">
        <v>121</v>
      </c>
    </row>
    <row r="11" spans="1:7" x14ac:dyDescent="0.25">
      <c r="A11" s="1" t="s">
        <v>61</v>
      </c>
      <c r="B11" s="2">
        <v>12.745697021484375</v>
      </c>
      <c r="C11" s="2">
        <v>3.4750001430511475</v>
      </c>
      <c r="D11" s="2">
        <v>4.032745361328125</v>
      </c>
      <c r="E11" s="2">
        <v>3.6819801330566406</v>
      </c>
      <c r="F11" s="2">
        <v>1.546875</v>
      </c>
      <c r="G11" s="1" t="s">
        <v>122</v>
      </c>
    </row>
    <row r="12" spans="1:7" x14ac:dyDescent="0.25">
      <c r="A12" s="1" t="s">
        <v>62</v>
      </c>
      <c r="B12" s="2">
        <v>15.424943923950195</v>
      </c>
      <c r="C12" s="2">
        <v>3.997708797454834</v>
      </c>
      <c r="D12" s="2">
        <v>5.0605058670043945</v>
      </c>
      <c r="E12" s="2">
        <v>4.4072480201721191</v>
      </c>
      <c r="F12" s="2">
        <v>1.9937983751296997</v>
      </c>
      <c r="G12" s="1" t="s">
        <v>123</v>
      </c>
    </row>
    <row r="13" spans="1:7" x14ac:dyDescent="0.25">
      <c r="A13" s="1" t="s">
        <v>63</v>
      </c>
      <c r="B13" s="2">
        <v>12.802153587341309</v>
      </c>
      <c r="C13" s="2">
        <v>3.309999942779541</v>
      </c>
      <c r="D13" s="2">
        <v>4.3264932632446289</v>
      </c>
      <c r="E13" s="2">
        <v>3.2686226367950439</v>
      </c>
      <c r="F13" s="2">
        <v>1.9324777126312256</v>
      </c>
      <c r="G13" s="1" t="s">
        <v>124</v>
      </c>
    </row>
    <row r="14" spans="1:7" x14ac:dyDescent="0.25">
      <c r="A14" s="1" t="s">
        <v>64</v>
      </c>
      <c r="B14" s="2">
        <v>14.901882171630859</v>
      </c>
      <c r="C14" s="2">
        <v>3.2660489082336426</v>
      </c>
      <c r="D14" s="2">
        <v>6.2303905487060547</v>
      </c>
      <c r="E14" s="2">
        <v>3.8330726623535156</v>
      </c>
      <c r="F14" s="2">
        <v>1.6070457696914673</v>
      </c>
      <c r="G14" s="1" t="s">
        <v>124</v>
      </c>
    </row>
    <row r="15" spans="1:7" x14ac:dyDescent="0.25">
      <c r="A15" s="1" t="s">
        <v>65</v>
      </c>
      <c r="B15" s="2">
        <v>15.882027626037598</v>
      </c>
      <c r="C15" s="2">
        <v>4.4037055969238281</v>
      </c>
      <c r="D15" s="2">
        <v>4.6567673683166504</v>
      </c>
      <c r="E15" s="2">
        <v>4.6799259185791016</v>
      </c>
      <c r="F15" s="2">
        <v>2.1347825527191162</v>
      </c>
      <c r="G15" s="1" t="s">
        <v>125</v>
      </c>
    </row>
    <row r="16" spans="1:7" x14ac:dyDescent="0.25">
      <c r="A16" s="1" t="s">
        <v>66</v>
      </c>
      <c r="B16" s="2">
        <v>16.678478240966797</v>
      </c>
      <c r="C16" s="2">
        <v>3.3700370788574219</v>
      </c>
      <c r="D16" s="2">
        <v>6.7447586059570312</v>
      </c>
      <c r="E16" s="2">
        <v>4.6807928085327148</v>
      </c>
      <c r="F16" s="2">
        <v>1.8829013109207153</v>
      </c>
      <c r="G16" s="1" t="s">
        <v>126</v>
      </c>
    </row>
    <row r="17" spans="1:7" x14ac:dyDescent="0.25">
      <c r="A17" s="1" t="s">
        <v>67</v>
      </c>
      <c r="B17" s="2">
        <v>14.226127624511719</v>
      </c>
      <c r="C17" s="2">
        <v>3.0671875476837158</v>
      </c>
      <c r="D17" s="2">
        <v>4.8523988723754883</v>
      </c>
      <c r="E17" s="2">
        <v>4.1404948234558105</v>
      </c>
      <c r="F17" s="2">
        <v>2.18212890625</v>
      </c>
      <c r="G17" s="1" t="s">
        <v>127</v>
      </c>
    </row>
    <row r="18" spans="1:7" x14ac:dyDescent="0.25">
      <c r="A18" s="1" t="s">
        <v>68</v>
      </c>
      <c r="B18" s="2">
        <v>14.010648727416992</v>
      </c>
      <c r="C18" s="2">
        <v>3.7469565868377686</v>
      </c>
      <c r="D18" s="2">
        <v>4.1347904205322266</v>
      </c>
      <c r="E18" s="2">
        <v>4.0434417724609375</v>
      </c>
      <c r="F18" s="2">
        <v>2.1052861213684082</v>
      </c>
      <c r="G18" s="1" t="s">
        <v>127</v>
      </c>
    </row>
    <row r="19" spans="1:7" x14ac:dyDescent="0.25">
      <c r="A19" s="1" t="s">
        <v>69</v>
      </c>
      <c r="B19" s="2">
        <v>14.549968719482422</v>
      </c>
      <c r="C19" s="2">
        <v>3.1722726821899414</v>
      </c>
      <c r="D19" s="2">
        <v>5.0183067321777344</v>
      </c>
      <c r="E19" s="2">
        <v>4.0953402519226074</v>
      </c>
      <c r="F19" s="2">
        <v>2.1608455181121826</v>
      </c>
      <c r="G19" s="1" t="s">
        <v>128</v>
      </c>
    </row>
    <row r="20" spans="1:7" x14ac:dyDescent="0.25">
      <c r="A20" s="1" t="s">
        <v>70</v>
      </c>
      <c r="B20" s="2">
        <v>14.72825813293457</v>
      </c>
      <c r="C20" s="2">
        <v>3.4469029903411865</v>
      </c>
      <c r="D20" s="2">
        <v>5.4882264137268066</v>
      </c>
      <c r="E20" s="2">
        <v>3.6630244255065918</v>
      </c>
      <c r="F20" s="2">
        <v>2.0485310554504395</v>
      </c>
      <c r="G20" s="1" t="s">
        <v>129</v>
      </c>
    </row>
    <row r="21" spans="1:7" x14ac:dyDescent="0.25">
      <c r="A21" s="1" t="s">
        <v>71</v>
      </c>
      <c r="B21" s="2">
        <v>14.329582214355469</v>
      </c>
      <c r="C21" s="2">
        <v>3.5494232177734375</v>
      </c>
      <c r="D21" s="2">
        <v>4.9638457298278809</v>
      </c>
      <c r="E21" s="2">
        <v>3.8827297687530518</v>
      </c>
      <c r="F21" s="2">
        <v>1.9786117076873779</v>
      </c>
      <c r="G21" s="1" t="s">
        <v>130</v>
      </c>
    </row>
    <row r="22" spans="1:7" x14ac:dyDescent="0.25">
      <c r="A22" s="1" t="s">
        <v>72</v>
      </c>
      <c r="B22" s="2">
        <v>13.523171424865723</v>
      </c>
      <c r="C22" s="2">
        <v>3.9493131637573242</v>
      </c>
      <c r="D22" s="2">
        <v>4.4763965606689453</v>
      </c>
      <c r="E22" s="2">
        <v>3.5951278209686279</v>
      </c>
      <c r="F22" s="2">
        <v>1.498913049697876</v>
      </c>
      <c r="G22" s="1" t="s">
        <v>131</v>
      </c>
    </row>
    <row r="23" spans="1:7" x14ac:dyDescent="0.25">
      <c r="A23" s="1" t="s">
        <v>73</v>
      </c>
      <c r="B23" s="2">
        <v>15.670333862304688</v>
      </c>
      <c r="C23" s="2">
        <v>3.7126169204711914</v>
      </c>
      <c r="D23" s="2">
        <v>4.9894022941589355</v>
      </c>
      <c r="E23" s="2">
        <v>4.9970817565917969</v>
      </c>
      <c r="F23" s="2">
        <v>1.971232533454895</v>
      </c>
      <c r="G23" s="1" t="s">
        <v>132</v>
      </c>
    </row>
    <row r="24" spans="1:7" x14ac:dyDescent="0.25">
      <c r="A24" s="1" t="s">
        <v>74</v>
      </c>
      <c r="B24" s="2">
        <v>13.90022087097168</v>
      </c>
      <c r="C24" s="2">
        <v>3.346644401550293</v>
      </c>
      <c r="D24" s="2">
        <v>5.1232452392578125</v>
      </c>
      <c r="E24" s="2">
        <v>3.5271120071411133</v>
      </c>
      <c r="F24" s="2">
        <v>1.8348371982574463</v>
      </c>
      <c r="G24" s="1" t="s">
        <v>133</v>
      </c>
    </row>
    <row r="25" spans="1:7" x14ac:dyDescent="0.25">
      <c r="A25" s="1" t="s">
        <v>75</v>
      </c>
      <c r="B25" s="2">
        <v>12.521463394165039</v>
      </c>
      <c r="C25" s="2">
        <v>3.1467189788818359</v>
      </c>
      <c r="D25" s="2">
        <v>4.2723793983459473</v>
      </c>
      <c r="E25" s="2">
        <v>3.6503088474273682</v>
      </c>
      <c r="F25" s="2">
        <v>1.4552675485610962</v>
      </c>
      <c r="G25" s="1" t="s">
        <v>133</v>
      </c>
    </row>
    <row r="26" spans="1:7" x14ac:dyDescent="0.25">
      <c r="A26" s="1" t="s">
        <v>76</v>
      </c>
      <c r="B26" s="2">
        <v>15.139808654785156</v>
      </c>
      <c r="C26" s="2">
        <v>3.2586538791656494</v>
      </c>
      <c r="D26" s="2">
        <v>5.4043698310852051</v>
      </c>
      <c r="E26" s="2">
        <v>4.4046087265014648</v>
      </c>
      <c r="F26" s="2">
        <v>2.0887095928192139</v>
      </c>
      <c r="G26" s="1" t="s">
        <v>134</v>
      </c>
    </row>
    <row r="27" spans="1:7" x14ac:dyDescent="0.25">
      <c r="A27" s="1" t="s">
        <v>77</v>
      </c>
      <c r="B27" s="2">
        <v>16.528348922729492</v>
      </c>
      <c r="C27" s="2">
        <v>4.6064901351928711</v>
      </c>
      <c r="D27" s="2">
        <v>4.6067566871643066</v>
      </c>
      <c r="E27" s="2">
        <v>5.1488409042358398</v>
      </c>
      <c r="F27" s="2">
        <v>2.1324012279510498</v>
      </c>
      <c r="G27" s="1" t="s">
        <v>135</v>
      </c>
    </row>
    <row r="28" spans="1:7" x14ac:dyDescent="0.25">
      <c r="A28" s="1" t="s">
        <v>78</v>
      </c>
      <c r="B28" s="2">
        <v>15.685346603393555</v>
      </c>
      <c r="C28" s="2">
        <v>3.07889723777771</v>
      </c>
      <c r="D28" s="2">
        <v>4.9693512916564941</v>
      </c>
      <c r="E28" s="2">
        <v>5.3473358154296875</v>
      </c>
      <c r="F28" s="2">
        <v>2.2995104789733887</v>
      </c>
      <c r="G28" s="1" t="s">
        <v>135</v>
      </c>
    </row>
    <row r="29" spans="1:7" x14ac:dyDescent="0.25">
      <c r="A29" s="1" t="s">
        <v>79</v>
      </c>
      <c r="B29" s="2">
        <v>14.106189727783203</v>
      </c>
      <c r="C29" s="2">
        <v>3.9704325199127197</v>
      </c>
      <c r="D29" s="2">
        <v>4.0748047828674316</v>
      </c>
      <c r="E29" s="2">
        <v>3.769289493560791</v>
      </c>
      <c r="F29" s="2">
        <v>2.2357954978942871</v>
      </c>
      <c r="G29" s="1" t="s">
        <v>136</v>
      </c>
    </row>
    <row r="30" spans="1:7" x14ac:dyDescent="0.25">
      <c r="A30" s="1" t="s">
        <v>80</v>
      </c>
      <c r="B30" s="2">
        <v>14.448627471923828</v>
      </c>
      <c r="C30" s="2">
        <v>3.5969464778900146</v>
      </c>
      <c r="D30" s="2">
        <v>5.260077953338623</v>
      </c>
      <c r="E30" s="2">
        <v>4.0662350654602051</v>
      </c>
      <c r="F30" s="2">
        <v>1.5125257968902588</v>
      </c>
      <c r="G30" s="1" t="s">
        <v>137</v>
      </c>
    </row>
    <row r="31" spans="1:7" x14ac:dyDescent="0.25">
      <c r="A31" s="1" t="s">
        <v>81</v>
      </c>
      <c r="B31" s="2">
        <v>15.770649909973145</v>
      </c>
      <c r="C31" s="2">
        <v>4.2487387657165527</v>
      </c>
      <c r="D31" s="2">
        <v>5.7913327217102051</v>
      </c>
      <c r="E31" s="2">
        <v>4.2758359909057617</v>
      </c>
      <c r="F31" s="2">
        <v>1.4588392972946167</v>
      </c>
      <c r="G31" s="1" t="s">
        <v>138</v>
      </c>
    </row>
    <row r="32" spans="1:7" x14ac:dyDescent="0.25">
      <c r="A32" s="1" t="s">
        <v>82</v>
      </c>
      <c r="B32" s="2">
        <v>14.586579322814941</v>
      </c>
      <c r="C32" s="2">
        <v>3.7165260314941406</v>
      </c>
      <c r="D32" s="2">
        <v>5.3884720802307129</v>
      </c>
      <c r="E32" s="2">
        <v>3.9157447814941406</v>
      </c>
      <c r="F32" s="2">
        <v>1.5338010787963867</v>
      </c>
      <c r="G32" s="1" t="s">
        <v>139</v>
      </c>
    </row>
    <row r="33" spans="1:7" x14ac:dyDescent="0.25">
      <c r="A33" s="1" t="s">
        <v>83</v>
      </c>
      <c r="B33" s="2">
        <v>13.335307121276855</v>
      </c>
      <c r="C33" s="2">
        <v>3.3624999523162842</v>
      </c>
      <c r="D33" s="2">
        <v>4.4819250106811523</v>
      </c>
      <c r="E33" s="2">
        <v>3.8609399795532227</v>
      </c>
      <c r="F33" s="2">
        <v>1.6299426555633545</v>
      </c>
      <c r="G33" s="1" t="s">
        <v>140</v>
      </c>
    </row>
    <row r="34" spans="1:7" x14ac:dyDescent="0.25">
      <c r="A34" s="1" t="s">
        <v>84</v>
      </c>
      <c r="B34" s="2">
        <v>15.090764045715332</v>
      </c>
      <c r="C34" s="2">
        <v>3.3688678741455078</v>
      </c>
      <c r="D34" s="2">
        <v>4.7224259376525879</v>
      </c>
      <c r="E34" s="2">
        <v>4.8740925788879395</v>
      </c>
      <c r="F34" s="2">
        <v>2.2731051445007324</v>
      </c>
      <c r="G34" s="1" t="s">
        <v>141</v>
      </c>
    </row>
    <row r="35" spans="1:7" x14ac:dyDescent="0.25">
      <c r="A35" s="1" t="s">
        <v>85</v>
      </c>
      <c r="B35" s="2">
        <v>15.75055980682373</v>
      </c>
      <c r="C35" s="2">
        <v>3.4254238605499268</v>
      </c>
      <c r="D35" s="2">
        <v>4.8857522010803223</v>
      </c>
      <c r="E35" s="2">
        <v>4.8634467124938965</v>
      </c>
      <c r="F35" s="2">
        <v>2.59375</v>
      </c>
      <c r="G35" s="1" t="s">
        <v>142</v>
      </c>
    </row>
    <row r="36" spans="1:7" x14ac:dyDescent="0.25">
      <c r="A36" s="1" t="s">
        <v>86</v>
      </c>
      <c r="B36" s="2">
        <v>14.466383934020996</v>
      </c>
      <c r="C36" s="2">
        <v>3.3421688079833984</v>
      </c>
      <c r="D36" s="2">
        <v>5.125089168548584</v>
      </c>
      <c r="E36" s="2">
        <v>4.2707457542419434</v>
      </c>
      <c r="F36" s="2">
        <v>1.6936349868774414</v>
      </c>
      <c r="G36" s="1" t="s">
        <v>143</v>
      </c>
    </row>
    <row r="37" spans="1:7" x14ac:dyDescent="0.25">
      <c r="A37" s="1" t="s">
        <v>87</v>
      </c>
      <c r="B37" s="2">
        <v>17.310295104980469</v>
      </c>
      <c r="C37" s="2">
        <v>5.3677363395690918</v>
      </c>
      <c r="D37" s="2">
        <v>5.4631667137145996</v>
      </c>
      <c r="E37" s="2">
        <v>4.5740447044372559</v>
      </c>
      <c r="F37" s="2">
        <v>1.9540243148803711</v>
      </c>
      <c r="G37" s="1" t="s">
        <v>144</v>
      </c>
    </row>
    <row r="38" spans="1:7" x14ac:dyDescent="0.25">
      <c r="A38" s="1" t="s">
        <v>88</v>
      </c>
      <c r="B38" s="2">
        <v>16.168308258056641</v>
      </c>
      <c r="C38" s="2">
        <v>4.2399287223815918</v>
      </c>
      <c r="D38" s="2">
        <v>5.507359504699707</v>
      </c>
      <c r="E38" s="2">
        <v>4.6494288444519043</v>
      </c>
      <c r="F38" s="2">
        <v>1.7772177457809448</v>
      </c>
      <c r="G38" s="1" t="s">
        <v>144</v>
      </c>
    </row>
    <row r="39" spans="1:7" x14ac:dyDescent="0.25">
      <c r="A39" s="1" t="s">
        <v>89</v>
      </c>
      <c r="B39" s="2">
        <v>15.037638664245605</v>
      </c>
      <c r="C39" s="2">
        <v>4.2290010452270508</v>
      </c>
      <c r="D39" s="2">
        <v>5.1317100524902344</v>
      </c>
      <c r="E39" s="2">
        <v>3.807023286819458</v>
      </c>
      <c r="F39" s="2">
        <v>1.9120303392410278</v>
      </c>
      <c r="G39" s="1" t="s">
        <v>145</v>
      </c>
    </row>
    <row r="40" spans="1:7" x14ac:dyDescent="0.25">
      <c r="A40" s="1" t="s">
        <v>90</v>
      </c>
      <c r="B40" s="2">
        <v>15.352626800537109</v>
      </c>
      <c r="C40" s="2">
        <v>3.1352040767669678</v>
      </c>
      <c r="D40" s="2">
        <v>5.7833385467529297</v>
      </c>
      <c r="E40" s="2">
        <v>4.2533345222473145</v>
      </c>
      <c r="F40" s="2">
        <v>2.1958184242248535</v>
      </c>
      <c r="G40" s="1" t="s">
        <v>146</v>
      </c>
    </row>
    <row r="41" spans="1:7" x14ac:dyDescent="0.25">
      <c r="A41" s="1" t="s">
        <v>91</v>
      </c>
      <c r="B41" s="2">
        <v>14.463881492614746</v>
      </c>
      <c r="C41" s="2">
        <v>3.4259614944458008</v>
      </c>
      <c r="D41" s="2">
        <v>6.0516009330749512</v>
      </c>
      <c r="E41" s="2">
        <v>3.3792898654937744</v>
      </c>
      <c r="F41" s="2">
        <v>1.5786020755767822</v>
      </c>
      <c r="G41" s="1" t="s">
        <v>147</v>
      </c>
    </row>
    <row r="42" spans="1:7" x14ac:dyDescent="0.25">
      <c r="A42" s="1" t="s">
        <v>92</v>
      </c>
      <c r="B42" s="2">
        <v>13.434195518493652</v>
      </c>
      <c r="C42" s="2">
        <v>3.4214286804199219</v>
      </c>
      <c r="D42" s="2">
        <v>4.9440732002258301</v>
      </c>
      <c r="E42" s="2">
        <v>3.5961282253265381</v>
      </c>
      <c r="F42" s="2">
        <v>1.4870426654815674</v>
      </c>
      <c r="G42" s="1" t="s">
        <v>148</v>
      </c>
    </row>
    <row r="43" spans="1:7" x14ac:dyDescent="0.25">
      <c r="A43" s="1" t="s">
        <v>93</v>
      </c>
      <c r="B43" s="2">
        <v>15.504201889038086</v>
      </c>
      <c r="C43" s="2">
        <v>3.357536792755127</v>
      </c>
      <c r="D43" s="2">
        <v>5.1909990310668945</v>
      </c>
      <c r="E43" s="2">
        <v>4.5756525993347168</v>
      </c>
      <c r="F43" s="2">
        <v>2.4127404689788818</v>
      </c>
      <c r="G43" s="1" t="s">
        <v>149</v>
      </c>
    </row>
    <row r="44" spans="1:7" x14ac:dyDescent="0.25">
      <c r="A44" s="1" t="s">
        <v>94</v>
      </c>
      <c r="B44" s="2">
        <v>14.702605247497559</v>
      </c>
      <c r="C44" s="2">
        <v>3.6736922264099121</v>
      </c>
      <c r="D44" s="2">
        <v>4.3532500267028809</v>
      </c>
      <c r="E44" s="2">
        <v>4.7459125518798828</v>
      </c>
      <c r="F44" s="2">
        <v>1.9283287525177002</v>
      </c>
      <c r="G44" s="1" t="s">
        <v>150</v>
      </c>
    </row>
    <row r="45" spans="1:7" x14ac:dyDescent="0.25">
      <c r="A45" s="1" t="s">
        <v>95</v>
      </c>
      <c r="B45" s="2">
        <v>13.167014122009277</v>
      </c>
      <c r="C45" s="2">
        <v>3.5051546096801758</v>
      </c>
      <c r="D45" s="2">
        <v>4.36907958984375</v>
      </c>
      <c r="E45" s="2">
        <v>3.6088838577270508</v>
      </c>
      <c r="F45" s="2">
        <v>1.7360372543334961</v>
      </c>
      <c r="G45" s="1" t="s">
        <v>151</v>
      </c>
    </row>
    <row r="46" spans="1:7" x14ac:dyDescent="0.25">
      <c r="A46" s="1" t="s">
        <v>96</v>
      </c>
      <c r="B46" s="2">
        <v>14.290576934814453</v>
      </c>
      <c r="C46" s="2">
        <v>3.6264421939849854</v>
      </c>
      <c r="D46" s="2">
        <v>4.8645997047424316</v>
      </c>
      <c r="E46" s="2">
        <v>4.0176277160644531</v>
      </c>
      <c r="F46" s="2">
        <v>1.8243534564971924</v>
      </c>
      <c r="G46" s="1" t="s">
        <v>151</v>
      </c>
    </row>
    <row r="47" spans="1:7" x14ac:dyDescent="0.25">
      <c r="A47" s="1" t="s">
        <v>97</v>
      </c>
      <c r="B47" s="2">
        <v>15.093242645263672</v>
      </c>
      <c r="C47" s="2">
        <v>3.4461538791656494</v>
      </c>
      <c r="D47" s="2">
        <v>5.2268075942993164</v>
      </c>
      <c r="E47" s="2">
        <v>4.0780925750732422</v>
      </c>
      <c r="F47" s="2">
        <v>2.3223910331726074</v>
      </c>
      <c r="G47" s="1" t="s">
        <v>151</v>
      </c>
    </row>
    <row r="48" spans="1:7" x14ac:dyDescent="0.25">
      <c r="A48" s="1" t="s">
        <v>98</v>
      </c>
      <c r="B48" s="2">
        <v>14.604767799377441</v>
      </c>
      <c r="C48" s="2">
        <v>3.1970589160919189</v>
      </c>
      <c r="D48" s="2">
        <v>5.1588234901428223</v>
      </c>
      <c r="E48" s="2">
        <v>4.1202740669250488</v>
      </c>
      <c r="F48" s="2">
        <v>2.1633522510528564</v>
      </c>
      <c r="G48" s="1" t="s">
        <v>151</v>
      </c>
    </row>
    <row r="49" spans="1:7" x14ac:dyDescent="0.25">
      <c r="A49" s="1" t="s">
        <v>99</v>
      </c>
      <c r="B49" s="2">
        <v>17.120248794555664</v>
      </c>
      <c r="C49" s="2">
        <v>5.1199727058410645</v>
      </c>
      <c r="D49" s="2">
        <v>5.2645463943481445</v>
      </c>
      <c r="E49" s="2">
        <v>4.7447695732116699</v>
      </c>
      <c r="F49" s="2">
        <v>2.0138719081878662</v>
      </c>
      <c r="G49" s="1" t="s">
        <v>152</v>
      </c>
    </row>
    <row r="50" spans="1:7" x14ac:dyDescent="0.25">
      <c r="A50" s="1" t="s">
        <v>100</v>
      </c>
      <c r="B50" s="2">
        <v>13.48737621307373</v>
      </c>
      <c r="C50" s="2">
        <v>3.3050532341003418</v>
      </c>
      <c r="D50" s="2">
        <v>4.9909300804138184</v>
      </c>
      <c r="E50" s="2">
        <v>3.4316577911376953</v>
      </c>
      <c r="F50" s="2">
        <v>1.7532327175140381</v>
      </c>
      <c r="G50" s="1" t="s">
        <v>153</v>
      </c>
    </row>
    <row r="51" spans="1:7" x14ac:dyDescent="0.25">
      <c r="A51" s="1" t="s">
        <v>101</v>
      </c>
      <c r="B51" s="2">
        <v>13.355816841125488</v>
      </c>
      <c r="C51" s="2">
        <v>3.4024193286895752</v>
      </c>
      <c r="D51" s="2">
        <v>5.2148423194885254</v>
      </c>
      <c r="E51" s="2">
        <v>3.122319221496582</v>
      </c>
      <c r="F51" s="2">
        <v>1.7322198152542114</v>
      </c>
      <c r="G51" s="1" t="s">
        <v>154</v>
      </c>
    </row>
    <row r="52" spans="1:7" x14ac:dyDescent="0.25">
      <c r="A52" s="1" t="s">
        <v>102</v>
      </c>
      <c r="B52" s="2">
        <v>15.126526832580566</v>
      </c>
      <c r="C52" s="2">
        <v>3.4750001430511475</v>
      </c>
      <c r="D52" s="2">
        <v>4.985532283782959</v>
      </c>
      <c r="E52" s="2">
        <v>4.390967845916748</v>
      </c>
      <c r="F52" s="2">
        <v>2.296875</v>
      </c>
      <c r="G52" s="1" t="s">
        <v>155</v>
      </c>
    </row>
    <row r="53" spans="1:7" x14ac:dyDescent="0.25">
      <c r="A53" s="1" t="s">
        <v>103</v>
      </c>
      <c r="B53" s="2">
        <v>15.02357292175293</v>
      </c>
      <c r="C53" s="2">
        <v>3.6181051731109619</v>
      </c>
      <c r="D53" s="2">
        <v>5.1292071342468262</v>
      </c>
      <c r="E53" s="2">
        <v>3.9608190059661865</v>
      </c>
      <c r="F53" s="2">
        <v>2.3104796409606934</v>
      </c>
      <c r="G53" s="1" t="s">
        <v>156</v>
      </c>
    </row>
    <row r="54" spans="1:7" x14ac:dyDescent="0.25">
      <c r="A54" s="1" t="s">
        <v>104</v>
      </c>
      <c r="B54" s="2">
        <v>15.953222274780273</v>
      </c>
      <c r="C54" s="2">
        <v>3.6113379001617432</v>
      </c>
      <c r="D54" s="2">
        <v>5.6785240173339844</v>
      </c>
      <c r="E54" s="2">
        <v>4.3052363395690918</v>
      </c>
      <c r="F54" s="2">
        <v>2.3400735855102539</v>
      </c>
      <c r="G54" s="1" t="s">
        <v>157</v>
      </c>
    </row>
    <row r="55" spans="1:7" x14ac:dyDescent="0.25">
      <c r="A55" s="1" t="s">
        <v>105</v>
      </c>
      <c r="B55" s="2">
        <v>16.049928665161133</v>
      </c>
      <c r="C55" s="2">
        <v>3.5134615898132324</v>
      </c>
      <c r="D55" s="2">
        <v>5.3926057815551758</v>
      </c>
      <c r="E55" s="2">
        <v>4.722437858581543</v>
      </c>
      <c r="F55" s="2">
        <v>2.3667278289794922</v>
      </c>
      <c r="G55" s="1" t="s">
        <v>158</v>
      </c>
    </row>
    <row r="56" spans="1:7" x14ac:dyDescent="0.25">
      <c r="A56" s="1" t="s">
        <v>106</v>
      </c>
      <c r="B56" s="2">
        <v>14.405206680297852</v>
      </c>
      <c r="C56" s="2">
        <v>3.5021977424621582</v>
      </c>
      <c r="D56" s="2">
        <v>4.8315081596374512</v>
      </c>
      <c r="E56" s="2">
        <v>4.4382362365722656</v>
      </c>
      <c r="F56" s="2">
        <v>1.5906250476837158</v>
      </c>
      <c r="G56" s="1" t="s">
        <v>159</v>
      </c>
    </row>
    <row r="57" spans="1:7" x14ac:dyDescent="0.25">
      <c r="A57" s="1" t="s">
        <v>107</v>
      </c>
      <c r="B57" s="2">
        <v>13.429523468017578</v>
      </c>
      <c r="C57" s="2">
        <v>3.2669811248779297</v>
      </c>
      <c r="D57" s="2">
        <v>5.1535735130310059</v>
      </c>
      <c r="E57" s="2">
        <v>3.1886239051818848</v>
      </c>
      <c r="F57" s="2">
        <v>1.8813427686691284</v>
      </c>
      <c r="G57" s="1" t="s">
        <v>160</v>
      </c>
    </row>
    <row r="58" spans="1:7" x14ac:dyDescent="0.25">
      <c r="A58" s="1" t="s">
        <v>108</v>
      </c>
      <c r="B58" s="2">
        <v>13.993105888366699</v>
      </c>
      <c r="C58" s="2">
        <v>3.1157429218292236</v>
      </c>
      <c r="D58" s="2">
        <v>4.9436202049255371</v>
      </c>
      <c r="E58" s="2">
        <v>4.0884690284729004</v>
      </c>
      <c r="F58" s="2">
        <v>1.8715319633483887</v>
      </c>
      <c r="G58" s="1" t="s">
        <v>161</v>
      </c>
    </row>
    <row r="59" spans="1:7" x14ac:dyDescent="0.25">
      <c r="A59" s="1" t="s">
        <v>109</v>
      </c>
      <c r="B59" s="2">
        <v>17.665401458740234</v>
      </c>
      <c r="C59" s="2">
        <v>6.4063963890075684</v>
      </c>
      <c r="D59" s="2">
        <v>5.5409183502197266</v>
      </c>
      <c r="E59" s="2">
        <v>3.8819520473480225</v>
      </c>
      <c r="F59" s="2">
        <v>1.8839285373687744</v>
      </c>
      <c r="G59" s="1" t="s">
        <v>162</v>
      </c>
    </row>
    <row r="60" spans="1:7" x14ac:dyDescent="0.25">
      <c r="A60" s="1" t="s">
        <v>110</v>
      </c>
      <c r="B60" s="2">
        <v>15.090505599975586</v>
      </c>
      <c r="C60" s="2">
        <v>3.6890339851379395</v>
      </c>
      <c r="D60" s="2">
        <v>5.2845311164855957</v>
      </c>
      <c r="E60" s="2">
        <v>4.2390894889831543</v>
      </c>
      <c r="F60" s="2">
        <v>1.9706554412841797</v>
      </c>
      <c r="G60" s="1" t="s">
        <v>163</v>
      </c>
    </row>
    <row r="61" spans="1:7" x14ac:dyDescent="0.25">
      <c r="A61" s="1" t="s">
        <v>111</v>
      </c>
      <c r="B61" s="2">
        <v>13.061544418334961</v>
      </c>
      <c r="C61" s="2">
        <v>3.3980264663696289</v>
      </c>
      <c r="D61" s="2">
        <v>4.5735578536987305</v>
      </c>
      <c r="E61" s="2">
        <v>3.3525819778442383</v>
      </c>
      <c r="F61" s="2">
        <v>1.7856937646865845</v>
      </c>
      <c r="G61" s="1" t="s">
        <v>164</v>
      </c>
    </row>
    <row r="62" spans="1:7" x14ac:dyDescent="0.25">
      <c r="A62" s="1" t="s">
        <v>112</v>
      </c>
      <c r="B62" s="2">
        <v>15.272980690002441</v>
      </c>
      <c r="C62" s="2">
        <v>4.1008400917053223</v>
      </c>
      <c r="D62" s="2">
        <v>5.0197691917419434</v>
      </c>
      <c r="E62" s="2">
        <v>4.172701358795166</v>
      </c>
      <c r="F62" s="2">
        <v>2.0004112720489502</v>
      </c>
      <c r="G62" s="1" t="s">
        <v>165</v>
      </c>
    </row>
    <row r="63" spans="1:7" x14ac:dyDescent="0.25">
      <c r="A63" s="1" t="s">
        <v>113</v>
      </c>
      <c r="B63" s="2">
        <v>16.35328483581543</v>
      </c>
      <c r="C63" s="2">
        <v>4.3468751907348633</v>
      </c>
      <c r="D63" s="2">
        <v>5.5103106498718262</v>
      </c>
      <c r="E63" s="2">
        <v>4.481438159942627</v>
      </c>
      <c r="F63" s="2">
        <v>2.0228545665740967</v>
      </c>
      <c r="G63" s="1" t="s">
        <v>166</v>
      </c>
    </row>
    <row r="64" spans="1:7" x14ac:dyDescent="0.25">
      <c r="A64" s="3" t="s">
        <v>114</v>
      </c>
      <c r="B64" s="4">
        <v>15.242950439453125</v>
      </c>
      <c r="C64" s="4">
        <v>3.4217557907104492</v>
      </c>
      <c r="D64" s="4">
        <v>5.3376517295837402</v>
      </c>
      <c r="E64" s="4">
        <v>4.2245221138000488</v>
      </c>
      <c r="F64" s="4">
        <v>2.3110237121582031</v>
      </c>
      <c r="G64" s="1" t="s">
        <v>167</v>
      </c>
    </row>
    <row r="66" spans="1:6" x14ac:dyDescent="0.25">
      <c r="A66" s="30" t="s">
        <v>0</v>
      </c>
      <c r="B66" s="31">
        <f>SUMIF(A2:A64,A66,B2:B64)</f>
        <v>15.242950439453125</v>
      </c>
      <c r="C66" s="31">
        <f>SUMIF(A2:A64,A66,C2:C64)</f>
        <v>3.4217557907104492</v>
      </c>
      <c r="D66" s="31">
        <f>SUMIF(A2:A64,A66,D2:D64)</f>
        <v>5.3376517295837402</v>
      </c>
      <c r="E66" s="31">
        <f>SUMIF(A2:A64,A66,E2:E64)</f>
        <v>4.2245221138000488</v>
      </c>
      <c r="F66" s="31">
        <f>SUMIF(A2:A64,A66,F2:F64)</f>
        <v>2.3110237121582031</v>
      </c>
    </row>
    <row r="67" spans="1:6" x14ac:dyDescent="0.25">
      <c r="A67" s="5" t="s">
        <v>7</v>
      </c>
      <c r="B67" s="6">
        <f t="shared" ref="B67:F67" si="0">MIN(B2:B64)</f>
        <v>12.521463394165039</v>
      </c>
      <c r="C67" s="6">
        <f t="shared" si="0"/>
        <v>3.0671875476837158</v>
      </c>
      <c r="D67" s="6">
        <f t="shared" si="0"/>
        <v>4.032745361328125</v>
      </c>
      <c r="E67" s="6">
        <f t="shared" si="0"/>
        <v>2.9807436466217041</v>
      </c>
      <c r="F67" s="6">
        <f t="shared" si="0"/>
        <v>1.3851351737976074</v>
      </c>
    </row>
    <row r="68" spans="1:6" x14ac:dyDescent="0.25">
      <c r="A68" s="5" t="s">
        <v>8</v>
      </c>
      <c r="B68" s="6">
        <f t="shared" ref="B68:F68" si="1">MEDIAN(B2:B64)</f>
        <v>14.702605247497559</v>
      </c>
      <c r="C68" s="6">
        <f t="shared" si="1"/>
        <v>3.4529411792755127</v>
      </c>
      <c r="D68" s="6">
        <f t="shared" si="1"/>
        <v>5.0605058670043945</v>
      </c>
      <c r="E68" s="6">
        <f t="shared" si="1"/>
        <v>4.0884690284729004</v>
      </c>
      <c r="F68" s="6">
        <f t="shared" si="1"/>
        <v>1.9324777126312256</v>
      </c>
    </row>
    <row r="69" spans="1:6" x14ac:dyDescent="0.25">
      <c r="A69" s="5" t="s">
        <v>9</v>
      </c>
      <c r="B69" s="6">
        <f t="shared" ref="B69:F69" si="2">MAX(B2:B64)</f>
        <v>17.665401458740234</v>
      </c>
      <c r="C69" s="6">
        <f t="shared" si="2"/>
        <v>6.8531689643859863</v>
      </c>
      <c r="D69" s="6">
        <f t="shared" si="2"/>
        <v>6.7447586059570312</v>
      </c>
      <c r="E69" s="6">
        <f t="shared" si="2"/>
        <v>5.3473358154296875</v>
      </c>
      <c r="F69" s="6">
        <f t="shared" si="2"/>
        <v>2.59375</v>
      </c>
    </row>
    <row r="70" spans="1:6" x14ac:dyDescent="0.25">
      <c r="A70" s="5" t="s">
        <v>10</v>
      </c>
      <c r="B70" s="7">
        <f>RANK(B66,B2:B64,0)</f>
        <v>22</v>
      </c>
      <c r="C70" s="7">
        <f>RANK(C66,C2:C64,0)</f>
        <v>38</v>
      </c>
      <c r="D70" s="7">
        <f t="shared" ref="D70:F70" si="3">RANK(D66,D2:D64,0)</f>
        <v>17</v>
      </c>
      <c r="E70" s="7">
        <f t="shared" si="3"/>
        <v>26</v>
      </c>
      <c r="F70" s="7">
        <f t="shared" si="3"/>
        <v>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80" zoomScaleNormal="80" zoomScaleSheetLayoutView="8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I70" sqref="I70"/>
    </sheetView>
  </sheetViews>
  <sheetFormatPr defaultColWidth="8.90625" defaultRowHeight="12.5" x14ac:dyDescent="0.25"/>
  <cols>
    <col min="1" max="1" width="14.1796875" style="1" customWidth="1"/>
    <col min="2" max="2" width="21.54296875" style="1" customWidth="1"/>
    <col min="3" max="3" width="17.81640625" style="1" customWidth="1"/>
    <col min="4" max="4" width="17.6328125" style="1" customWidth="1"/>
    <col min="5" max="5" width="20.1796875" style="1" customWidth="1"/>
    <col min="6" max="6" width="18.6328125" style="1" customWidth="1"/>
    <col min="7" max="7" width="17.81640625" style="1" customWidth="1"/>
    <col min="8" max="8" width="16.1796875" style="1" customWidth="1"/>
    <col min="9" max="9" width="22" style="1" customWidth="1"/>
    <col min="10" max="10" width="23.1796875" style="1" bestFit="1" customWidth="1"/>
    <col min="11" max="16384" width="8.90625" style="1"/>
  </cols>
  <sheetData>
    <row r="1" spans="1:10" ht="61.25" customHeight="1" x14ac:dyDescent="0.25">
      <c r="A1" s="27" t="s">
        <v>3</v>
      </c>
      <c r="B1" s="28" t="s">
        <v>1</v>
      </c>
      <c r="C1" s="25" t="s">
        <v>17</v>
      </c>
      <c r="D1" s="25" t="s">
        <v>11</v>
      </c>
      <c r="E1" s="25" t="s">
        <v>12</v>
      </c>
      <c r="F1" s="25" t="s">
        <v>13</v>
      </c>
      <c r="G1" s="25" t="s">
        <v>14</v>
      </c>
      <c r="H1" s="25" t="s">
        <v>15</v>
      </c>
      <c r="I1" s="25" t="s">
        <v>16</v>
      </c>
      <c r="J1" s="29" t="s">
        <v>6</v>
      </c>
    </row>
    <row r="2" spans="1:10" x14ac:dyDescent="0.25">
      <c r="A2" s="1" t="s">
        <v>168</v>
      </c>
      <c r="B2" s="9">
        <v>3.3679435253143311</v>
      </c>
      <c r="C2" s="8">
        <v>0.54032260179519653</v>
      </c>
      <c r="D2" s="8">
        <v>0.27419355511665344</v>
      </c>
      <c r="E2" s="8">
        <v>0.37096774578094482</v>
      </c>
      <c r="F2" s="8">
        <v>0.58064514398574829</v>
      </c>
      <c r="G2" s="8">
        <v>8.0645158886909485E-3</v>
      </c>
      <c r="H2" s="8">
        <v>5.6451611220836639E-2</v>
      </c>
      <c r="I2" s="22">
        <v>0</v>
      </c>
      <c r="J2" s="1" t="s">
        <v>231</v>
      </c>
    </row>
    <row r="3" spans="1:10" x14ac:dyDescent="0.25">
      <c r="A3" s="1" t="s">
        <v>169</v>
      </c>
      <c r="B3" s="9">
        <v>3.4529411792755127</v>
      </c>
      <c r="C3" s="8">
        <v>0.58823531866073608</v>
      </c>
      <c r="D3" s="8">
        <v>0.32026144862174988</v>
      </c>
      <c r="E3" s="8">
        <v>0.37908497452735901</v>
      </c>
      <c r="F3" s="8">
        <v>0.49673202633857727</v>
      </c>
      <c r="G3" s="8">
        <v>0</v>
      </c>
      <c r="H3" s="8">
        <v>7.8431375324726105E-2</v>
      </c>
      <c r="I3" s="22">
        <v>0</v>
      </c>
      <c r="J3" s="1" t="s">
        <v>232</v>
      </c>
    </row>
    <row r="4" spans="1:10" x14ac:dyDescent="0.25">
      <c r="A4" s="1" t="s">
        <v>170</v>
      </c>
      <c r="B4" s="9">
        <v>3.6777472496032715</v>
      </c>
      <c r="C4" s="8">
        <v>0.72527474164962769</v>
      </c>
      <c r="D4" s="8">
        <v>0.39560440182685852</v>
      </c>
      <c r="E4" s="8">
        <v>0.48351648449897766</v>
      </c>
      <c r="F4" s="8">
        <v>0.43956044316291809</v>
      </c>
      <c r="G4" s="8">
        <v>1.0989011265337467E-2</v>
      </c>
      <c r="H4" s="8">
        <v>0.10989011079072952</v>
      </c>
      <c r="I4" s="22">
        <v>0</v>
      </c>
      <c r="J4" s="1" t="s">
        <v>232</v>
      </c>
    </row>
    <row r="5" spans="1:10" x14ac:dyDescent="0.25">
      <c r="A5" s="1" t="s">
        <v>171</v>
      </c>
      <c r="B5" s="9">
        <v>3.4358696937561035</v>
      </c>
      <c r="C5" s="8">
        <v>0.67826086282730103</v>
      </c>
      <c r="D5" s="8">
        <v>0.12173912674188614</v>
      </c>
      <c r="E5" s="8">
        <v>0.65217393636703491</v>
      </c>
      <c r="F5" s="8">
        <v>0.77391302585601807</v>
      </c>
      <c r="G5" s="8">
        <v>0</v>
      </c>
      <c r="H5" s="8">
        <v>3.4782607108354568E-2</v>
      </c>
      <c r="I5" s="22">
        <v>0</v>
      </c>
      <c r="J5" s="1" t="s">
        <v>233</v>
      </c>
    </row>
    <row r="6" spans="1:10" x14ac:dyDescent="0.25">
      <c r="A6" s="1" t="s">
        <v>172</v>
      </c>
      <c r="B6" s="9">
        <v>6.8531689643859863</v>
      </c>
      <c r="C6" s="8">
        <v>0.51408451795578003</v>
      </c>
      <c r="D6" s="8">
        <v>0.30281689763069153</v>
      </c>
      <c r="E6" s="8">
        <v>0.25704225897789001</v>
      </c>
      <c r="F6" s="8">
        <v>0.672535240650177</v>
      </c>
      <c r="G6" s="8">
        <v>0</v>
      </c>
      <c r="H6" s="8">
        <v>3.1690139323472977E-2</v>
      </c>
      <c r="I6" s="22">
        <v>0.52000000000000024</v>
      </c>
      <c r="J6" s="1" t="s">
        <v>234</v>
      </c>
    </row>
    <row r="7" spans="1:10" x14ac:dyDescent="0.25">
      <c r="A7" s="1" t="s">
        <v>173</v>
      </c>
      <c r="B7" s="9">
        <v>3.3576786518096924</v>
      </c>
      <c r="C7" s="8">
        <v>0.62142854928970337</v>
      </c>
      <c r="D7" s="8">
        <v>0.45714285969734192</v>
      </c>
      <c r="E7" s="8">
        <v>0.25714287161827087</v>
      </c>
      <c r="F7" s="8">
        <v>0.65714287757873535</v>
      </c>
      <c r="G7" s="8">
        <v>0</v>
      </c>
      <c r="H7" s="8">
        <v>9.2857144773006439E-2</v>
      </c>
      <c r="I7" s="22">
        <v>0</v>
      </c>
      <c r="J7" s="1" t="s">
        <v>235</v>
      </c>
    </row>
    <row r="8" spans="1:10" x14ac:dyDescent="0.25">
      <c r="A8" s="1" t="s">
        <v>174</v>
      </c>
      <c r="B8" s="9">
        <v>3.4049999713897705</v>
      </c>
      <c r="C8" s="8">
        <v>0.62962961196899414</v>
      </c>
      <c r="D8" s="8">
        <v>0.2222222238779068</v>
      </c>
      <c r="E8" s="8">
        <v>0.61481481790542603</v>
      </c>
      <c r="F8" s="8">
        <v>0.74074071645736694</v>
      </c>
      <c r="G8" s="8">
        <v>0</v>
      </c>
      <c r="H8" s="8">
        <v>8.1481479108333588E-2</v>
      </c>
      <c r="I8" s="22">
        <v>0</v>
      </c>
      <c r="J8" s="1" t="s">
        <v>236</v>
      </c>
    </row>
    <row r="9" spans="1:10" x14ac:dyDescent="0.25">
      <c r="A9" s="1" t="s">
        <v>175</v>
      </c>
      <c r="B9" s="9">
        <v>3.2684426307678223</v>
      </c>
      <c r="C9" s="8">
        <v>0.45081967115402222</v>
      </c>
      <c r="D9" s="8">
        <v>0.23360656201839447</v>
      </c>
      <c r="E9" s="8">
        <v>0.3401639461517334</v>
      </c>
      <c r="F9" s="8">
        <v>0.59836065769195557</v>
      </c>
      <c r="G9" s="8">
        <v>0</v>
      </c>
      <c r="H9" s="8">
        <v>3.2786883413791656E-2</v>
      </c>
      <c r="I9" s="22">
        <v>0</v>
      </c>
      <c r="J9" s="1" t="s">
        <v>237</v>
      </c>
    </row>
    <row r="10" spans="1:10" x14ac:dyDescent="0.25">
      <c r="A10" s="1" t="s">
        <v>176</v>
      </c>
      <c r="B10" s="9">
        <v>4.7923412322998047</v>
      </c>
      <c r="C10" s="8">
        <v>0.51304346323013306</v>
      </c>
      <c r="D10" s="8">
        <v>0.36521738767623901</v>
      </c>
      <c r="E10" s="8">
        <v>0.36521738767623901</v>
      </c>
      <c r="F10" s="8">
        <v>0.45217391848564148</v>
      </c>
      <c r="G10" s="8">
        <v>0</v>
      </c>
      <c r="H10" s="8">
        <v>6.0869563370943069E-2</v>
      </c>
      <c r="I10" s="22">
        <v>0.19000000000000022</v>
      </c>
      <c r="J10" s="1" t="s">
        <v>237</v>
      </c>
    </row>
    <row r="11" spans="1:10" x14ac:dyDescent="0.25">
      <c r="A11" s="1" t="s">
        <v>177</v>
      </c>
      <c r="B11" s="9">
        <v>3.4750001430511475</v>
      </c>
      <c r="C11" s="8">
        <v>0.5161290168762207</v>
      </c>
      <c r="D11" s="8">
        <v>0.26881721615791321</v>
      </c>
      <c r="E11" s="8">
        <v>0.3333333432674408</v>
      </c>
      <c r="F11" s="8">
        <v>0.40860214829444885</v>
      </c>
      <c r="G11" s="8">
        <v>0</v>
      </c>
      <c r="H11" s="8">
        <v>2.1505376324057579E-2</v>
      </c>
      <c r="I11" s="22">
        <v>0</v>
      </c>
      <c r="J11" s="1" t="s">
        <v>238</v>
      </c>
    </row>
    <row r="12" spans="1:10" x14ac:dyDescent="0.25">
      <c r="A12" s="1" t="s">
        <v>178</v>
      </c>
      <c r="B12" s="9">
        <v>3.997708797454834</v>
      </c>
      <c r="C12" s="8">
        <v>0.63157892227172852</v>
      </c>
      <c r="D12" s="8">
        <v>0.40191388130187988</v>
      </c>
      <c r="E12" s="8">
        <v>0.37799042463302612</v>
      </c>
      <c r="F12" s="8">
        <v>0.4066985547542572</v>
      </c>
      <c r="G12" s="8">
        <v>9.569377638399601E-3</v>
      </c>
      <c r="H12" s="8">
        <v>4.7846890985965729E-2</v>
      </c>
      <c r="I12" s="22">
        <v>5.0000000000000065E-2</v>
      </c>
      <c r="J12" s="1" t="s">
        <v>239</v>
      </c>
    </row>
    <row r="13" spans="1:10" x14ac:dyDescent="0.25">
      <c r="A13" s="1" t="s">
        <v>179</v>
      </c>
      <c r="B13" s="9">
        <v>3.309999942779541</v>
      </c>
      <c r="C13" s="8">
        <v>0.3888888955116272</v>
      </c>
      <c r="D13" s="8">
        <v>0.32222223281860352</v>
      </c>
      <c r="E13" s="8">
        <v>0.28888890147209167</v>
      </c>
      <c r="F13" s="8">
        <v>0.48888888955116272</v>
      </c>
      <c r="G13" s="8">
        <v>0</v>
      </c>
      <c r="H13" s="8">
        <v>4.444444552063942E-2</v>
      </c>
      <c r="I13" s="22">
        <v>0</v>
      </c>
      <c r="J13" s="1" t="s">
        <v>240</v>
      </c>
    </row>
    <row r="14" spans="1:10" x14ac:dyDescent="0.25">
      <c r="A14" s="1" t="s">
        <v>180</v>
      </c>
      <c r="B14" s="9">
        <v>3.2660489082336426</v>
      </c>
      <c r="C14" s="8">
        <v>0.50303030014038086</v>
      </c>
      <c r="D14" s="8">
        <v>0.26060605049133301</v>
      </c>
      <c r="E14" s="8">
        <v>0.2969697117805481</v>
      </c>
      <c r="F14" s="8">
        <v>0.60000002384185791</v>
      </c>
      <c r="G14" s="8">
        <v>0</v>
      </c>
      <c r="H14" s="8">
        <v>0.10303030163049698</v>
      </c>
      <c r="I14" s="22">
        <v>1.0000000000000007E-2</v>
      </c>
      <c r="J14" s="1" t="s">
        <v>240</v>
      </c>
    </row>
    <row r="15" spans="1:10" x14ac:dyDescent="0.25">
      <c r="A15" s="1" t="s">
        <v>181</v>
      </c>
      <c r="B15" s="9">
        <v>4.4037055969238281</v>
      </c>
      <c r="C15" s="8">
        <v>0.5528455376625061</v>
      </c>
      <c r="D15" s="8">
        <v>0.39024388790130615</v>
      </c>
      <c r="E15" s="8">
        <v>0.4065040647983551</v>
      </c>
      <c r="F15" s="8">
        <v>0.65040647983551025</v>
      </c>
      <c r="G15" s="8">
        <v>0</v>
      </c>
      <c r="H15" s="8">
        <v>9.7560971975326538E-2</v>
      </c>
      <c r="I15" s="22">
        <v>0.15000000000000002</v>
      </c>
      <c r="J15" s="1" t="s">
        <v>241</v>
      </c>
    </row>
    <row r="16" spans="1:10" x14ac:dyDescent="0.25">
      <c r="A16" s="1" t="s">
        <v>182</v>
      </c>
      <c r="B16" s="9">
        <v>3.3700370788574219</v>
      </c>
      <c r="C16" s="8">
        <v>0.53763443231582642</v>
      </c>
      <c r="D16" s="8">
        <v>0.34408602118492126</v>
      </c>
      <c r="E16" s="8">
        <v>0.29569891095161438</v>
      </c>
      <c r="F16" s="8">
        <v>0.54301077127456665</v>
      </c>
      <c r="G16" s="8">
        <v>0</v>
      </c>
      <c r="H16" s="8">
        <v>0.11290322244167328</v>
      </c>
      <c r="I16" s="22">
        <v>1.0000000000000007E-2</v>
      </c>
      <c r="J16" s="1" t="s">
        <v>242</v>
      </c>
    </row>
    <row r="17" spans="1:10" x14ac:dyDescent="0.25">
      <c r="A17" s="1" t="s">
        <v>183</v>
      </c>
      <c r="B17" s="9">
        <v>3.0671875476837158</v>
      </c>
      <c r="C17" s="8">
        <v>0.38636362552642822</v>
      </c>
      <c r="D17" s="8">
        <v>0.19886364042758942</v>
      </c>
      <c r="E17" s="8">
        <v>0.33522728085517883</v>
      </c>
      <c r="F17" s="8">
        <v>0.72159093618392944</v>
      </c>
      <c r="G17" s="8">
        <v>5.681818351149559E-3</v>
      </c>
      <c r="H17" s="8">
        <v>7.386363297700882E-2</v>
      </c>
      <c r="I17" s="22">
        <v>0</v>
      </c>
      <c r="J17" s="1" t="s">
        <v>243</v>
      </c>
    </row>
    <row r="18" spans="1:10" x14ac:dyDescent="0.25">
      <c r="A18" s="1" t="s">
        <v>184</v>
      </c>
      <c r="B18" s="9">
        <v>3.7469565868377686</v>
      </c>
      <c r="C18" s="8">
        <v>0.72173911333084106</v>
      </c>
      <c r="D18" s="8">
        <v>0.54782611131668091</v>
      </c>
      <c r="E18" s="8">
        <v>0.31304347515106201</v>
      </c>
      <c r="F18" s="8">
        <v>0.35652172565460205</v>
      </c>
      <c r="G18" s="8">
        <v>1.7391303554177284E-2</v>
      </c>
      <c r="H18" s="8">
        <v>9.5652170479297638E-2</v>
      </c>
      <c r="I18" s="22">
        <v>0</v>
      </c>
      <c r="J18" s="1" t="s">
        <v>243</v>
      </c>
    </row>
    <row r="19" spans="1:10" x14ac:dyDescent="0.25">
      <c r="A19" s="1" t="s">
        <v>185</v>
      </c>
      <c r="B19" s="9">
        <v>3.1722726821899414</v>
      </c>
      <c r="C19" s="8">
        <v>0.52727270126342773</v>
      </c>
      <c r="D19" s="8">
        <v>0.23636363446712494</v>
      </c>
      <c r="E19" s="8">
        <v>0.28181818127632141</v>
      </c>
      <c r="F19" s="8">
        <v>0.66363638639450073</v>
      </c>
      <c r="G19" s="8">
        <v>0</v>
      </c>
      <c r="H19" s="8">
        <v>8.1818178296089172E-2</v>
      </c>
      <c r="I19" s="22">
        <v>0</v>
      </c>
      <c r="J19" s="1" t="s">
        <v>244</v>
      </c>
    </row>
    <row r="20" spans="1:10" x14ac:dyDescent="0.25">
      <c r="A20" s="1" t="s">
        <v>186</v>
      </c>
      <c r="B20" s="9">
        <v>3.4469029903411865</v>
      </c>
      <c r="C20" s="8">
        <v>0.4285714328289032</v>
      </c>
      <c r="D20" s="8">
        <v>0.30735930800437927</v>
      </c>
      <c r="E20" s="8">
        <v>0.41125541925430298</v>
      </c>
      <c r="F20" s="8">
        <v>0.66666668653488159</v>
      </c>
      <c r="G20" s="8">
        <v>1.7316017299890518E-2</v>
      </c>
      <c r="H20" s="8">
        <v>4.76190485060215E-2</v>
      </c>
      <c r="I20" s="22">
        <v>1.9999999999999955E-2</v>
      </c>
      <c r="J20" s="1" t="s">
        <v>245</v>
      </c>
    </row>
    <row r="21" spans="1:10" x14ac:dyDescent="0.25">
      <c r="A21" s="1" t="s">
        <v>187</v>
      </c>
      <c r="B21" s="9">
        <v>3.5494232177734375</v>
      </c>
      <c r="C21" s="8">
        <v>0.66923075914382935</v>
      </c>
      <c r="D21" s="8">
        <v>0.41538462042808533</v>
      </c>
      <c r="E21" s="8">
        <v>0.4076923131942749</v>
      </c>
      <c r="F21" s="8">
        <v>0.5</v>
      </c>
      <c r="G21" s="8">
        <v>0</v>
      </c>
      <c r="H21" s="8">
        <v>0.10769230872392654</v>
      </c>
      <c r="I21" s="22">
        <v>0</v>
      </c>
      <c r="J21" s="1" t="s">
        <v>246</v>
      </c>
    </row>
    <row r="22" spans="1:10" x14ac:dyDescent="0.25">
      <c r="A22" s="1" t="s">
        <v>188</v>
      </c>
      <c r="B22" s="9">
        <v>3.9493131637573242</v>
      </c>
      <c r="C22" s="8">
        <v>0.6111111044883728</v>
      </c>
      <c r="D22" s="8">
        <v>0.27777779102325439</v>
      </c>
      <c r="E22" s="8">
        <v>0.579365074634552</v>
      </c>
      <c r="F22" s="8">
        <v>0.50793653726577759</v>
      </c>
      <c r="G22" s="8">
        <v>0</v>
      </c>
      <c r="H22" s="8">
        <v>0.1031746044754982</v>
      </c>
      <c r="I22" s="22">
        <v>5.9999999999999845E-2</v>
      </c>
      <c r="J22" s="1" t="s">
        <v>247</v>
      </c>
    </row>
    <row r="23" spans="1:10" x14ac:dyDescent="0.25">
      <c r="A23" s="1" t="s">
        <v>189</v>
      </c>
      <c r="B23" s="9">
        <v>3.7126169204711914</v>
      </c>
      <c r="C23" s="8">
        <v>0.74766355752944946</v>
      </c>
      <c r="D23" s="8">
        <v>0.57943922281265259</v>
      </c>
      <c r="E23" s="8">
        <v>0.3925233781337738</v>
      </c>
      <c r="F23" s="8">
        <v>0.45794391632080078</v>
      </c>
      <c r="G23" s="8">
        <v>9.3457940965890884E-3</v>
      </c>
      <c r="H23" s="8">
        <v>0.13084112107753754</v>
      </c>
      <c r="I23" s="22">
        <v>0</v>
      </c>
      <c r="J23" s="1" t="s">
        <v>248</v>
      </c>
    </row>
    <row r="24" spans="1:10" x14ac:dyDescent="0.25">
      <c r="A24" s="1" t="s">
        <v>190</v>
      </c>
      <c r="B24" s="9">
        <v>3.346644401550293</v>
      </c>
      <c r="C24" s="8">
        <v>0.43624159693717957</v>
      </c>
      <c r="D24" s="8">
        <v>0.30872482061386108</v>
      </c>
      <c r="E24" s="8">
        <v>0.35570469498634338</v>
      </c>
      <c r="F24" s="8">
        <v>0.57046979665756226</v>
      </c>
      <c r="G24" s="8">
        <v>6.7114094272255898E-3</v>
      </c>
      <c r="H24" s="8">
        <v>3.3557046204805374E-2</v>
      </c>
      <c r="I24" s="22">
        <v>0</v>
      </c>
      <c r="J24" s="1" t="s">
        <v>249</v>
      </c>
    </row>
    <row r="25" spans="1:10" x14ac:dyDescent="0.25">
      <c r="A25" s="1" t="s">
        <v>191</v>
      </c>
      <c r="B25" s="9">
        <v>3.1467189788818359</v>
      </c>
      <c r="C25" s="8">
        <v>0.32037323713302612</v>
      </c>
      <c r="D25" s="8">
        <v>0.30326592922210693</v>
      </c>
      <c r="E25" s="8">
        <v>0.23017106950283051</v>
      </c>
      <c r="F25" s="8">
        <v>0.72628307342529297</v>
      </c>
      <c r="G25" s="8">
        <v>6.2208399176597595E-3</v>
      </c>
      <c r="H25" s="8">
        <v>3.1104199588298798E-2</v>
      </c>
      <c r="I25" s="22">
        <v>9.9999999999998562E-3</v>
      </c>
      <c r="J25" s="1" t="s">
        <v>249</v>
      </c>
    </row>
    <row r="26" spans="1:10" x14ac:dyDescent="0.25">
      <c r="A26" s="1" t="s">
        <v>192</v>
      </c>
      <c r="B26" s="9">
        <v>3.2586538791656494</v>
      </c>
      <c r="C26" s="8">
        <v>0.60000002384185791</v>
      </c>
      <c r="D26" s="8">
        <v>0.26153847575187683</v>
      </c>
      <c r="E26" s="8">
        <v>0.19230769574642181</v>
      </c>
      <c r="F26" s="8">
        <v>0.58461540937423706</v>
      </c>
      <c r="G26" s="8">
        <v>7.6923076994717121E-3</v>
      </c>
      <c r="H26" s="8">
        <v>0.22307692468166351</v>
      </c>
      <c r="I26" s="22">
        <v>2.9999999999999916E-2</v>
      </c>
      <c r="J26" s="1" t="s">
        <v>250</v>
      </c>
    </row>
    <row r="27" spans="1:10" x14ac:dyDescent="0.25">
      <c r="A27" s="1" t="s">
        <v>193</v>
      </c>
      <c r="B27" s="9">
        <v>4.6064901351928711</v>
      </c>
      <c r="C27" s="8">
        <v>0.37962964177131653</v>
      </c>
      <c r="D27" s="8">
        <v>0.33796295523643494</v>
      </c>
      <c r="E27" s="8">
        <v>0.42592594027519226</v>
      </c>
      <c r="F27" s="8">
        <v>0.78703701496124268</v>
      </c>
      <c r="G27" s="8">
        <v>4.6296296641230583E-3</v>
      </c>
      <c r="H27" s="8">
        <v>3.7037037312984467E-2</v>
      </c>
      <c r="I27" s="22">
        <v>0.20000000000000034</v>
      </c>
      <c r="J27" s="1" t="s">
        <v>251</v>
      </c>
    </row>
    <row r="28" spans="1:10" x14ac:dyDescent="0.25">
      <c r="A28" s="1" t="s">
        <v>194</v>
      </c>
      <c r="B28" s="9">
        <v>3.07889723777771</v>
      </c>
      <c r="C28" s="8">
        <v>0.35741445422172546</v>
      </c>
      <c r="D28" s="8">
        <v>0.28136882185935974</v>
      </c>
      <c r="E28" s="8">
        <v>0.22053231298923492</v>
      </c>
      <c r="F28" s="8">
        <v>0.68821293115615845</v>
      </c>
      <c r="G28" s="8">
        <v>0</v>
      </c>
      <c r="H28" s="8">
        <v>4.5627377927303314E-2</v>
      </c>
      <c r="I28" s="22">
        <v>0</v>
      </c>
      <c r="J28" s="1" t="s">
        <v>251</v>
      </c>
    </row>
    <row r="29" spans="1:10" x14ac:dyDescent="0.25">
      <c r="A29" s="1" t="s">
        <v>195</v>
      </c>
      <c r="B29" s="9">
        <v>3.9704325199127197</v>
      </c>
      <c r="C29" s="8">
        <v>0.58653843402862549</v>
      </c>
      <c r="D29" s="8">
        <v>0.30769231915473938</v>
      </c>
      <c r="E29" s="8">
        <v>0.23076923191547394</v>
      </c>
      <c r="F29" s="8">
        <v>0.6538461446762085</v>
      </c>
      <c r="G29" s="8">
        <v>9.6153849735856056E-3</v>
      </c>
      <c r="H29" s="8">
        <v>5.7692307978868484E-2</v>
      </c>
      <c r="I29" s="22">
        <v>9.9999999999999797E-2</v>
      </c>
      <c r="J29" s="1" t="s">
        <v>252</v>
      </c>
    </row>
    <row r="30" spans="1:10" x14ac:dyDescent="0.25">
      <c r="A30" s="1" t="s">
        <v>196</v>
      </c>
      <c r="B30" s="9">
        <v>3.5969464778900146</v>
      </c>
      <c r="C30" s="8">
        <v>0.58778625726699829</v>
      </c>
      <c r="D30" s="8">
        <v>0.42748090624809265</v>
      </c>
      <c r="E30" s="8">
        <v>0.27480915188789368</v>
      </c>
      <c r="F30" s="8">
        <v>0.35114502906799316</v>
      </c>
      <c r="G30" s="8">
        <v>0</v>
      </c>
      <c r="H30" s="8">
        <v>4.5801527798175812E-2</v>
      </c>
      <c r="I30" s="22">
        <v>0</v>
      </c>
      <c r="J30" s="1" t="s">
        <v>253</v>
      </c>
    </row>
    <row r="31" spans="1:10" x14ac:dyDescent="0.25">
      <c r="A31" s="1" t="s">
        <v>197</v>
      </c>
      <c r="B31" s="9">
        <v>4.2487387657165527</v>
      </c>
      <c r="C31" s="8">
        <v>0.42622950673103333</v>
      </c>
      <c r="D31" s="8">
        <v>0.36065572500228882</v>
      </c>
      <c r="E31" s="8">
        <v>0.39890709519386292</v>
      </c>
      <c r="F31" s="8">
        <v>0.69945353269577026</v>
      </c>
      <c r="G31" s="8">
        <v>5.4644807241857052E-3</v>
      </c>
      <c r="H31" s="8">
        <v>6.0109291225671768E-2</v>
      </c>
      <c r="I31" s="22">
        <v>0.14000000000000035</v>
      </c>
      <c r="J31" s="1" t="s">
        <v>254</v>
      </c>
    </row>
    <row r="32" spans="1:10" x14ac:dyDescent="0.25">
      <c r="A32" s="1" t="s">
        <v>198</v>
      </c>
      <c r="B32" s="9">
        <v>3.7165260314941406</v>
      </c>
      <c r="C32" s="8">
        <v>0.74193549156188965</v>
      </c>
      <c r="D32" s="8">
        <v>0.56129032373428345</v>
      </c>
      <c r="E32" s="8">
        <v>0.28387096524238586</v>
      </c>
      <c r="F32" s="8">
        <v>0.61290323734283447</v>
      </c>
      <c r="G32" s="8">
        <v>0</v>
      </c>
      <c r="H32" s="8">
        <v>7.7419355511665344E-2</v>
      </c>
      <c r="I32" s="22">
        <v>2.0000000000000014E-2</v>
      </c>
      <c r="J32" s="1" t="s">
        <v>255</v>
      </c>
    </row>
    <row r="33" spans="1:10" x14ac:dyDescent="0.25">
      <c r="A33" s="1" t="s">
        <v>199</v>
      </c>
      <c r="B33" s="9">
        <v>3.3624999523162842</v>
      </c>
      <c r="C33" s="8">
        <v>0.48979592323303223</v>
      </c>
      <c r="D33" s="8">
        <v>0.24489796161651611</v>
      </c>
      <c r="E33" s="8">
        <v>0.51020407676696777</v>
      </c>
      <c r="F33" s="8">
        <v>0.70408165454864502</v>
      </c>
      <c r="G33" s="8">
        <v>2.0408162847161293E-2</v>
      </c>
      <c r="H33" s="8">
        <v>4.0816325694322586E-2</v>
      </c>
      <c r="I33" s="22">
        <v>0</v>
      </c>
      <c r="J33" s="1" t="s">
        <v>256</v>
      </c>
    </row>
    <row r="34" spans="1:10" x14ac:dyDescent="0.25">
      <c r="A34" s="1" t="s">
        <v>200</v>
      </c>
      <c r="B34" s="9">
        <v>3.3688678741455078</v>
      </c>
      <c r="C34" s="8">
        <v>0.54716980457305908</v>
      </c>
      <c r="D34" s="8">
        <v>0.44339624047279358</v>
      </c>
      <c r="E34" s="8">
        <v>0.40566039085388184</v>
      </c>
      <c r="F34" s="8">
        <v>0.43396225571632385</v>
      </c>
      <c r="G34" s="8">
        <v>9.4339624047279358E-3</v>
      </c>
      <c r="H34" s="8">
        <v>0.2358490526676178</v>
      </c>
      <c r="I34" s="22">
        <v>0</v>
      </c>
      <c r="J34" s="1" t="s">
        <v>257</v>
      </c>
    </row>
    <row r="35" spans="1:10" x14ac:dyDescent="0.25">
      <c r="A35" s="1" t="s">
        <v>201</v>
      </c>
      <c r="B35" s="9">
        <v>3.4254238605499268</v>
      </c>
      <c r="C35" s="8">
        <v>0.67796611785888672</v>
      </c>
      <c r="D35" s="8">
        <v>0.52542370557785034</v>
      </c>
      <c r="E35" s="8">
        <v>0.2118644118309021</v>
      </c>
      <c r="F35" s="8">
        <v>0.5</v>
      </c>
      <c r="G35" s="8">
        <v>8.4745762869715691E-3</v>
      </c>
      <c r="H35" s="8">
        <v>0.16949152946472168</v>
      </c>
      <c r="I35" s="22">
        <v>0</v>
      </c>
      <c r="J35" s="1" t="s">
        <v>258</v>
      </c>
    </row>
    <row r="36" spans="1:10" x14ac:dyDescent="0.25">
      <c r="A36" s="1" t="s">
        <v>202</v>
      </c>
      <c r="B36" s="9">
        <v>3.3421688079833984</v>
      </c>
      <c r="C36" s="8">
        <v>0.59036141633987427</v>
      </c>
      <c r="D36" s="8">
        <v>0.19879518449306488</v>
      </c>
      <c r="E36" s="8">
        <v>0.51204818487167358</v>
      </c>
      <c r="F36" s="8">
        <v>0.71084338426589966</v>
      </c>
      <c r="G36" s="8">
        <v>0</v>
      </c>
      <c r="H36" s="8">
        <v>6.0240965336561203E-2</v>
      </c>
      <c r="I36" s="22">
        <v>0</v>
      </c>
      <c r="J36" s="1" t="s">
        <v>259</v>
      </c>
    </row>
    <row r="37" spans="1:10" x14ac:dyDescent="0.25">
      <c r="A37" s="1" t="s">
        <v>203</v>
      </c>
      <c r="B37" s="9">
        <v>5.3677363395690918</v>
      </c>
      <c r="C37" s="8">
        <v>0.54054051637649536</v>
      </c>
      <c r="D37" s="8">
        <v>0.37837839126586914</v>
      </c>
      <c r="E37" s="8">
        <v>0.35810810327529907</v>
      </c>
      <c r="F37" s="8">
        <v>0.37837839126586914</v>
      </c>
      <c r="G37" s="8">
        <v>1.3513513840734959E-2</v>
      </c>
      <c r="H37" s="8">
        <v>6.0810811817646027E-2</v>
      </c>
      <c r="I37" s="22">
        <v>0.26000000000000029</v>
      </c>
      <c r="J37" s="1" t="s">
        <v>260</v>
      </c>
    </row>
    <row r="38" spans="1:10" x14ac:dyDescent="0.25">
      <c r="A38" s="1" t="s">
        <v>204</v>
      </c>
      <c r="B38" s="9">
        <v>4.2399287223815918</v>
      </c>
      <c r="C38" s="8">
        <v>0.60824739933013916</v>
      </c>
      <c r="D38" s="8">
        <v>0.41237112879753113</v>
      </c>
      <c r="E38" s="8">
        <v>0.3505154550075531</v>
      </c>
      <c r="F38" s="8">
        <v>0.30927833914756775</v>
      </c>
      <c r="G38" s="8">
        <v>2.0618556067347527E-2</v>
      </c>
      <c r="H38" s="8">
        <v>6.1855670064687729E-2</v>
      </c>
      <c r="I38" s="22">
        <v>8.0000000000000057E-2</v>
      </c>
      <c r="J38" s="1" t="s">
        <v>260</v>
      </c>
    </row>
    <row r="39" spans="1:10" x14ac:dyDescent="0.25">
      <c r="A39" s="1" t="s">
        <v>205</v>
      </c>
      <c r="B39" s="9">
        <v>4.2290010452270508</v>
      </c>
      <c r="C39" s="8">
        <v>0.51075267791748047</v>
      </c>
      <c r="D39" s="8">
        <v>0.31182795763015747</v>
      </c>
      <c r="E39" s="8">
        <v>0.37096774578094482</v>
      </c>
      <c r="F39" s="8">
        <v>0.42473119497299194</v>
      </c>
      <c r="G39" s="8">
        <v>2.6881720870733261E-2</v>
      </c>
      <c r="H39" s="8">
        <v>3.2258063554763794E-2</v>
      </c>
      <c r="I39" s="22">
        <v>9.9999999999999964E-2</v>
      </c>
      <c r="J39" s="1" t="s">
        <v>261</v>
      </c>
    </row>
    <row r="40" spans="1:10" x14ac:dyDescent="0.25">
      <c r="A40" s="1" t="s">
        <v>206</v>
      </c>
      <c r="B40" s="9">
        <v>3.1352040767669678</v>
      </c>
      <c r="C40" s="8">
        <v>0.4285714328289032</v>
      </c>
      <c r="D40" s="8">
        <v>0.18367347121238708</v>
      </c>
      <c r="E40" s="8">
        <v>0.39455783367156982</v>
      </c>
      <c r="F40" s="8">
        <v>0.73469388484954834</v>
      </c>
      <c r="G40" s="8">
        <v>6.8027209490537643E-3</v>
      </c>
      <c r="H40" s="8">
        <v>6.1224490404129028E-2</v>
      </c>
      <c r="I40" s="22">
        <v>0</v>
      </c>
      <c r="J40" s="1" t="s">
        <v>262</v>
      </c>
    </row>
    <row r="41" spans="1:10" x14ac:dyDescent="0.25">
      <c r="A41" s="1" t="s">
        <v>207</v>
      </c>
      <c r="B41" s="9">
        <v>3.4259614944458008</v>
      </c>
      <c r="C41" s="8">
        <v>0.40277779102325439</v>
      </c>
      <c r="D41" s="8">
        <v>0.2708333432674408</v>
      </c>
      <c r="E41" s="8">
        <v>0.28472220897674561</v>
      </c>
      <c r="F41" s="8">
        <v>0.5</v>
      </c>
      <c r="G41" s="8">
        <v>6.9444444961845875E-3</v>
      </c>
      <c r="H41" s="8">
        <v>4.1666667908430099E-2</v>
      </c>
      <c r="I41" s="22">
        <v>2.0000000000000014E-2</v>
      </c>
      <c r="J41" s="1" t="s">
        <v>263</v>
      </c>
    </row>
    <row r="42" spans="1:10" x14ac:dyDescent="0.25">
      <c r="A42" s="1" t="s">
        <v>208</v>
      </c>
      <c r="B42" s="9">
        <v>3.4214286804199219</v>
      </c>
      <c r="C42" s="8">
        <v>0.4682539701461792</v>
      </c>
      <c r="D42" s="8">
        <v>0.2460317462682724</v>
      </c>
      <c r="E42" s="8">
        <v>0.380952388048172</v>
      </c>
      <c r="F42" s="8">
        <v>0.4761904776096344</v>
      </c>
      <c r="G42" s="8">
        <v>0</v>
      </c>
      <c r="H42" s="8">
        <v>1.587301678955555E-2</v>
      </c>
      <c r="I42" s="22">
        <v>0</v>
      </c>
      <c r="J42" s="1" t="s">
        <v>264</v>
      </c>
    </row>
    <row r="43" spans="1:10" x14ac:dyDescent="0.25">
      <c r="A43" s="1" t="s">
        <v>209</v>
      </c>
      <c r="B43" s="9">
        <v>3.357536792755127</v>
      </c>
      <c r="C43" s="8">
        <v>0.61029410362243652</v>
      </c>
      <c r="D43" s="8">
        <v>0.27205881476402283</v>
      </c>
      <c r="E43" s="8">
        <v>0.4632352888584137</v>
      </c>
      <c r="F43" s="8">
        <v>0.58823531866073608</v>
      </c>
      <c r="G43" s="8">
        <v>1.4705882407724857E-2</v>
      </c>
      <c r="H43" s="8">
        <v>0.14705882966518402</v>
      </c>
      <c r="I43" s="22">
        <v>0</v>
      </c>
      <c r="J43" s="1" t="s">
        <v>265</v>
      </c>
    </row>
    <row r="44" spans="1:10" x14ac:dyDescent="0.25">
      <c r="A44" s="1" t="s">
        <v>210</v>
      </c>
      <c r="B44" s="9">
        <v>3.6736922264099121</v>
      </c>
      <c r="C44" s="8">
        <v>0.63333332538604736</v>
      </c>
      <c r="D44" s="8">
        <v>0.18666666746139526</v>
      </c>
      <c r="E44" s="8">
        <v>0.32666665315628052</v>
      </c>
      <c r="F44" s="8">
        <v>0.41333332657814026</v>
      </c>
      <c r="G44" s="8">
        <v>0</v>
      </c>
      <c r="H44" s="8">
        <v>3.9999999105930328E-2</v>
      </c>
      <c r="I44" s="22">
        <v>2.9999999999999954E-2</v>
      </c>
      <c r="J44" s="1" t="s">
        <v>266</v>
      </c>
    </row>
    <row r="45" spans="1:10" x14ac:dyDescent="0.25">
      <c r="A45" s="1" t="s">
        <v>211</v>
      </c>
      <c r="B45" s="9">
        <v>3.5051546096801758</v>
      </c>
      <c r="C45" s="8">
        <v>0.64948451519012451</v>
      </c>
      <c r="D45" s="8">
        <v>0.31958761811256409</v>
      </c>
      <c r="E45" s="8">
        <v>0.25773194432258606</v>
      </c>
      <c r="F45" s="8">
        <v>0.39175257086753845</v>
      </c>
      <c r="G45" s="8">
        <v>2.0618556067347527E-2</v>
      </c>
      <c r="H45" s="8">
        <v>8.2474224269390106E-2</v>
      </c>
      <c r="I45" s="22">
        <v>0</v>
      </c>
      <c r="J45" s="1" t="s">
        <v>267</v>
      </c>
    </row>
    <row r="46" spans="1:10" x14ac:dyDescent="0.25">
      <c r="A46" s="1" t="s">
        <v>212</v>
      </c>
      <c r="B46" s="9">
        <v>3.6264421939849854</v>
      </c>
      <c r="C46" s="8">
        <v>0.58333331346511841</v>
      </c>
      <c r="D46" s="8">
        <v>0.3645833432674408</v>
      </c>
      <c r="E46" s="8">
        <v>0.3333333432674408</v>
      </c>
      <c r="F46" s="8">
        <v>0.28125</v>
      </c>
      <c r="G46" s="8">
        <v>1.0416666977107525E-2</v>
      </c>
      <c r="H46" s="8">
        <v>0.21875</v>
      </c>
      <c r="I46" s="22">
        <v>2.9999999999999957E-2</v>
      </c>
      <c r="J46" s="1" t="s">
        <v>267</v>
      </c>
    </row>
    <row r="47" spans="1:10" x14ac:dyDescent="0.25">
      <c r="A47" s="1" t="s">
        <v>213</v>
      </c>
      <c r="B47" s="9">
        <v>3.4461538791656494</v>
      </c>
      <c r="C47" s="8">
        <v>0.64102566242218018</v>
      </c>
      <c r="D47" s="8">
        <v>0.29914531111717224</v>
      </c>
      <c r="E47" s="8">
        <v>0.41025641560554504</v>
      </c>
      <c r="F47" s="8">
        <v>0.58974361419677734</v>
      </c>
      <c r="G47" s="8">
        <v>8.5470089688897133E-3</v>
      </c>
      <c r="H47" s="8">
        <v>7.6923079788684845E-2</v>
      </c>
      <c r="I47" s="22">
        <v>0</v>
      </c>
      <c r="J47" s="1" t="s">
        <v>267</v>
      </c>
    </row>
    <row r="48" spans="1:10" x14ac:dyDescent="0.25">
      <c r="A48" s="1" t="s">
        <v>214</v>
      </c>
      <c r="B48" s="9">
        <v>3.1970589160919189</v>
      </c>
      <c r="C48" s="8">
        <v>0.42156863212585449</v>
      </c>
      <c r="D48" s="8">
        <v>0.22549019753932953</v>
      </c>
      <c r="E48" s="8">
        <v>0.50980395078659058</v>
      </c>
      <c r="F48" s="8">
        <v>0.76470589637756348</v>
      </c>
      <c r="G48" s="8">
        <v>0</v>
      </c>
      <c r="H48" s="8">
        <v>6.8627454340457916E-2</v>
      </c>
      <c r="I48" s="22">
        <v>0</v>
      </c>
      <c r="J48" s="1" t="s">
        <v>267</v>
      </c>
    </row>
    <row r="49" spans="1:10" x14ac:dyDescent="0.25">
      <c r="A49" s="1" t="s">
        <v>215</v>
      </c>
      <c r="B49" s="9">
        <v>5.1199727058410645</v>
      </c>
      <c r="C49" s="8">
        <v>0.75238096714019775</v>
      </c>
      <c r="D49" s="8">
        <v>0.48095238208770752</v>
      </c>
      <c r="E49" s="8">
        <v>0.40000000596046448</v>
      </c>
      <c r="F49" s="8">
        <v>0.43809524178504944</v>
      </c>
      <c r="G49" s="8">
        <v>4.7619049437344074E-3</v>
      </c>
      <c r="H49" s="8">
        <v>7.6190479099750519E-2</v>
      </c>
      <c r="I49" s="22">
        <v>0.20000000000000026</v>
      </c>
      <c r="J49" s="1" t="s">
        <v>268</v>
      </c>
    </row>
    <row r="50" spans="1:10" x14ac:dyDescent="0.25">
      <c r="A50" s="1" t="s">
        <v>216</v>
      </c>
      <c r="B50" s="9">
        <v>3.3050532341003418</v>
      </c>
      <c r="C50" s="8">
        <v>0.48936170339584351</v>
      </c>
      <c r="D50" s="8">
        <v>0.35106381773948669</v>
      </c>
      <c r="E50" s="8">
        <v>0.28723403811454773</v>
      </c>
      <c r="F50" s="8">
        <v>0.5</v>
      </c>
      <c r="G50" s="8">
        <v>1.0638297535479069E-2</v>
      </c>
      <c r="H50" s="8">
        <v>0.11702127754688263</v>
      </c>
      <c r="I50" s="22">
        <v>0</v>
      </c>
      <c r="J50" s="1" t="s">
        <v>269</v>
      </c>
    </row>
    <row r="51" spans="1:10" x14ac:dyDescent="0.25">
      <c r="A51" s="1" t="s">
        <v>217</v>
      </c>
      <c r="B51" s="9">
        <v>3.4024193286895752</v>
      </c>
      <c r="C51" s="8">
        <v>0.64516127109527588</v>
      </c>
      <c r="D51" s="8">
        <v>0.27956989407539368</v>
      </c>
      <c r="E51" s="8">
        <v>0.45161288976669312</v>
      </c>
      <c r="F51" s="8">
        <v>0.64516127109527588</v>
      </c>
      <c r="G51" s="8">
        <v>0</v>
      </c>
      <c r="H51" s="8">
        <v>8.6021505296230316E-2</v>
      </c>
      <c r="I51" s="22">
        <v>0</v>
      </c>
      <c r="J51" s="1" t="s">
        <v>270</v>
      </c>
    </row>
    <row r="52" spans="1:10" x14ac:dyDescent="0.25">
      <c r="A52" s="1" t="s">
        <v>218</v>
      </c>
      <c r="B52" s="9">
        <v>3.4750001430511475</v>
      </c>
      <c r="C52" s="8">
        <v>0.5724637508392334</v>
      </c>
      <c r="D52" s="8">
        <v>0.34782609343528748</v>
      </c>
      <c r="E52" s="8">
        <v>0.39130434393882751</v>
      </c>
      <c r="F52" s="8">
        <v>0.44202899932861328</v>
      </c>
      <c r="G52" s="8">
        <v>7.2463769465684891E-3</v>
      </c>
      <c r="H52" s="8">
        <v>0.10869564861059189</v>
      </c>
      <c r="I52" s="22">
        <v>0</v>
      </c>
      <c r="J52" s="1" t="s">
        <v>271</v>
      </c>
    </row>
    <row r="53" spans="1:10" x14ac:dyDescent="0.25">
      <c r="A53" s="1" t="s">
        <v>219</v>
      </c>
      <c r="B53" s="9">
        <v>3.6181051731109619</v>
      </c>
      <c r="C53" s="8">
        <v>0.4471544623374939</v>
      </c>
      <c r="D53" s="8">
        <v>0.24390244483947754</v>
      </c>
      <c r="E53" s="8">
        <v>0.45528456568717957</v>
      </c>
      <c r="F53" s="8">
        <v>0.73170733451843262</v>
      </c>
      <c r="G53" s="8">
        <v>0</v>
      </c>
      <c r="H53" s="8">
        <v>2.4390242993831635E-2</v>
      </c>
      <c r="I53" s="22">
        <v>4.9999999999999885E-2</v>
      </c>
      <c r="J53" s="1" t="s">
        <v>272</v>
      </c>
    </row>
    <row r="54" spans="1:10" x14ac:dyDescent="0.25">
      <c r="A54" s="1" t="s">
        <v>220</v>
      </c>
      <c r="B54" s="9">
        <v>3.6113379001617432</v>
      </c>
      <c r="C54" s="8">
        <v>0.33742332458496094</v>
      </c>
      <c r="D54" s="8">
        <v>0.1840490847826004</v>
      </c>
      <c r="E54" s="8">
        <v>0.71779143810272217</v>
      </c>
      <c r="F54" s="8">
        <v>0.84662574529647827</v>
      </c>
      <c r="G54" s="8">
        <v>6.1349691823124886E-3</v>
      </c>
      <c r="H54" s="8">
        <v>2.4539876729249954E-2</v>
      </c>
      <c r="I54" s="22">
        <v>4.9999999999999885E-2</v>
      </c>
      <c r="J54" s="1" t="s">
        <v>273</v>
      </c>
    </row>
    <row r="55" spans="1:10" x14ac:dyDescent="0.25">
      <c r="A55" s="1" t="s">
        <v>221</v>
      </c>
      <c r="B55" s="9">
        <v>3.5134615898132324</v>
      </c>
      <c r="C55" s="8">
        <v>0.58641976118087769</v>
      </c>
      <c r="D55" s="8">
        <v>0.17283950746059418</v>
      </c>
      <c r="E55" s="8">
        <v>0.5</v>
      </c>
      <c r="F55" s="8">
        <v>0.69135802984237671</v>
      </c>
      <c r="G55" s="8">
        <v>0</v>
      </c>
      <c r="H55" s="8">
        <v>2.4691358208656311E-2</v>
      </c>
      <c r="I55" s="22">
        <v>2.0000000000000014E-2</v>
      </c>
      <c r="J55" s="1" t="s">
        <v>274</v>
      </c>
    </row>
    <row r="56" spans="1:10" x14ac:dyDescent="0.25">
      <c r="A56" s="1" t="s">
        <v>222</v>
      </c>
      <c r="B56" s="9">
        <v>3.5021977424621582</v>
      </c>
      <c r="C56" s="8">
        <v>0.46153846383094788</v>
      </c>
      <c r="D56" s="8">
        <v>0.19230769574642181</v>
      </c>
      <c r="E56" s="8">
        <v>0.49450549483299255</v>
      </c>
      <c r="F56" s="8">
        <v>0.75274723768234253</v>
      </c>
      <c r="G56" s="8">
        <v>1.0989011265337467E-2</v>
      </c>
      <c r="H56" s="8">
        <v>6.0439560562372208E-2</v>
      </c>
      <c r="I56" s="22">
        <v>4.0000000000000029E-2</v>
      </c>
      <c r="J56" s="1" t="s">
        <v>275</v>
      </c>
    </row>
    <row r="57" spans="1:10" x14ac:dyDescent="0.25">
      <c r="A57" s="1" t="s">
        <v>223</v>
      </c>
      <c r="B57" s="9">
        <v>3.2669811248779297</v>
      </c>
      <c r="C57" s="8">
        <v>0.32075470685958862</v>
      </c>
      <c r="D57" s="8">
        <v>0.21698112785816193</v>
      </c>
      <c r="E57" s="8">
        <v>0.33018869161605835</v>
      </c>
      <c r="F57" s="8">
        <v>0.50943398475646973</v>
      </c>
      <c r="G57" s="8">
        <v>9.4339624047279358E-3</v>
      </c>
      <c r="H57" s="8">
        <v>9.4339624047279358E-3</v>
      </c>
      <c r="I57" s="22">
        <v>0</v>
      </c>
      <c r="J57" s="1" t="s">
        <v>276</v>
      </c>
    </row>
    <row r="58" spans="1:10" x14ac:dyDescent="0.25">
      <c r="A58" s="1" t="s">
        <v>224</v>
      </c>
      <c r="B58" s="9">
        <v>3.1157429218292236</v>
      </c>
      <c r="C58" s="8">
        <v>0.27122640609741211</v>
      </c>
      <c r="D58" s="8">
        <v>0.17688679695129395</v>
      </c>
      <c r="E58" s="8">
        <v>0.40566039085388184</v>
      </c>
      <c r="F58" s="8">
        <v>0.68632078170776367</v>
      </c>
      <c r="G58" s="8">
        <v>4.7169812023639679E-3</v>
      </c>
      <c r="H58" s="8">
        <v>2.1226415410637856E-2</v>
      </c>
      <c r="I58" s="22">
        <v>0</v>
      </c>
      <c r="J58" s="1" t="s">
        <v>277</v>
      </c>
    </row>
    <row r="59" spans="1:10" x14ac:dyDescent="0.25">
      <c r="A59" s="1" t="s">
        <v>225</v>
      </c>
      <c r="B59" s="9">
        <v>6.4063963890075684</v>
      </c>
      <c r="C59" s="8">
        <v>0.57608693838119507</v>
      </c>
      <c r="D59" s="8">
        <v>0.29347825050354004</v>
      </c>
      <c r="E59" s="8">
        <v>0.45652174949645996</v>
      </c>
      <c r="F59" s="8">
        <v>0.47826087474822998</v>
      </c>
      <c r="G59" s="8">
        <v>0</v>
      </c>
      <c r="H59" s="8">
        <v>2.1739130839705467E-2</v>
      </c>
      <c r="I59" s="22">
        <v>0.40999999999999959</v>
      </c>
      <c r="J59" s="1" t="s">
        <v>278</v>
      </c>
    </row>
    <row r="60" spans="1:10" x14ac:dyDescent="0.25">
      <c r="A60" s="1" t="s">
        <v>226</v>
      </c>
      <c r="B60" s="9">
        <v>3.6890339851379395</v>
      </c>
      <c r="C60" s="8">
        <v>0.76335877180099487</v>
      </c>
      <c r="D60" s="8">
        <v>0.49618321657180786</v>
      </c>
      <c r="E60" s="8">
        <v>0.29007634520530701</v>
      </c>
      <c r="F60" s="8">
        <v>0.3893129825592041</v>
      </c>
      <c r="G60" s="8">
        <v>7.6335878111422062E-3</v>
      </c>
      <c r="H60" s="8">
        <v>0.19847328960895538</v>
      </c>
      <c r="I60" s="22">
        <v>2.0000000000000014E-2</v>
      </c>
      <c r="J60" s="1" t="s">
        <v>279</v>
      </c>
    </row>
    <row r="61" spans="1:10" x14ac:dyDescent="0.25">
      <c r="A61" s="1" t="s">
        <v>227</v>
      </c>
      <c r="B61" s="9">
        <v>3.3980264663696289</v>
      </c>
      <c r="C61" s="8">
        <v>0.4649122953414917</v>
      </c>
      <c r="D61" s="8">
        <v>0.34210526943206787</v>
      </c>
      <c r="E61" s="8">
        <v>0.28947368264198303</v>
      </c>
      <c r="F61" s="8">
        <v>0.38596490025520325</v>
      </c>
      <c r="G61" s="8">
        <v>0</v>
      </c>
      <c r="H61" s="8">
        <v>7.8947365283966064E-2</v>
      </c>
      <c r="I61" s="22">
        <v>0</v>
      </c>
      <c r="J61" s="1" t="s">
        <v>280</v>
      </c>
    </row>
    <row r="62" spans="1:10" x14ac:dyDescent="0.25">
      <c r="A62" s="1" t="s">
        <v>228</v>
      </c>
      <c r="B62" s="9">
        <v>4.1008400917053223</v>
      </c>
      <c r="C62" s="8">
        <v>0.44537815451622009</v>
      </c>
      <c r="D62" s="8">
        <v>0.15966387093067169</v>
      </c>
      <c r="E62" s="8">
        <v>0.51260507106781006</v>
      </c>
      <c r="F62" s="8">
        <v>0.68907564878463745</v>
      </c>
      <c r="G62" s="8">
        <v>8.4033617749810219E-3</v>
      </c>
      <c r="H62" s="8">
        <v>9.2436976730823517E-2</v>
      </c>
      <c r="I62" s="22">
        <v>0.13000000000000034</v>
      </c>
      <c r="J62" s="1" t="s">
        <v>281</v>
      </c>
    </row>
    <row r="63" spans="1:10" x14ac:dyDescent="0.25">
      <c r="A63" s="1" t="s">
        <v>229</v>
      </c>
      <c r="B63" s="9">
        <v>4.3468751907348633</v>
      </c>
      <c r="C63" s="8">
        <v>0.50961536169052124</v>
      </c>
      <c r="D63" s="8">
        <v>0.13942307233810425</v>
      </c>
      <c r="E63" s="8">
        <v>0.51923078298568726</v>
      </c>
      <c r="F63" s="8">
        <v>0.76442307233810425</v>
      </c>
      <c r="G63" s="8">
        <v>0</v>
      </c>
      <c r="H63" s="8">
        <v>4.3269231915473938E-2</v>
      </c>
      <c r="I63" s="22">
        <v>0.15999999999999998</v>
      </c>
      <c r="J63" s="1" t="s">
        <v>282</v>
      </c>
    </row>
    <row r="64" spans="1:10" x14ac:dyDescent="0.25">
      <c r="A64" s="3" t="s">
        <v>230</v>
      </c>
      <c r="B64" s="17">
        <v>3.4217557907104492</v>
      </c>
      <c r="C64" s="18">
        <v>0.57251906394958496</v>
      </c>
      <c r="D64" s="18">
        <v>0.34351146221160889</v>
      </c>
      <c r="E64" s="18">
        <v>0.29770991206169128</v>
      </c>
      <c r="F64" s="18">
        <v>0.45801526308059692</v>
      </c>
      <c r="G64" s="18">
        <v>1.5267175622284412E-2</v>
      </c>
      <c r="H64" s="18">
        <v>9.9236644804477692E-2</v>
      </c>
      <c r="I64" s="23">
        <v>0</v>
      </c>
      <c r="J64" s="1" t="s">
        <v>283</v>
      </c>
    </row>
    <row r="65" spans="1:9" x14ac:dyDescent="0.25">
      <c r="I65" s="24"/>
    </row>
    <row r="66" spans="1:9" x14ac:dyDescent="0.25">
      <c r="A66" s="30" t="s">
        <v>52</v>
      </c>
      <c r="B66" s="31">
        <f>SUMIF($A$2:$A$64,$A$66,B2:B64)</f>
        <v>3.3679435253143311</v>
      </c>
      <c r="C66" s="32">
        <f t="shared" ref="C66:I66" si="0">SUMIF($A$2:$A$64,$A$66,C2:C64)</f>
        <v>0.54032260179519653</v>
      </c>
      <c r="D66" s="32">
        <f t="shared" si="0"/>
        <v>0.27419355511665344</v>
      </c>
      <c r="E66" s="32">
        <f t="shared" si="0"/>
        <v>0.37096774578094482</v>
      </c>
      <c r="F66" s="32">
        <f t="shared" si="0"/>
        <v>0.58064514398574829</v>
      </c>
      <c r="G66" s="32">
        <f t="shared" si="0"/>
        <v>8.0645158886909485E-3</v>
      </c>
      <c r="H66" s="32">
        <f t="shared" si="0"/>
        <v>5.6451611220836639E-2</v>
      </c>
      <c r="I66" s="33">
        <f t="shared" si="0"/>
        <v>0</v>
      </c>
    </row>
    <row r="67" spans="1:9" x14ac:dyDescent="0.25">
      <c r="A67" s="5" t="s">
        <v>7</v>
      </c>
      <c r="B67" s="6">
        <f t="shared" ref="B67" si="1">MIN(B2:B64)</f>
        <v>3.0671875476837158</v>
      </c>
      <c r="C67" s="10">
        <f t="shared" ref="C67:I67" si="2">MIN(C2:C64)</f>
        <v>0.27122640609741211</v>
      </c>
      <c r="D67" s="10">
        <f t="shared" si="2"/>
        <v>0.12173912674188614</v>
      </c>
      <c r="E67" s="10">
        <f t="shared" si="2"/>
        <v>0.19230769574642181</v>
      </c>
      <c r="F67" s="10">
        <f t="shared" si="2"/>
        <v>0.28125</v>
      </c>
      <c r="G67" s="10">
        <f t="shared" si="2"/>
        <v>0</v>
      </c>
      <c r="H67" s="10">
        <f t="shared" si="2"/>
        <v>9.4339624047279358E-3</v>
      </c>
      <c r="I67" s="20">
        <f t="shared" si="2"/>
        <v>0</v>
      </c>
    </row>
    <row r="68" spans="1:9" x14ac:dyDescent="0.25">
      <c r="A68" s="5" t="s">
        <v>8</v>
      </c>
      <c r="B68" s="6">
        <f t="shared" ref="B68" si="3">MEDIAN(B2:B64)</f>
        <v>3.4529411792755127</v>
      </c>
      <c r="C68" s="10">
        <f t="shared" ref="C68:I68" si="4">MEDIAN(C2:C64)</f>
        <v>0.54054051637649536</v>
      </c>
      <c r="D68" s="10">
        <f t="shared" si="4"/>
        <v>0.30326592922210693</v>
      </c>
      <c r="E68" s="10">
        <f t="shared" si="4"/>
        <v>0.37096774578094482</v>
      </c>
      <c r="F68" s="10">
        <f t="shared" si="4"/>
        <v>0.58064514398574829</v>
      </c>
      <c r="G68" s="10">
        <f t="shared" si="4"/>
        <v>5.4644807241857052E-3</v>
      </c>
      <c r="H68" s="10">
        <f t="shared" si="4"/>
        <v>6.1224490404129028E-2</v>
      </c>
      <c r="I68" s="20">
        <f t="shared" si="4"/>
        <v>0</v>
      </c>
    </row>
    <row r="69" spans="1:9" x14ac:dyDescent="0.25">
      <c r="A69" s="5" t="s">
        <v>9</v>
      </c>
      <c r="B69" s="6">
        <f t="shared" ref="B69" si="5">MAX(B2:B64)</f>
        <v>6.8531689643859863</v>
      </c>
      <c r="C69" s="10">
        <f t="shared" ref="C69:I69" si="6">MAX(C2:C64)</f>
        <v>0.76335877180099487</v>
      </c>
      <c r="D69" s="10">
        <f t="shared" si="6"/>
        <v>0.57943922281265259</v>
      </c>
      <c r="E69" s="10">
        <f t="shared" si="6"/>
        <v>0.71779143810272217</v>
      </c>
      <c r="F69" s="10">
        <f t="shared" si="6"/>
        <v>0.84662574529647827</v>
      </c>
      <c r="G69" s="10">
        <f t="shared" si="6"/>
        <v>2.6881720870733261E-2</v>
      </c>
      <c r="H69" s="10">
        <f t="shared" si="6"/>
        <v>0.2358490526676178</v>
      </c>
      <c r="I69" s="20">
        <f t="shared" si="6"/>
        <v>0.52000000000000024</v>
      </c>
    </row>
    <row r="70" spans="1:9" x14ac:dyDescent="0.25">
      <c r="A70" s="5" t="s">
        <v>10</v>
      </c>
      <c r="B70" s="7">
        <f>RANK(B66,B2:B64,0)</f>
        <v>45</v>
      </c>
      <c r="C70" s="7">
        <f t="shared" ref="C70:D70" si="7">RANK(C66,C2:C64,0)</f>
        <v>33</v>
      </c>
      <c r="D70" s="7">
        <f t="shared" si="7"/>
        <v>39</v>
      </c>
      <c r="E70" s="42">
        <f>RANK(E66,E2:E64,0)</f>
        <v>32</v>
      </c>
      <c r="F70" s="7">
        <f t="shared" ref="E70:I70" si="8">RANK(F66,F2:F64,1)</f>
        <v>32</v>
      </c>
      <c r="G70" s="7">
        <f t="shared" si="8"/>
        <v>42</v>
      </c>
      <c r="H70" s="7">
        <f t="shared" si="8"/>
        <v>25</v>
      </c>
      <c r="I70" s="43">
        <f>RANK(I66,I2:I64,0)</f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zoomScaleNormal="100" workbookViewId="0">
      <pane xSplit="2" ySplit="1" topLeftCell="H59" activePane="bottomRight" state="frozen"/>
      <selection pane="topRight" activeCell="C1" sqref="C1"/>
      <selection pane="bottomLeft" activeCell="A2" sqref="A2"/>
      <selection pane="bottomRight" activeCell="L70" sqref="L70"/>
    </sheetView>
  </sheetViews>
  <sheetFormatPr defaultColWidth="8.90625" defaultRowHeight="12.5" x14ac:dyDescent="0.25"/>
  <cols>
    <col min="1" max="1" width="16.54296875" style="1" customWidth="1"/>
    <col min="2" max="2" width="13.54296875" style="1" customWidth="1"/>
    <col min="3" max="3" width="19.81640625" style="1" customWidth="1"/>
    <col min="4" max="4" width="18.81640625" style="1" customWidth="1"/>
    <col min="5" max="5" width="16.90625" style="1" customWidth="1"/>
    <col min="6" max="6" width="19.08984375" style="1" customWidth="1"/>
    <col min="7" max="7" width="19.90625" style="1" customWidth="1"/>
    <col min="8" max="8" width="19.36328125" style="1" customWidth="1"/>
    <col min="9" max="9" width="21.453125" style="1" customWidth="1"/>
    <col min="10" max="10" width="29.1796875" style="1" customWidth="1"/>
    <col min="11" max="11" width="17.6328125" style="1" customWidth="1"/>
    <col min="12" max="12" width="21.90625" style="1" customWidth="1"/>
    <col min="13" max="13" width="23.1796875" style="1" bestFit="1" customWidth="1"/>
    <col min="14" max="16384" width="8.90625" style="1"/>
  </cols>
  <sheetData>
    <row r="1" spans="1:13" ht="72.650000000000006" customHeight="1" x14ac:dyDescent="0.25">
      <c r="A1" s="27" t="s">
        <v>3</v>
      </c>
      <c r="B1" s="35" t="s">
        <v>4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24</v>
      </c>
      <c r="J1" s="34" t="s">
        <v>25</v>
      </c>
      <c r="K1" s="34" t="s">
        <v>26</v>
      </c>
      <c r="L1" s="34" t="s">
        <v>27</v>
      </c>
      <c r="M1" s="41" t="s">
        <v>6</v>
      </c>
    </row>
    <row r="2" spans="1:13" x14ac:dyDescent="0.25">
      <c r="A2" s="1" t="s">
        <v>284</v>
      </c>
      <c r="B2" s="9">
        <v>5.0424261093139648</v>
      </c>
      <c r="C2" s="8">
        <v>0.75806450843811035</v>
      </c>
      <c r="D2" s="8">
        <v>0.7661290168762207</v>
      </c>
      <c r="E2" s="8">
        <v>0.78225809335708618</v>
      </c>
      <c r="F2" s="8">
        <v>0.10483870655298233</v>
      </c>
      <c r="G2" s="8">
        <v>0.10483870655298233</v>
      </c>
      <c r="H2" s="8">
        <v>1.6129031777381897E-2</v>
      </c>
      <c r="I2" s="8">
        <v>0.12480000000000012</v>
      </c>
      <c r="J2" s="8">
        <v>1</v>
      </c>
      <c r="K2" s="8">
        <v>2.0000000000000013E-3</v>
      </c>
      <c r="L2" s="8">
        <v>0.72750000000000137</v>
      </c>
      <c r="M2" s="1" t="s">
        <v>347</v>
      </c>
    </row>
    <row r="3" spans="1:13" x14ac:dyDescent="0.25">
      <c r="A3" s="1" t="s">
        <v>285</v>
      </c>
      <c r="B3" s="9">
        <v>6.0143733024597168</v>
      </c>
      <c r="C3" s="8">
        <v>0.83660131692886353</v>
      </c>
      <c r="D3" s="8">
        <v>0.82352942228317261</v>
      </c>
      <c r="E3" s="8">
        <v>0.84313726425170898</v>
      </c>
      <c r="F3" s="8">
        <v>7.1895428001880646E-2</v>
      </c>
      <c r="G3" s="8">
        <v>0.12418300658464432</v>
      </c>
      <c r="H3" s="8">
        <v>1.9607843831181526E-2</v>
      </c>
      <c r="I3" s="8">
        <v>0.56319999999999903</v>
      </c>
      <c r="J3" s="8">
        <v>1</v>
      </c>
      <c r="K3" s="8">
        <v>0.49280000000000135</v>
      </c>
      <c r="L3" s="8">
        <v>0.58270000000000144</v>
      </c>
      <c r="M3" s="1" t="s">
        <v>348</v>
      </c>
    </row>
    <row r="4" spans="1:13" x14ac:dyDescent="0.25">
      <c r="A4" s="1" t="s">
        <v>286</v>
      </c>
      <c r="B4" s="9">
        <v>5.7923727035522461</v>
      </c>
      <c r="C4" s="8">
        <v>0.79120880365371704</v>
      </c>
      <c r="D4" s="8">
        <v>0.76923078298568726</v>
      </c>
      <c r="E4" s="8">
        <v>0.82417583465576172</v>
      </c>
      <c r="F4" s="8">
        <v>5.4945055395364761E-2</v>
      </c>
      <c r="G4" s="8">
        <v>4.3956045061349869E-2</v>
      </c>
      <c r="H4" s="8">
        <v>4.3956045061349869E-2</v>
      </c>
      <c r="I4" s="8">
        <v>0.26010000000000022</v>
      </c>
      <c r="J4" s="8">
        <v>1</v>
      </c>
      <c r="K4" s="8">
        <v>0.47220000000000067</v>
      </c>
      <c r="L4" s="8">
        <v>0.90609999999999935</v>
      </c>
      <c r="M4" s="1" t="s">
        <v>348</v>
      </c>
    </row>
    <row r="5" spans="1:13" x14ac:dyDescent="0.25">
      <c r="A5" s="1" t="s">
        <v>287</v>
      </c>
      <c r="B5" s="9">
        <v>4.942901611328125</v>
      </c>
      <c r="C5" s="8">
        <v>0.84347826242446899</v>
      </c>
      <c r="D5" s="8">
        <v>0.83478260040283203</v>
      </c>
      <c r="E5" s="8">
        <v>0.85217392444610596</v>
      </c>
      <c r="F5" s="8">
        <v>5.2173912525177002E-2</v>
      </c>
      <c r="G5" s="8">
        <v>5.2173912525177002E-2</v>
      </c>
      <c r="H5" s="8">
        <v>1.7391303554177284E-2</v>
      </c>
      <c r="I5" s="8">
        <v>0</v>
      </c>
      <c r="J5" s="8">
        <v>0.79999999999999827</v>
      </c>
      <c r="K5" s="8">
        <v>0</v>
      </c>
      <c r="L5" s="8">
        <v>0.91819999999999902</v>
      </c>
      <c r="M5" s="1" t="s">
        <v>349</v>
      </c>
    </row>
    <row r="6" spans="1:13" x14ac:dyDescent="0.25">
      <c r="A6" s="1" t="s">
        <v>288</v>
      </c>
      <c r="B6" s="9">
        <v>5.2264766693115234</v>
      </c>
      <c r="C6" s="8">
        <v>0.70070421695709229</v>
      </c>
      <c r="D6" s="8">
        <v>0.6690140962600708</v>
      </c>
      <c r="E6" s="8">
        <v>0.71830987930297852</v>
      </c>
      <c r="F6" s="8">
        <v>7.3943659663200378E-2</v>
      </c>
      <c r="G6" s="8">
        <v>7.3943659663200378E-2</v>
      </c>
      <c r="H6" s="8">
        <v>2.4647887796163559E-2</v>
      </c>
      <c r="I6" s="8">
        <v>0.49219999999999764</v>
      </c>
      <c r="J6" s="8">
        <v>0.73169999999999757</v>
      </c>
      <c r="K6" s="8">
        <v>0.24170000000000069</v>
      </c>
      <c r="L6" s="8">
        <v>0.69999999999999729</v>
      </c>
      <c r="M6" s="1" t="s">
        <v>350</v>
      </c>
    </row>
    <row r="7" spans="1:13" x14ac:dyDescent="0.25">
      <c r="A7" s="1" t="s">
        <v>289</v>
      </c>
      <c r="B7" s="9">
        <v>4.4601216316223145</v>
      </c>
      <c r="C7" s="8">
        <v>0.84285712242126465</v>
      </c>
      <c r="D7" s="8">
        <v>0.85000002384185791</v>
      </c>
      <c r="E7" s="8">
        <v>0.86428570747375488</v>
      </c>
      <c r="F7" s="8">
        <v>1.4285714365541935E-2</v>
      </c>
      <c r="G7" s="8">
        <v>1.4285714365541935E-2</v>
      </c>
      <c r="H7" s="8">
        <v>7.1428571827709675E-3</v>
      </c>
      <c r="I7" s="8">
        <v>0</v>
      </c>
      <c r="J7" s="8">
        <v>1</v>
      </c>
      <c r="K7" s="8">
        <v>7.360000000000011E-2</v>
      </c>
      <c r="L7" s="8">
        <v>0.13749999999999965</v>
      </c>
      <c r="M7" s="1" t="s">
        <v>351</v>
      </c>
    </row>
    <row r="8" spans="1:13" x14ac:dyDescent="0.25">
      <c r="A8" s="1" t="s">
        <v>290</v>
      </c>
      <c r="B8" s="9">
        <v>4.822566032409668</v>
      </c>
      <c r="C8" s="8">
        <v>0.80000001192092896</v>
      </c>
      <c r="D8" s="8">
        <v>0.78518515825271606</v>
      </c>
      <c r="E8" s="8">
        <v>0.80000001192092896</v>
      </c>
      <c r="F8" s="8">
        <v>2.222222276031971E-2</v>
      </c>
      <c r="G8" s="8">
        <v>5.9259258210659027E-2</v>
      </c>
      <c r="H8" s="8">
        <v>1.4814814552664757E-2</v>
      </c>
      <c r="I8" s="8">
        <v>0.22340000000000068</v>
      </c>
      <c r="J8" s="8">
        <v>0.6851999999999987</v>
      </c>
      <c r="K8" s="8">
        <v>1.1200000000000026E-2</v>
      </c>
      <c r="L8" s="8">
        <v>0.74909999999999888</v>
      </c>
      <c r="M8" s="1" t="s">
        <v>352</v>
      </c>
    </row>
    <row r="9" spans="1:13" x14ac:dyDescent="0.25">
      <c r="A9" s="1" t="s">
        <v>291</v>
      </c>
      <c r="B9" s="9">
        <v>5.1781930923461914</v>
      </c>
      <c r="C9" s="8">
        <v>0.6803278923034668</v>
      </c>
      <c r="D9" s="8">
        <v>0.67622953653335571</v>
      </c>
      <c r="E9" s="8">
        <v>0.70901638269424438</v>
      </c>
      <c r="F9" s="8">
        <v>5.3278688341379166E-2</v>
      </c>
      <c r="G9" s="8">
        <v>9.0163931250572205E-2</v>
      </c>
      <c r="H9" s="8">
        <v>1.2295082211494446E-2</v>
      </c>
      <c r="I9" s="8">
        <v>0.26230000000000159</v>
      </c>
      <c r="J9" s="8">
        <v>0.92429999999999579</v>
      </c>
      <c r="K9" s="8">
        <v>1.8899999999999997E-2</v>
      </c>
      <c r="L9" s="8">
        <v>1</v>
      </c>
      <c r="M9" s="1" t="s">
        <v>353</v>
      </c>
    </row>
    <row r="10" spans="1:13" x14ac:dyDescent="0.25">
      <c r="A10" s="1" t="s">
        <v>292</v>
      </c>
      <c r="B10" s="9">
        <v>4.2181224822998047</v>
      </c>
      <c r="C10" s="8">
        <v>0.65217393636703491</v>
      </c>
      <c r="D10" s="8">
        <v>0.62608695030212402</v>
      </c>
      <c r="E10" s="8">
        <v>0.6608695387840271</v>
      </c>
      <c r="F10" s="8">
        <v>7.8260868787765503E-2</v>
      </c>
      <c r="G10" s="8">
        <v>6.0869563370943069E-2</v>
      </c>
      <c r="H10" s="8">
        <v>2.6086956262588501E-2</v>
      </c>
      <c r="I10" s="8">
        <v>0.20390000000000055</v>
      </c>
      <c r="J10" s="8">
        <v>0.86530000000000118</v>
      </c>
      <c r="K10" s="8">
        <v>0</v>
      </c>
      <c r="L10" s="8">
        <v>0.18449999999999991</v>
      </c>
      <c r="M10" s="1" t="s">
        <v>353</v>
      </c>
    </row>
    <row r="11" spans="1:13" x14ac:dyDescent="0.25">
      <c r="A11" s="1" t="s">
        <v>293</v>
      </c>
      <c r="B11" s="9">
        <v>4.032745361328125</v>
      </c>
      <c r="C11" s="8">
        <v>0.59139782190322876</v>
      </c>
      <c r="D11" s="8">
        <v>0.53763443231582642</v>
      </c>
      <c r="E11" s="8">
        <v>0.58064514398574829</v>
      </c>
      <c r="F11" s="8">
        <v>0.10752688348293304</v>
      </c>
      <c r="G11" s="8">
        <v>8.6021505296230316E-2</v>
      </c>
      <c r="H11" s="8">
        <v>2.1505376324057579E-2</v>
      </c>
      <c r="I11" s="8">
        <v>0</v>
      </c>
      <c r="J11" s="8">
        <v>0.96179999999999788</v>
      </c>
      <c r="K11" s="8">
        <v>0</v>
      </c>
      <c r="L11" s="8">
        <v>0.20720000000000019</v>
      </c>
      <c r="M11" s="1" t="s">
        <v>354</v>
      </c>
    </row>
    <row r="12" spans="1:13" x14ac:dyDescent="0.25">
      <c r="A12" s="1" t="s">
        <v>294</v>
      </c>
      <c r="B12" s="9">
        <v>5.0605058670043945</v>
      </c>
      <c r="C12" s="8">
        <v>0.7081339955329895</v>
      </c>
      <c r="D12" s="8">
        <v>0.69856458902359009</v>
      </c>
      <c r="E12" s="8">
        <v>0.7081339955329895</v>
      </c>
      <c r="F12" s="8">
        <v>7.1770332753658295E-2</v>
      </c>
      <c r="G12" s="8">
        <v>3.8277510553598404E-2</v>
      </c>
      <c r="H12" s="8">
        <v>9.569377638399601E-3</v>
      </c>
      <c r="I12" s="8">
        <v>9.8699999999999857E-2</v>
      </c>
      <c r="J12" s="8">
        <v>1</v>
      </c>
      <c r="K12" s="8">
        <v>3.9999999999999866E-4</v>
      </c>
      <c r="L12" s="8">
        <v>1</v>
      </c>
      <c r="M12" s="1" t="s">
        <v>355</v>
      </c>
    </row>
    <row r="13" spans="1:13" x14ac:dyDescent="0.25">
      <c r="A13" s="1" t="s">
        <v>295</v>
      </c>
      <c r="B13" s="9">
        <v>4.3264932632446289</v>
      </c>
      <c r="C13" s="8">
        <v>0.47777777910232544</v>
      </c>
      <c r="D13" s="8">
        <v>0.47777777910232544</v>
      </c>
      <c r="E13" s="8">
        <v>0.5</v>
      </c>
      <c r="F13" s="8">
        <v>8.8888891041278839E-2</v>
      </c>
      <c r="G13" s="8">
        <v>6.6666670143604279E-2</v>
      </c>
      <c r="H13" s="8">
        <v>1.1111111380159855E-2</v>
      </c>
      <c r="I13" s="8">
        <v>0</v>
      </c>
      <c r="J13" s="8">
        <v>0.75999999999999979</v>
      </c>
      <c r="K13" s="8">
        <v>0</v>
      </c>
      <c r="L13" s="8">
        <v>0.93240000000000089</v>
      </c>
      <c r="M13" s="1" t="s">
        <v>356</v>
      </c>
    </row>
    <row r="14" spans="1:13" x14ac:dyDescent="0.25">
      <c r="A14" s="1" t="s">
        <v>296</v>
      </c>
      <c r="B14" s="9">
        <v>6.2303905487060547</v>
      </c>
      <c r="C14" s="8">
        <v>0.78787881135940552</v>
      </c>
      <c r="D14" s="8">
        <v>0.7818182110786438</v>
      </c>
      <c r="E14" s="8">
        <v>0.79393941164016724</v>
      </c>
      <c r="F14" s="8">
        <v>8.4848485887050629E-2</v>
      </c>
      <c r="G14" s="8">
        <v>6.6666670143604279E-2</v>
      </c>
      <c r="H14" s="8">
        <v>0</v>
      </c>
      <c r="I14" s="8">
        <v>0.23790000000000044</v>
      </c>
      <c r="J14" s="8">
        <v>1</v>
      </c>
      <c r="K14" s="8">
        <v>0.74049999999999816</v>
      </c>
      <c r="L14" s="8">
        <v>1</v>
      </c>
      <c r="M14" s="1" t="s">
        <v>356</v>
      </c>
    </row>
    <row r="15" spans="1:13" x14ac:dyDescent="0.25">
      <c r="A15" s="1" t="s">
        <v>297</v>
      </c>
      <c r="B15" s="9">
        <v>4.6567673683166504</v>
      </c>
      <c r="C15" s="8">
        <v>0.7804877758026123</v>
      </c>
      <c r="D15" s="8">
        <v>0.76422762870788574</v>
      </c>
      <c r="E15" s="8">
        <v>0.79674798250198364</v>
      </c>
      <c r="F15" s="8">
        <v>4.8780485987663269E-2</v>
      </c>
      <c r="G15" s="8">
        <v>3.2520323991775513E-2</v>
      </c>
      <c r="H15" s="8">
        <v>2.4390242993831635E-2</v>
      </c>
      <c r="I15" s="8">
        <v>0</v>
      </c>
      <c r="J15" s="8">
        <v>1</v>
      </c>
      <c r="K15" s="8">
        <v>0</v>
      </c>
      <c r="L15" s="8">
        <v>0.55629999999999968</v>
      </c>
      <c r="M15" s="1" t="s">
        <v>357</v>
      </c>
    </row>
    <row r="16" spans="1:13" x14ac:dyDescent="0.25">
      <c r="A16" s="1" t="s">
        <v>298</v>
      </c>
      <c r="B16" s="9">
        <v>6.7447586059570312</v>
      </c>
      <c r="C16" s="8">
        <v>0.72580647468566895</v>
      </c>
      <c r="D16" s="8">
        <v>0.70430105924606323</v>
      </c>
      <c r="E16" s="8">
        <v>0.76344084739685059</v>
      </c>
      <c r="F16" s="8">
        <v>2.6881720870733261E-2</v>
      </c>
      <c r="G16" s="8">
        <v>2.6881720870733261E-2</v>
      </c>
      <c r="H16" s="8">
        <v>1.075268816202879E-2</v>
      </c>
      <c r="I16" s="8">
        <v>0.88190000000000135</v>
      </c>
      <c r="J16" s="8">
        <v>0.98879999999999812</v>
      </c>
      <c r="K16" s="8">
        <v>0.79999999999999971</v>
      </c>
      <c r="L16" s="8">
        <v>1</v>
      </c>
      <c r="M16" s="1" t="s">
        <v>358</v>
      </c>
    </row>
    <row r="17" spans="1:13" x14ac:dyDescent="0.25">
      <c r="A17" s="1" t="s">
        <v>299</v>
      </c>
      <c r="B17" s="9">
        <v>4.8523988723754883</v>
      </c>
      <c r="C17" s="8">
        <v>0.84090906381607056</v>
      </c>
      <c r="D17" s="8">
        <v>0.80681818723678589</v>
      </c>
      <c r="E17" s="8">
        <v>0.84659093618392944</v>
      </c>
      <c r="F17" s="8">
        <v>5.681818351149559E-2</v>
      </c>
      <c r="G17" s="8">
        <v>7.386363297700882E-2</v>
      </c>
      <c r="H17" s="8">
        <v>1.7045455053448677E-2</v>
      </c>
      <c r="I17" s="8">
        <v>0.15859999999999988</v>
      </c>
      <c r="J17" s="8">
        <v>1</v>
      </c>
      <c r="K17" s="8">
        <v>0</v>
      </c>
      <c r="L17" s="8">
        <v>0.43520000000000025</v>
      </c>
      <c r="M17" s="1" t="s">
        <v>359</v>
      </c>
    </row>
    <row r="18" spans="1:13" x14ac:dyDescent="0.25">
      <c r="A18" s="1" t="s">
        <v>300</v>
      </c>
      <c r="B18" s="9">
        <v>4.1347904205322266</v>
      </c>
      <c r="C18" s="8">
        <v>0.68695652484893799</v>
      </c>
      <c r="D18" s="8">
        <v>0.65217393636703491</v>
      </c>
      <c r="E18" s="8">
        <v>0.69565218687057495</v>
      </c>
      <c r="F18" s="8">
        <v>6.9565214216709137E-2</v>
      </c>
      <c r="G18" s="8">
        <v>5.2173912525177002E-2</v>
      </c>
      <c r="H18" s="8">
        <v>1.7391303554177284E-2</v>
      </c>
      <c r="I18" s="8">
        <v>4.9599999999999929E-2</v>
      </c>
      <c r="J18" s="8">
        <v>0.84619999999999962</v>
      </c>
      <c r="K18" s="8">
        <v>0</v>
      </c>
      <c r="L18" s="8">
        <v>0.23089999999999938</v>
      </c>
      <c r="M18" s="1" t="s">
        <v>359</v>
      </c>
    </row>
    <row r="19" spans="1:13" x14ac:dyDescent="0.25">
      <c r="A19" s="1" t="s">
        <v>301</v>
      </c>
      <c r="B19" s="9">
        <v>5.0183067321777344</v>
      </c>
      <c r="C19" s="8">
        <v>0.61818182468414307</v>
      </c>
      <c r="D19" s="8">
        <v>0.61818182468414307</v>
      </c>
      <c r="E19" s="8">
        <v>0.60909092426300049</v>
      </c>
      <c r="F19" s="8">
        <v>1.8181817606091499E-2</v>
      </c>
      <c r="G19" s="8">
        <v>3.6363635212182999E-2</v>
      </c>
      <c r="H19" s="8">
        <v>4.5454546809196472E-2</v>
      </c>
      <c r="I19" s="8">
        <v>0.33679999999999971</v>
      </c>
      <c r="J19" s="8">
        <v>1</v>
      </c>
      <c r="K19" s="8">
        <v>0</v>
      </c>
      <c r="L19" s="8">
        <v>0.95459999999999934</v>
      </c>
      <c r="M19" s="1" t="s">
        <v>360</v>
      </c>
    </row>
    <row r="20" spans="1:13" x14ac:dyDescent="0.25">
      <c r="A20" s="1" t="s">
        <v>302</v>
      </c>
      <c r="B20" s="9">
        <v>5.4882264137268066</v>
      </c>
      <c r="C20" s="8">
        <v>0.74458873271942139</v>
      </c>
      <c r="D20" s="8">
        <v>0.73160171508789063</v>
      </c>
      <c r="E20" s="8">
        <v>0.77056276798248291</v>
      </c>
      <c r="F20" s="8">
        <v>9.9567100405693054E-2</v>
      </c>
      <c r="G20" s="8">
        <v>9.0909093618392944E-2</v>
      </c>
      <c r="H20" s="8">
        <v>1.7316017299890518E-2</v>
      </c>
      <c r="I20" s="8">
        <v>2.3399999999999952E-2</v>
      </c>
      <c r="J20" s="8">
        <v>1</v>
      </c>
      <c r="K20" s="8">
        <v>0.32040000000000041</v>
      </c>
      <c r="L20" s="8">
        <v>1</v>
      </c>
      <c r="M20" s="1" t="s">
        <v>361</v>
      </c>
    </row>
    <row r="21" spans="1:13" x14ac:dyDescent="0.25">
      <c r="A21" s="1" t="s">
        <v>303</v>
      </c>
      <c r="B21" s="9">
        <v>4.9638457298278809</v>
      </c>
      <c r="C21" s="8">
        <v>0.73846155405044556</v>
      </c>
      <c r="D21" s="8">
        <v>0.74615383148193359</v>
      </c>
      <c r="E21" s="8">
        <v>0.75384616851806641</v>
      </c>
      <c r="F21" s="8">
        <v>6.1538461595773697E-2</v>
      </c>
      <c r="G21" s="8">
        <v>0.10000000149011612</v>
      </c>
      <c r="H21" s="8">
        <v>7.6923076994717121E-3</v>
      </c>
      <c r="I21" s="8">
        <v>2.8599999999999966E-2</v>
      </c>
      <c r="J21" s="8">
        <v>1</v>
      </c>
      <c r="K21" s="8">
        <v>0</v>
      </c>
      <c r="L21" s="8">
        <v>0.83679999999999777</v>
      </c>
      <c r="M21" s="1" t="s">
        <v>362</v>
      </c>
    </row>
    <row r="22" spans="1:13" x14ac:dyDescent="0.25">
      <c r="A22" s="1" t="s">
        <v>304</v>
      </c>
      <c r="B22" s="9">
        <v>4.4763965606689453</v>
      </c>
      <c r="C22" s="8">
        <v>0.6904761791229248</v>
      </c>
      <c r="D22" s="8">
        <v>0.6428571343421936</v>
      </c>
      <c r="E22" s="8">
        <v>0.6746031641960144</v>
      </c>
      <c r="F22" s="8">
        <v>6.3492067158222198E-2</v>
      </c>
      <c r="G22" s="8">
        <v>5.55555559694767E-2</v>
      </c>
      <c r="H22" s="8">
        <v>1.587301678955555E-2</v>
      </c>
      <c r="I22" s="8">
        <v>0</v>
      </c>
      <c r="J22" s="8">
        <v>0.96429999999999783</v>
      </c>
      <c r="K22" s="8">
        <v>3.2300000000000113E-2</v>
      </c>
      <c r="L22" s="8">
        <v>0.52729999999999844</v>
      </c>
      <c r="M22" s="1" t="s">
        <v>363</v>
      </c>
    </row>
    <row r="23" spans="1:13" x14ac:dyDescent="0.25">
      <c r="A23" s="1" t="s">
        <v>305</v>
      </c>
      <c r="B23" s="9">
        <v>4.9894022941589355</v>
      </c>
      <c r="C23" s="8">
        <v>0.75700932741165161</v>
      </c>
      <c r="D23" s="8">
        <v>0.78504675626754761</v>
      </c>
      <c r="E23" s="8">
        <v>0.78504675626754761</v>
      </c>
      <c r="F23" s="8">
        <v>9.3457944691181183E-2</v>
      </c>
      <c r="G23" s="8">
        <v>0.10280373692512512</v>
      </c>
      <c r="H23" s="8">
        <v>3.7383176386356354E-2</v>
      </c>
      <c r="I23" s="8">
        <v>0</v>
      </c>
      <c r="J23" s="8">
        <v>1</v>
      </c>
      <c r="K23" s="8">
        <v>0</v>
      </c>
      <c r="L23" s="8">
        <v>0.83350000000000068</v>
      </c>
      <c r="M23" s="1" t="s">
        <v>364</v>
      </c>
    </row>
    <row r="24" spans="1:13" x14ac:dyDescent="0.25">
      <c r="A24" s="1" t="s">
        <v>306</v>
      </c>
      <c r="B24" s="9">
        <v>5.1232452392578125</v>
      </c>
      <c r="C24" s="8">
        <v>0.65771812200546265</v>
      </c>
      <c r="D24" s="8">
        <v>0.64429527521133423</v>
      </c>
      <c r="E24" s="8">
        <v>0.68456375598907471</v>
      </c>
      <c r="F24" s="8">
        <v>5.3691275417804718E-2</v>
      </c>
      <c r="G24" s="8">
        <v>5.3691275417804718E-2</v>
      </c>
      <c r="H24" s="8">
        <v>1.342281885445118E-2</v>
      </c>
      <c r="I24" s="8">
        <v>6.0299999999999847E-2</v>
      </c>
      <c r="J24" s="8">
        <v>1</v>
      </c>
      <c r="K24" s="8">
        <v>0.19709999999999969</v>
      </c>
      <c r="L24" s="8">
        <v>0.95940000000000003</v>
      </c>
      <c r="M24" s="1" t="s">
        <v>365</v>
      </c>
    </row>
    <row r="25" spans="1:13" x14ac:dyDescent="0.25">
      <c r="A25" s="1" t="s">
        <v>307</v>
      </c>
      <c r="B25" s="9">
        <v>4.2723793983459473</v>
      </c>
      <c r="C25" s="8">
        <v>0.67185068130493164</v>
      </c>
      <c r="D25" s="8">
        <v>0.65785378217697144</v>
      </c>
      <c r="E25" s="8">
        <v>0.69673407077789307</v>
      </c>
      <c r="F25" s="8">
        <v>3.5769827663898468E-2</v>
      </c>
      <c r="G25" s="8">
        <v>1.8662519752979279E-2</v>
      </c>
      <c r="H25" s="8">
        <v>7.7760498970746994E-3</v>
      </c>
      <c r="I25" s="8">
        <v>0.30819999999999942</v>
      </c>
      <c r="J25" s="8">
        <v>0</v>
      </c>
      <c r="K25" s="8">
        <v>0</v>
      </c>
      <c r="L25" s="8">
        <v>1</v>
      </c>
      <c r="M25" s="1" t="s">
        <v>365</v>
      </c>
    </row>
    <row r="26" spans="1:13" x14ac:dyDescent="0.25">
      <c r="A26" s="1" t="s">
        <v>308</v>
      </c>
      <c r="B26" s="9">
        <v>5.4043698310852051</v>
      </c>
      <c r="C26" s="8">
        <v>0.76923078298568726</v>
      </c>
      <c r="D26" s="8">
        <v>0.76153844594955444</v>
      </c>
      <c r="E26" s="8">
        <v>0.77692306041717529</v>
      </c>
      <c r="F26" s="8">
        <v>2.3076923564076424E-2</v>
      </c>
      <c r="G26" s="8">
        <v>4.6153847128152847E-2</v>
      </c>
      <c r="H26" s="8">
        <v>1.5384615398943424E-2</v>
      </c>
      <c r="I26" s="8">
        <v>5.0200000000000036E-2</v>
      </c>
      <c r="J26" s="8">
        <v>0.93940000000000257</v>
      </c>
      <c r="K26" s="8">
        <v>0.37369999999999959</v>
      </c>
      <c r="L26" s="8">
        <v>0.94910000000000116</v>
      </c>
      <c r="M26" s="1" t="s">
        <v>366</v>
      </c>
    </row>
    <row r="27" spans="1:13" x14ac:dyDescent="0.25">
      <c r="A27" s="1" t="s">
        <v>309</v>
      </c>
      <c r="B27" s="9">
        <v>4.6067566871643066</v>
      </c>
      <c r="C27" s="8">
        <v>0.85648149251937866</v>
      </c>
      <c r="D27" s="8">
        <v>0.82407408952713013</v>
      </c>
      <c r="E27" s="8">
        <v>0.86574071645736694</v>
      </c>
      <c r="F27" s="8">
        <v>5.0925925374031067E-2</v>
      </c>
      <c r="G27" s="8">
        <v>6.4814813435077667E-2</v>
      </c>
      <c r="H27" s="8">
        <v>2.777777798473835E-2</v>
      </c>
      <c r="I27" s="8">
        <v>0</v>
      </c>
      <c r="J27" s="8">
        <v>0.98750000000000338</v>
      </c>
      <c r="K27" s="8">
        <v>2.009999999999992E-2</v>
      </c>
      <c r="L27" s="8">
        <v>0.32050000000000056</v>
      </c>
      <c r="M27" s="1" t="s">
        <v>367</v>
      </c>
    </row>
    <row r="28" spans="1:13" x14ac:dyDescent="0.25">
      <c r="A28" s="1" t="s">
        <v>310</v>
      </c>
      <c r="B28" s="9">
        <v>4.9693512916564941</v>
      </c>
      <c r="C28" s="8">
        <v>0.81368821859359741</v>
      </c>
      <c r="D28" s="8">
        <v>0.81368821859359741</v>
      </c>
      <c r="E28" s="8">
        <v>0.83650189638137817</v>
      </c>
      <c r="F28" s="8">
        <v>3.8022812455892563E-2</v>
      </c>
      <c r="G28" s="8">
        <v>9.8859317600727081E-2</v>
      </c>
      <c r="H28" s="8">
        <v>2.2813688963651657E-2</v>
      </c>
      <c r="I28" s="8">
        <v>5.3000000000000325E-2</v>
      </c>
      <c r="J28" s="8">
        <v>0.96649999999999781</v>
      </c>
      <c r="K28" s="8">
        <v>4.1399999999999958E-2</v>
      </c>
      <c r="L28" s="8">
        <v>0.68649999999999722</v>
      </c>
      <c r="M28" s="1" t="s">
        <v>367</v>
      </c>
    </row>
    <row r="29" spans="1:13" x14ac:dyDescent="0.25">
      <c r="A29" s="1" t="s">
        <v>311</v>
      </c>
      <c r="B29" s="9">
        <v>4.0748047828674316</v>
      </c>
      <c r="C29" s="8">
        <v>0.78846156597137451</v>
      </c>
      <c r="D29" s="8">
        <v>0.76923078298568726</v>
      </c>
      <c r="E29" s="8">
        <v>0.82692307233810425</v>
      </c>
      <c r="F29" s="8">
        <v>3.8461539894342422E-2</v>
      </c>
      <c r="G29" s="8">
        <v>4.8076923936605453E-2</v>
      </c>
      <c r="H29" s="8">
        <v>2.8846153989434242E-2</v>
      </c>
      <c r="I29" s="8">
        <v>0</v>
      </c>
      <c r="J29" s="8">
        <v>0.87999999999999945</v>
      </c>
      <c r="K29" s="8">
        <v>9.9999999999999923E-5</v>
      </c>
      <c r="L29" s="8">
        <v>0</v>
      </c>
      <c r="M29" s="1" t="s">
        <v>368</v>
      </c>
    </row>
    <row r="30" spans="1:13" x14ac:dyDescent="0.25">
      <c r="A30" s="1" t="s">
        <v>312</v>
      </c>
      <c r="B30" s="9">
        <v>5.260077953338623</v>
      </c>
      <c r="C30" s="8">
        <v>0.79389315843582153</v>
      </c>
      <c r="D30" s="8">
        <v>0.81679391860961914</v>
      </c>
      <c r="E30" s="8">
        <v>0.81679391860961914</v>
      </c>
      <c r="F30" s="8">
        <v>0</v>
      </c>
      <c r="G30" s="8">
        <v>9.1603055596351624E-2</v>
      </c>
      <c r="H30" s="8">
        <v>3.8167938590049744E-2</v>
      </c>
      <c r="I30" s="8">
        <v>0</v>
      </c>
      <c r="J30" s="8">
        <v>1</v>
      </c>
      <c r="K30" s="8">
        <v>0.4114999999999987</v>
      </c>
      <c r="L30" s="8">
        <v>0.65840000000000021</v>
      </c>
      <c r="M30" s="1" t="s">
        <v>369</v>
      </c>
    </row>
    <row r="31" spans="1:13" x14ac:dyDescent="0.25">
      <c r="A31" s="1" t="s">
        <v>313</v>
      </c>
      <c r="B31" s="9">
        <v>5.7913327217102051</v>
      </c>
      <c r="C31" s="8">
        <v>0.75409835577011108</v>
      </c>
      <c r="D31" s="8">
        <v>0.74863386154174805</v>
      </c>
      <c r="E31" s="8">
        <v>0.81420767307281494</v>
      </c>
      <c r="F31" s="8">
        <v>4.3715845793485641E-2</v>
      </c>
      <c r="G31" s="8">
        <v>4.9180328845977783E-2</v>
      </c>
      <c r="H31" s="8">
        <v>1.6393441706895828E-2</v>
      </c>
      <c r="I31" s="8">
        <v>0.21699999999999933</v>
      </c>
      <c r="J31" s="8">
        <v>1</v>
      </c>
      <c r="K31" s="8">
        <v>0.64610000000000112</v>
      </c>
      <c r="L31" s="8">
        <v>0.76000000000000134</v>
      </c>
      <c r="M31" s="1" t="s">
        <v>370</v>
      </c>
    </row>
    <row r="32" spans="1:13" x14ac:dyDescent="0.25">
      <c r="A32" s="1" t="s">
        <v>314</v>
      </c>
      <c r="B32" s="9">
        <v>5.3884720802307129</v>
      </c>
      <c r="C32" s="8">
        <v>0.85161292552947998</v>
      </c>
      <c r="D32" s="8">
        <v>0.82580643892288208</v>
      </c>
      <c r="E32" s="8">
        <v>0.83870965242385864</v>
      </c>
      <c r="F32" s="8">
        <v>1.9354838877916336E-2</v>
      </c>
      <c r="G32" s="8">
        <v>5.8064516633749008E-2</v>
      </c>
      <c r="H32" s="8">
        <v>1.2903225608170033E-2</v>
      </c>
      <c r="I32" s="8">
        <v>0.30210000000000065</v>
      </c>
      <c r="J32" s="8">
        <v>0.99139999999999895</v>
      </c>
      <c r="K32" s="8">
        <v>0</v>
      </c>
      <c r="L32" s="8">
        <v>0.91129999999999922</v>
      </c>
      <c r="M32" s="1" t="s">
        <v>371</v>
      </c>
    </row>
    <row r="33" spans="1:13" x14ac:dyDescent="0.25">
      <c r="A33" s="1" t="s">
        <v>315</v>
      </c>
      <c r="B33" s="9">
        <v>4.4819250106811523</v>
      </c>
      <c r="C33" s="8">
        <v>0.67346936464309692</v>
      </c>
      <c r="D33" s="8">
        <v>0.71428573131561279</v>
      </c>
      <c r="E33" s="8">
        <v>0.75510203838348389</v>
      </c>
      <c r="F33" s="8">
        <v>7.1428574621677399E-2</v>
      </c>
      <c r="G33" s="8">
        <v>7.1428574621677399E-2</v>
      </c>
      <c r="H33" s="8">
        <v>3.0612245202064514E-2</v>
      </c>
      <c r="I33" s="8">
        <v>0</v>
      </c>
      <c r="J33" s="8">
        <v>1</v>
      </c>
      <c r="K33" s="8">
        <v>0</v>
      </c>
      <c r="L33" s="8">
        <v>0.43910000000000077</v>
      </c>
      <c r="M33" s="1" t="s">
        <v>372</v>
      </c>
    </row>
    <row r="34" spans="1:13" x14ac:dyDescent="0.25">
      <c r="A34" s="1" t="s">
        <v>316</v>
      </c>
      <c r="B34" s="9">
        <v>4.7224259376525879</v>
      </c>
      <c r="C34" s="8">
        <v>0.71698111295700073</v>
      </c>
      <c r="D34" s="8">
        <v>0.70754718780517578</v>
      </c>
      <c r="E34" s="8">
        <v>0.75471699237823486</v>
      </c>
      <c r="F34" s="8">
        <v>5.6603774428367615E-2</v>
      </c>
      <c r="G34" s="8">
        <v>0.10377358645200729</v>
      </c>
      <c r="H34" s="8">
        <v>1.8867924809455872E-2</v>
      </c>
      <c r="I34" s="8">
        <v>0</v>
      </c>
      <c r="J34" s="8">
        <v>0.80769999999999831</v>
      </c>
      <c r="K34" s="8">
        <v>0</v>
      </c>
      <c r="L34" s="8">
        <v>0.84510000000000129</v>
      </c>
      <c r="M34" s="1" t="s">
        <v>373</v>
      </c>
    </row>
    <row r="35" spans="1:13" x14ac:dyDescent="0.25">
      <c r="A35" s="1" t="s">
        <v>317</v>
      </c>
      <c r="B35" s="9">
        <v>4.8857522010803223</v>
      </c>
      <c r="C35" s="8">
        <v>0.79661017656326294</v>
      </c>
      <c r="D35" s="8">
        <v>0.79661017656326294</v>
      </c>
      <c r="E35" s="8">
        <v>0.79661017656326294</v>
      </c>
      <c r="F35" s="8">
        <v>0.11864406615495682</v>
      </c>
      <c r="G35" s="8">
        <v>8.474576473236084E-2</v>
      </c>
      <c r="H35" s="8">
        <v>6.7796610295772552E-2</v>
      </c>
      <c r="I35" s="8">
        <v>0</v>
      </c>
      <c r="J35" s="8">
        <v>1</v>
      </c>
      <c r="K35" s="8">
        <v>0</v>
      </c>
      <c r="L35" s="8">
        <v>0.69980000000000042</v>
      </c>
      <c r="M35" s="1" t="s">
        <v>374</v>
      </c>
    </row>
    <row r="36" spans="1:13" x14ac:dyDescent="0.25">
      <c r="A36" s="1" t="s">
        <v>318</v>
      </c>
      <c r="B36" s="9">
        <v>5.125089168548584</v>
      </c>
      <c r="C36" s="8">
        <v>0.87349396944046021</v>
      </c>
      <c r="D36" s="8">
        <v>0.87349396944046021</v>
      </c>
      <c r="E36" s="8">
        <v>0.89156627655029297</v>
      </c>
      <c r="F36" s="8">
        <v>1.8072288483381271E-2</v>
      </c>
      <c r="G36" s="8">
        <v>4.8192769289016724E-2</v>
      </c>
      <c r="H36" s="8">
        <v>1.2048192322254181E-2</v>
      </c>
      <c r="I36" s="8">
        <v>0.17839999999999992</v>
      </c>
      <c r="J36" s="8">
        <v>0.98249999999999849</v>
      </c>
      <c r="K36" s="8">
        <v>0</v>
      </c>
      <c r="L36" s="8">
        <v>0.69650000000000023</v>
      </c>
      <c r="M36" s="1" t="s">
        <v>375</v>
      </c>
    </row>
    <row r="37" spans="1:13" x14ac:dyDescent="0.25">
      <c r="A37" s="1" t="s">
        <v>319</v>
      </c>
      <c r="B37" s="9">
        <v>5.4631667137145996</v>
      </c>
      <c r="C37" s="8">
        <v>0.81081080436706543</v>
      </c>
      <c r="D37" s="8">
        <v>0.77702701091766357</v>
      </c>
      <c r="E37" s="8">
        <v>0.82432430982589722</v>
      </c>
      <c r="F37" s="8">
        <v>4.0540538728237152E-2</v>
      </c>
      <c r="G37" s="8">
        <v>4.0540538728237152E-2</v>
      </c>
      <c r="H37" s="8">
        <v>2.0270269364118576E-2</v>
      </c>
      <c r="I37" s="8">
        <v>3.9699999999999909E-2</v>
      </c>
      <c r="J37" s="8">
        <v>1</v>
      </c>
      <c r="K37" s="8">
        <v>0.31779999999999892</v>
      </c>
      <c r="L37" s="8">
        <v>0.95900000000000241</v>
      </c>
      <c r="M37" s="1" t="s">
        <v>376</v>
      </c>
    </row>
    <row r="38" spans="1:13" x14ac:dyDescent="0.25">
      <c r="A38" s="1" t="s">
        <v>320</v>
      </c>
      <c r="B38" s="9">
        <v>5.507359504699707</v>
      </c>
      <c r="C38" s="8">
        <v>0.7835051417350769</v>
      </c>
      <c r="D38" s="8">
        <v>0.75257730484008789</v>
      </c>
      <c r="E38" s="8">
        <v>0.7835051417350769</v>
      </c>
      <c r="F38" s="8">
        <v>3.0927835032343864E-2</v>
      </c>
      <c r="G38" s="8">
        <v>7.2164945304393768E-2</v>
      </c>
      <c r="H38" s="8">
        <v>1.0309278033673763E-2</v>
      </c>
      <c r="I38" s="8">
        <v>0.22019999999999973</v>
      </c>
      <c r="J38" s="8">
        <v>0.85509999999999853</v>
      </c>
      <c r="K38" s="8">
        <v>0.46170000000000039</v>
      </c>
      <c r="L38" s="8">
        <v>0.7981999999999998</v>
      </c>
      <c r="M38" s="1" t="s">
        <v>376</v>
      </c>
    </row>
    <row r="39" spans="1:13" x14ac:dyDescent="0.25">
      <c r="A39" s="1" t="s">
        <v>321</v>
      </c>
      <c r="B39" s="9">
        <v>5.1317100524902344</v>
      </c>
      <c r="C39" s="8">
        <v>0.77419352531433105</v>
      </c>
      <c r="D39" s="8">
        <v>0.76881718635559082</v>
      </c>
      <c r="E39" s="8">
        <v>0.82795697450637817</v>
      </c>
      <c r="F39" s="8">
        <v>6.9892473518848419E-2</v>
      </c>
      <c r="G39" s="8">
        <v>0.11290322244167328</v>
      </c>
      <c r="H39" s="8">
        <v>2.1505376324057579E-2</v>
      </c>
      <c r="I39" s="8">
        <v>5.6300000000000107E-2</v>
      </c>
      <c r="J39" s="8">
        <v>0.87649999999999584</v>
      </c>
      <c r="K39" s="8">
        <v>1.5699999999999967E-2</v>
      </c>
      <c r="L39" s="8">
        <v>1</v>
      </c>
      <c r="M39" s="1" t="s">
        <v>377</v>
      </c>
    </row>
    <row r="40" spans="1:13" x14ac:dyDescent="0.25">
      <c r="A40" s="1" t="s">
        <v>322</v>
      </c>
      <c r="B40" s="9">
        <v>5.7833385467529297</v>
      </c>
      <c r="C40" s="8">
        <v>0.80272108316421509</v>
      </c>
      <c r="D40" s="8">
        <v>0.80272108316421509</v>
      </c>
      <c r="E40" s="8">
        <v>0.8095238208770752</v>
      </c>
      <c r="F40" s="8">
        <v>8.1632651388645172E-2</v>
      </c>
      <c r="G40" s="8">
        <v>9.5238097012042999E-2</v>
      </c>
      <c r="H40" s="8">
        <v>4.0816325694322586E-2</v>
      </c>
      <c r="I40" s="8">
        <v>0</v>
      </c>
      <c r="J40" s="8">
        <v>0.94739999999999991</v>
      </c>
      <c r="K40" s="8">
        <v>0.58599999999999886</v>
      </c>
      <c r="L40" s="8">
        <v>1</v>
      </c>
      <c r="M40" s="1" t="s">
        <v>378</v>
      </c>
    </row>
    <row r="41" spans="1:13" x14ac:dyDescent="0.25">
      <c r="A41" s="1" t="s">
        <v>323</v>
      </c>
      <c r="B41" s="9">
        <v>6.0516009330749512</v>
      </c>
      <c r="C41" s="8">
        <v>0.6875</v>
      </c>
      <c r="D41" s="8">
        <v>0.6736111044883728</v>
      </c>
      <c r="E41" s="8">
        <v>0.69444441795349121</v>
      </c>
      <c r="F41" s="8">
        <v>6.9444444961845875E-3</v>
      </c>
      <c r="G41" s="8">
        <v>2.777777798473835E-2</v>
      </c>
      <c r="H41" s="8">
        <v>1.3888888992369175E-2</v>
      </c>
      <c r="I41" s="8">
        <v>0.60540000000000171</v>
      </c>
      <c r="J41" s="8">
        <v>1</v>
      </c>
      <c r="K41" s="8">
        <v>0.72610000000000152</v>
      </c>
      <c r="L41" s="8">
        <v>0.73869999999999836</v>
      </c>
      <c r="M41" s="1" t="s">
        <v>379</v>
      </c>
    </row>
    <row r="42" spans="1:13" x14ac:dyDescent="0.25">
      <c r="A42" s="1" t="s">
        <v>324</v>
      </c>
      <c r="B42" s="9">
        <v>4.9440732002258301</v>
      </c>
      <c r="C42" s="8">
        <v>0.5634920597076416</v>
      </c>
      <c r="D42" s="8">
        <v>0.57142859697341919</v>
      </c>
      <c r="E42" s="8">
        <v>0.60317462682723999</v>
      </c>
      <c r="F42" s="8">
        <v>3.9682541042566299E-2</v>
      </c>
      <c r="G42" s="8">
        <v>9.5238097012042999E-2</v>
      </c>
      <c r="H42" s="8">
        <v>7.9365083947777748E-3</v>
      </c>
      <c r="I42" s="8">
        <v>0</v>
      </c>
      <c r="J42" s="8">
        <v>1</v>
      </c>
      <c r="K42" s="8">
        <v>0.19679999999999973</v>
      </c>
      <c r="L42" s="8">
        <v>0.96169999999999711</v>
      </c>
      <c r="M42" s="1" t="s">
        <v>380</v>
      </c>
    </row>
    <row r="43" spans="1:13" x14ac:dyDescent="0.25">
      <c r="A43" s="1" t="s">
        <v>325</v>
      </c>
      <c r="B43" s="9">
        <v>5.1909990310668945</v>
      </c>
      <c r="C43" s="8">
        <v>0.82352942228317261</v>
      </c>
      <c r="D43" s="8">
        <v>0.85294115543365479</v>
      </c>
      <c r="E43" s="8">
        <v>0.86029410362243652</v>
      </c>
      <c r="F43" s="8">
        <v>1.4705882407724857E-2</v>
      </c>
      <c r="G43" s="8">
        <v>3.6764707416296005E-2</v>
      </c>
      <c r="H43" s="8">
        <v>2.9411764815449715E-2</v>
      </c>
      <c r="I43" s="8">
        <v>4.8099999999999872E-2</v>
      </c>
      <c r="J43" s="8">
        <v>1</v>
      </c>
      <c r="K43" s="8">
        <v>0</v>
      </c>
      <c r="L43" s="8">
        <v>1</v>
      </c>
      <c r="M43" s="1" t="s">
        <v>381</v>
      </c>
    </row>
    <row r="44" spans="1:13" x14ac:dyDescent="0.25">
      <c r="A44" s="1" t="s">
        <v>326</v>
      </c>
      <c r="B44" s="9">
        <v>4.3532500267028809</v>
      </c>
      <c r="C44" s="8">
        <v>0.63999998569488525</v>
      </c>
      <c r="D44" s="8">
        <v>0.56666666269302368</v>
      </c>
      <c r="E44" s="8">
        <v>0.6600000262260437</v>
      </c>
      <c r="F44" s="8">
        <v>6.6666670143604279E-2</v>
      </c>
      <c r="G44" s="8">
        <v>7.3333330452442169E-2</v>
      </c>
      <c r="H44" s="8">
        <v>1.9999999552965164E-2</v>
      </c>
      <c r="I44" s="8">
        <v>0</v>
      </c>
      <c r="J44" s="8">
        <v>0.82859999999999789</v>
      </c>
      <c r="K44" s="8">
        <v>0</v>
      </c>
      <c r="L44" s="8">
        <v>0.64390000000000114</v>
      </c>
      <c r="M44" s="1" t="s">
        <v>382</v>
      </c>
    </row>
    <row r="45" spans="1:13" x14ac:dyDescent="0.25">
      <c r="A45" s="1" t="s">
        <v>327</v>
      </c>
      <c r="B45" s="9">
        <v>4.36907958984375</v>
      </c>
      <c r="C45" s="8">
        <v>0.58762884140014648</v>
      </c>
      <c r="D45" s="8">
        <v>0.53608244657516479</v>
      </c>
      <c r="E45" s="8">
        <v>0.57731956243515015</v>
      </c>
      <c r="F45" s="8">
        <v>8.2474224269390106E-2</v>
      </c>
      <c r="G45" s="8">
        <v>0.11340206116437912</v>
      </c>
      <c r="H45" s="8">
        <v>1.0309278033673763E-2</v>
      </c>
      <c r="I45" s="8">
        <v>3.1699999999999957E-2</v>
      </c>
      <c r="J45" s="8">
        <v>1</v>
      </c>
      <c r="K45" s="8">
        <v>0</v>
      </c>
      <c r="L45" s="8">
        <v>0.49900000000000044</v>
      </c>
      <c r="M45" s="1" t="s">
        <v>383</v>
      </c>
    </row>
    <row r="46" spans="1:13" x14ac:dyDescent="0.25">
      <c r="A46" s="1" t="s">
        <v>328</v>
      </c>
      <c r="B46" s="9">
        <v>4.8645997047424316</v>
      </c>
      <c r="C46" s="8">
        <v>0.4791666567325592</v>
      </c>
      <c r="D46" s="8">
        <v>0.5</v>
      </c>
      <c r="E46" s="8">
        <v>0.51041668653488159</v>
      </c>
      <c r="F46" s="8">
        <v>4.1666667908430099E-2</v>
      </c>
      <c r="G46" s="8">
        <v>5.2083332091569901E-2</v>
      </c>
      <c r="H46" s="8">
        <v>1.0416666977107525E-2</v>
      </c>
      <c r="I46" s="8">
        <v>0.2898999999999996</v>
      </c>
      <c r="J46" s="8">
        <v>1</v>
      </c>
      <c r="K46" s="8">
        <v>0</v>
      </c>
      <c r="L46" s="8">
        <v>1</v>
      </c>
      <c r="M46" s="1" t="s">
        <v>383</v>
      </c>
    </row>
    <row r="47" spans="1:13" x14ac:dyDescent="0.25">
      <c r="A47" s="1" t="s">
        <v>329</v>
      </c>
      <c r="B47" s="9">
        <v>5.2268075942993164</v>
      </c>
      <c r="C47" s="8">
        <v>0.77777779102325439</v>
      </c>
      <c r="D47" s="8">
        <v>0.74358975887298584</v>
      </c>
      <c r="E47" s="8">
        <v>0.79487180709838867</v>
      </c>
      <c r="F47" s="8">
        <v>6.8376071751117706E-2</v>
      </c>
      <c r="G47" s="8">
        <v>6.8376071751117706E-2</v>
      </c>
      <c r="H47" s="8">
        <v>1.7094017937779427E-2</v>
      </c>
      <c r="I47" s="8">
        <v>8.7899999999999978E-2</v>
      </c>
      <c r="J47" s="8">
        <v>0.97690000000000043</v>
      </c>
      <c r="K47" s="8">
        <v>7.350000000000001E-2</v>
      </c>
      <c r="L47" s="8">
        <v>0.97530000000000128</v>
      </c>
      <c r="M47" s="1" t="s">
        <v>383</v>
      </c>
    </row>
    <row r="48" spans="1:13" x14ac:dyDescent="0.25">
      <c r="A48" s="1" t="s">
        <v>330</v>
      </c>
      <c r="B48" s="9">
        <v>5.1588234901428223</v>
      </c>
      <c r="C48" s="8">
        <v>0.82352942228317261</v>
      </c>
      <c r="D48" s="8">
        <v>0.80392158031463623</v>
      </c>
      <c r="E48" s="8">
        <v>0.82352942228317261</v>
      </c>
      <c r="F48" s="8">
        <v>4.9019608646631241E-2</v>
      </c>
      <c r="G48" s="8">
        <v>4.9019608646631241E-2</v>
      </c>
      <c r="H48" s="8">
        <v>0</v>
      </c>
      <c r="I48" s="8">
        <v>0</v>
      </c>
      <c r="J48" s="8">
        <v>1</v>
      </c>
      <c r="K48" s="8">
        <v>0</v>
      </c>
      <c r="L48" s="8">
        <v>1</v>
      </c>
      <c r="M48" s="1" t="s">
        <v>383</v>
      </c>
    </row>
    <row r="49" spans="1:13" x14ac:dyDescent="0.25">
      <c r="A49" s="1" t="s">
        <v>331</v>
      </c>
      <c r="B49" s="9">
        <v>5.2645463943481445</v>
      </c>
      <c r="C49" s="8">
        <v>0.85238093137741089</v>
      </c>
      <c r="D49" s="8">
        <v>0.83809524774551392</v>
      </c>
      <c r="E49" s="8">
        <v>0.8571428656578064</v>
      </c>
      <c r="F49" s="8">
        <v>2.857142873108387E-2</v>
      </c>
      <c r="G49" s="8">
        <v>4.285714402794838E-2</v>
      </c>
      <c r="H49" s="8">
        <v>1.4285714365541935E-2</v>
      </c>
      <c r="I49" s="8">
        <v>0.1376999999999996</v>
      </c>
      <c r="J49" s="8">
        <v>0.99199999999999722</v>
      </c>
      <c r="K49" s="8">
        <v>1.4800000000000032E-2</v>
      </c>
      <c r="L49" s="8">
        <v>0.9273000000000019</v>
      </c>
      <c r="M49" s="1" t="s">
        <v>384</v>
      </c>
    </row>
    <row r="50" spans="1:13" x14ac:dyDescent="0.25">
      <c r="A50" s="1" t="s">
        <v>332</v>
      </c>
      <c r="B50" s="9">
        <v>4.9909300804138184</v>
      </c>
      <c r="C50" s="8">
        <v>0.65957444906234741</v>
      </c>
      <c r="D50" s="8">
        <v>0.62765955924987793</v>
      </c>
      <c r="E50" s="8">
        <v>0.67021274566650391</v>
      </c>
      <c r="F50" s="8">
        <v>3.1914893537759781E-2</v>
      </c>
      <c r="G50" s="8">
        <v>4.2553190141916275E-2</v>
      </c>
      <c r="H50" s="8">
        <v>3.1914893537759781E-2</v>
      </c>
      <c r="I50" s="8">
        <v>0.32359999999999972</v>
      </c>
      <c r="J50" s="8">
        <v>0.76740000000000008</v>
      </c>
      <c r="K50" s="8">
        <v>0.1217000000000001</v>
      </c>
      <c r="L50" s="8">
        <v>0.91149999999999964</v>
      </c>
      <c r="M50" s="1" t="s">
        <v>385</v>
      </c>
    </row>
    <row r="51" spans="1:13" x14ac:dyDescent="0.25">
      <c r="A51" s="1" t="s">
        <v>333</v>
      </c>
      <c r="B51" s="9">
        <v>5.2148423194885254</v>
      </c>
      <c r="C51" s="8">
        <v>0.77419352531433105</v>
      </c>
      <c r="D51" s="8">
        <v>0.81720429658889771</v>
      </c>
      <c r="E51" s="8">
        <v>0.80645161867141724</v>
      </c>
      <c r="F51" s="8">
        <v>0</v>
      </c>
      <c r="G51" s="8">
        <v>8.6021505296230316E-2</v>
      </c>
      <c r="H51" s="8">
        <v>2.1505376324057579E-2</v>
      </c>
      <c r="I51" s="8">
        <v>0.10090000000000003</v>
      </c>
      <c r="J51" s="8">
        <v>1</v>
      </c>
      <c r="K51" s="8">
        <v>0.11469999999999979</v>
      </c>
      <c r="L51" s="8">
        <v>0.8733999999999994</v>
      </c>
      <c r="M51" s="1" t="s">
        <v>386</v>
      </c>
    </row>
    <row r="52" spans="1:13" x14ac:dyDescent="0.25">
      <c r="A52" s="1" t="s">
        <v>334</v>
      </c>
      <c r="B52" s="9">
        <v>4.985532283782959</v>
      </c>
      <c r="C52" s="8">
        <v>0.70289856195449829</v>
      </c>
      <c r="D52" s="8">
        <v>0.67391306161880493</v>
      </c>
      <c r="E52" s="8">
        <v>0.69565218687057495</v>
      </c>
      <c r="F52" s="8">
        <v>0.10869564861059189</v>
      </c>
      <c r="G52" s="8">
        <v>5.0724636763334274E-2</v>
      </c>
      <c r="H52" s="8">
        <v>2.1739130839705467E-2</v>
      </c>
      <c r="I52" s="8">
        <v>0.13109999999999999</v>
      </c>
      <c r="J52" s="8">
        <v>0.88890000000000313</v>
      </c>
      <c r="K52" s="8">
        <v>0</v>
      </c>
      <c r="L52" s="8">
        <v>0.98260000000000147</v>
      </c>
      <c r="M52" s="1" t="s">
        <v>387</v>
      </c>
    </row>
    <row r="53" spans="1:13" x14ac:dyDescent="0.25">
      <c r="A53" s="1" t="s">
        <v>335</v>
      </c>
      <c r="B53" s="9">
        <v>5.1292071342468262</v>
      </c>
      <c r="C53" s="8">
        <v>0.79674798250198364</v>
      </c>
      <c r="D53" s="8">
        <v>0.79674798250198364</v>
      </c>
      <c r="E53" s="8">
        <v>0.82926827669143677</v>
      </c>
      <c r="F53" s="8">
        <v>4.0650404989719391E-2</v>
      </c>
      <c r="G53" s="8">
        <v>4.0650404989719391E-2</v>
      </c>
      <c r="H53" s="8">
        <v>8.1300809979438782E-3</v>
      </c>
      <c r="I53" s="8">
        <v>9.4999999999999911E-3</v>
      </c>
      <c r="J53" s="8">
        <v>1</v>
      </c>
      <c r="K53" s="8">
        <v>0</v>
      </c>
      <c r="L53" s="8">
        <v>1</v>
      </c>
      <c r="M53" s="1" t="s">
        <v>388</v>
      </c>
    </row>
    <row r="54" spans="1:13" x14ac:dyDescent="0.25">
      <c r="A54" s="1" t="s">
        <v>336</v>
      </c>
      <c r="B54" s="9">
        <v>5.6785240173339844</v>
      </c>
      <c r="C54" s="8">
        <v>0.80981594324111938</v>
      </c>
      <c r="D54" s="8">
        <v>0.80981594324111938</v>
      </c>
      <c r="E54" s="8">
        <v>0.8220859169960022</v>
      </c>
      <c r="F54" s="8">
        <v>1.840490847826004E-2</v>
      </c>
      <c r="G54" s="8">
        <v>2.4539876729249954E-2</v>
      </c>
      <c r="H54" s="8">
        <v>1.840490847826004E-2</v>
      </c>
      <c r="I54" s="8">
        <v>0.2475</v>
      </c>
      <c r="J54" s="8">
        <v>1</v>
      </c>
      <c r="K54" s="8">
        <v>0.33310000000000123</v>
      </c>
      <c r="L54" s="8">
        <v>0.96010000000000029</v>
      </c>
      <c r="M54" s="1" t="s">
        <v>389</v>
      </c>
    </row>
    <row r="55" spans="1:13" x14ac:dyDescent="0.25">
      <c r="A55" s="1" t="s">
        <v>337</v>
      </c>
      <c r="B55" s="9">
        <v>5.3926057815551758</v>
      </c>
      <c r="C55" s="8">
        <v>0.82716047763824463</v>
      </c>
      <c r="D55" s="8">
        <v>0.81481480598449707</v>
      </c>
      <c r="E55" s="8">
        <v>0.84567898511886597</v>
      </c>
      <c r="F55" s="8">
        <v>4.3209876865148544E-2</v>
      </c>
      <c r="G55" s="8">
        <v>5.55555559694767E-2</v>
      </c>
      <c r="H55" s="8">
        <v>1.8518518656492233E-2</v>
      </c>
      <c r="I55" s="8">
        <v>0.13889999999999966</v>
      </c>
      <c r="J55" s="8">
        <v>1</v>
      </c>
      <c r="K55" s="8">
        <v>0.19999999999999951</v>
      </c>
      <c r="L55" s="8">
        <v>0.84560000000000102</v>
      </c>
      <c r="M55" s="1" t="s">
        <v>390</v>
      </c>
    </row>
    <row r="56" spans="1:13" x14ac:dyDescent="0.25">
      <c r="A56" s="1" t="s">
        <v>338</v>
      </c>
      <c r="B56" s="9">
        <v>4.8315081596374512</v>
      </c>
      <c r="C56" s="8">
        <v>0.84065932035446167</v>
      </c>
      <c r="D56" s="8">
        <v>0.82967031002044678</v>
      </c>
      <c r="E56" s="8">
        <v>0.83516484498977661</v>
      </c>
      <c r="F56" s="8">
        <v>2.1978022530674934E-2</v>
      </c>
      <c r="G56" s="8">
        <v>6.0439560562372208E-2</v>
      </c>
      <c r="H56" s="8">
        <v>3.2967034727334976E-2</v>
      </c>
      <c r="I56" s="8">
        <v>0.12049999999999984</v>
      </c>
      <c r="J56" s="8">
        <v>0.46980000000000122</v>
      </c>
      <c r="K56" s="8">
        <v>0.23369999999999941</v>
      </c>
      <c r="L56" s="8">
        <v>0.75</v>
      </c>
      <c r="M56" s="1" t="s">
        <v>391</v>
      </c>
    </row>
    <row r="57" spans="1:13" x14ac:dyDescent="0.25">
      <c r="A57" s="1" t="s">
        <v>339</v>
      </c>
      <c r="B57" s="9">
        <v>5.1535735130310059</v>
      </c>
      <c r="C57" s="8">
        <v>0.5</v>
      </c>
      <c r="D57" s="8">
        <v>0.5283018946647644</v>
      </c>
      <c r="E57" s="8">
        <v>0.56603771448135376</v>
      </c>
      <c r="F57" s="8">
        <v>0.11320754885673523</v>
      </c>
      <c r="G57" s="8">
        <v>0.12264151126146317</v>
      </c>
      <c r="H57" s="8">
        <v>3.7735849618911743E-2</v>
      </c>
      <c r="I57" s="8">
        <v>1.6699999999999986E-2</v>
      </c>
      <c r="J57" s="8">
        <v>1</v>
      </c>
      <c r="K57" s="8">
        <v>0.35699999999999954</v>
      </c>
      <c r="L57" s="8">
        <v>1</v>
      </c>
      <c r="M57" s="1" t="s">
        <v>392</v>
      </c>
    </row>
    <row r="58" spans="1:13" x14ac:dyDescent="0.25">
      <c r="A58" s="1" t="s">
        <v>340</v>
      </c>
      <c r="B58" s="9">
        <v>4.9436202049255371</v>
      </c>
      <c r="C58" s="8">
        <v>0.6603773832321167</v>
      </c>
      <c r="D58" s="8">
        <v>0.63915091753005981</v>
      </c>
      <c r="E58" s="8">
        <v>0.67924529314041138</v>
      </c>
      <c r="F58" s="8">
        <v>2.8301887214183807E-2</v>
      </c>
      <c r="G58" s="8">
        <v>1.6509434208273888E-2</v>
      </c>
      <c r="H58" s="8">
        <v>1.4150943607091904E-2</v>
      </c>
      <c r="I58" s="8">
        <v>0.12969999999999973</v>
      </c>
      <c r="J58" s="8">
        <v>0.99599999999999467</v>
      </c>
      <c r="K58" s="8">
        <v>0</v>
      </c>
      <c r="L58" s="8">
        <v>1</v>
      </c>
      <c r="M58" s="1" t="s">
        <v>393</v>
      </c>
    </row>
    <row r="59" spans="1:13" x14ac:dyDescent="0.25">
      <c r="A59" s="1" t="s">
        <v>341</v>
      </c>
      <c r="B59" s="9">
        <v>5.5409183502197266</v>
      </c>
      <c r="C59" s="8">
        <v>0.71739131212234497</v>
      </c>
      <c r="D59" s="8">
        <v>0.73913043737411499</v>
      </c>
      <c r="E59" s="8">
        <v>0.76086956262588501</v>
      </c>
      <c r="F59" s="8">
        <v>8.6956523358821869E-2</v>
      </c>
      <c r="G59" s="8">
        <v>7.6086953282356262E-2</v>
      </c>
      <c r="H59" s="8">
        <v>0</v>
      </c>
      <c r="I59" s="8">
        <v>0.18609999999999979</v>
      </c>
      <c r="J59" s="8">
        <v>1</v>
      </c>
      <c r="K59" s="8">
        <v>0.24340000000000017</v>
      </c>
      <c r="L59" s="8">
        <v>1</v>
      </c>
      <c r="M59" s="1" t="s">
        <v>394</v>
      </c>
    </row>
    <row r="60" spans="1:13" x14ac:dyDescent="0.25">
      <c r="A60" s="1" t="s">
        <v>342</v>
      </c>
      <c r="B60" s="9">
        <v>5.2845311164855957</v>
      </c>
      <c r="C60" s="8">
        <v>0.73282444477081299</v>
      </c>
      <c r="D60" s="8">
        <v>0.73282444477081299</v>
      </c>
      <c r="E60" s="8">
        <v>0.74045801162719727</v>
      </c>
      <c r="F60" s="8">
        <v>3.0534351244568825E-2</v>
      </c>
      <c r="G60" s="8">
        <v>2.2900763899087906E-2</v>
      </c>
      <c r="H60" s="8">
        <v>2.2900763899087906E-2</v>
      </c>
      <c r="I60" s="8">
        <v>0.39999999999999908</v>
      </c>
      <c r="J60" s="8">
        <v>1</v>
      </c>
      <c r="K60" s="8">
        <v>1.5249999999999989E-2</v>
      </c>
      <c r="L60" s="8">
        <v>0.89780000000000082</v>
      </c>
      <c r="M60" s="1" t="s">
        <v>395</v>
      </c>
    </row>
    <row r="61" spans="1:13" x14ac:dyDescent="0.25">
      <c r="A61" s="1" t="s">
        <v>343</v>
      </c>
      <c r="B61" s="9">
        <v>4.5735578536987305</v>
      </c>
      <c r="C61" s="8">
        <v>0.54385966062545776</v>
      </c>
      <c r="D61" s="8">
        <v>0.5350877046585083</v>
      </c>
      <c r="E61" s="8">
        <v>0.54385966062545776</v>
      </c>
      <c r="F61" s="8">
        <v>3.5087719559669495E-2</v>
      </c>
      <c r="G61" s="8">
        <v>1.7543859779834747E-2</v>
      </c>
      <c r="H61" s="8">
        <v>8.7719298899173737E-3</v>
      </c>
      <c r="I61" s="8">
        <v>0</v>
      </c>
      <c r="J61" s="8">
        <v>1</v>
      </c>
      <c r="K61" s="8">
        <v>0</v>
      </c>
      <c r="L61" s="8">
        <v>0.95600000000000207</v>
      </c>
      <c r="M61" s="1" t="s">
        <v>396</v>
      </c>
    </row>
    <row r="62" spans="1:13" x14ac:dyDescent="0.25">
      <c r="A62" s="1" t="s">
        <v>344</v>
      </c>
      <c r="B62" s="9">
        <v>5.0197691917419434</v>
      </c>
      <c r="C62" s="8">
        <v>0.78991597890853882</v>
      </c>
      <c r="D62" s="8">
        <v>0.77310925722122192</v>
      </c>
      <c r="E62" s="8">
        <v>0.78991597890853882</v>
      </c>
      <c r="F62" s="8">
        <v>0.10084033757448196</v>
      </c>
      <c r="G62" s="8">
        <v>0.13445378839969635</v>
      </c>
      <c r="H62" s="8">
        <v>0</v>
      </c>
      <c r="I62" s="8">
        <v>0</v>
      </c>
      <c r="J62" s="8">
        <v>1</v>
      </c>
      <c r="K62" s="8">
        <v>0</v>
      </c>
      <c r="L62" s="8">
        <v>0.77360000000000084</v>
      </c>
      <c r="M62" s="1" t="s">
        <v>397</v>
      </c>
    </row>
    <row r="63" spans="1:13" x14ac:dyDescent="0.25">
      <c r="A63" s="1" t="s">
        <v>345</v>
      </c>
      <c r="B63" s="9">
        <v>5.5103106498718262</v>
      </c>
      <c r="C63" s="8">
        <v>0.82692307233810425</v>
      </c>
      <c r="D63" s="8">
        <v>0.83653843402862549</v>
      </c>
      <c r="E63" s="8">
        <v>0.86538463830947876</v>
      </c>
      <c r="F63" s="8">
        <v>6.7307695746421814E-2</v>
      </c>
      <c r="G63" s="8">
        <v>6.7307695746421814E-2</v>
      </c>
      <c r="H63" s="8">
        <v>4.8076924867928028E-3</v>
      </c>
      <c r="I63" s="8">
        <v>0.20470000000000038</v>
      </c>
      <c r="J63" s="8">
        <v>1</v>
      </c>
      <c r="K63" s="8">
        <v>0.41979999999999928</v>
      </c>
      <c r="L63" s="8">
        <v>0.54999999999999816</v>
      </c>
      <c r="M63" s="1" t="s">
        <v>398</v>
      </c>
    </row>
    <row r="64" spans="1:13" x14ac:dyDescent="0.25">
      <c r="A64" s="3" t="s">
        <v>346</v>
      </c>
      <c r="B64" s="17">
        <v>5.3376517295837402</v>
      </c>
      <c r="C64" s="18">
        <v>0.76335877180099487</v>
      </c>
      <c r="D64" s="18">
        <v>0.77099233865737915</v>
      </c>
      <c r="E64" s="18">
        <v>0.79389315843582153</v>
      </c>
      <c r="F64" s="18">
        <v>5.3435113281011581E-2</v>
      </c>
      <c r="G64" s="18">
        <v>8.3969466388225555E-2</v>
      </c>
      <c r="H64" s="18">
        <v>3.8167938590049744E-2</v>
      </c>
      <c r="I64" s="18">
        <v>1.6799999999999968E-2</v>
      </c>
      <c r="J64" s="18">
        <v>0.95239999999999814</v>
      </c>
      <c r="K64" s="18">
        <v>0.54910000000000059</v>
      </c>
      <c r="L64" s="18">
        <v>0.62149999999999872</v>
      </c>
      <c r="M64" s="1" t="s">
        <v>399</v>
      </c>
    </row>
    <row r="65" spans="1:12" x14ac:dyDescent="0.25">
      <c r="C65" s="11"/>
      <c r="K65" s="11"/>
    </row>
    <row r="66" spans="1:12" x14ac:dyDescent="0.25">
      <c r="A66" s="30" t="s">
        <v>52</v>
      </c>
      <c r="B66" s="31">
        <f>SUMIF($A$2:$A$64,$A$66,B2:B64)</f>
        <v>5.0424261093139648</v>
      </c>
      <c r="C66" s="32">
        <f t="shared" ref="C66:L66" si="0">SUMIF($A$2:$A$64,$A$66,C2:C64)</f>
        <v>0.75806450843811035</v>
      </c>
      <c r="D66" s="32">
        <f t="shared" si="0"/>
        <v>0.7661290168762207</v>
      </c>
      <c r="E66" s="32">
        <f t="shared" si="0"/>
        <v>0.78225809335708618</v>
      </c>
      <c r="F66" s="32">
        <f t="shared" si="0"/>
        <v>0.10483870655298233</v>
      </c>
      <c r="G66" s="32">
        <f t="shared" si="0"/>
        <v>0.10483870655298233</v>
      </c>
      <c r="H66" s="32">
        <f t="shared" si="0"/>
        <v>1.6129031777381897E-2</v>
      </c>
      <c r="I66" s="32">
        <f t="shared" si="0"/>
        <v>0.12480000000000012</v>
      </c>
      <c r="J66" s="32">
        <f t="shared" si="0"/>
        <v>1</v>
      </c>
      <c r="K66" s="32">
        <f t="shared" si="0"/>
        <v>2.0000000000000013E-3</v>
      </c>
      <c r="L66" s="32">
        <f t="shared" si="0"/>
        <v>0.72750000000000137</v>
      </c>
    </row>
    <row r="67" spans="1:12" x14ac:dyDescent="0.25">
      <c r="A67" s="5" t="s">
        <v>7</v>
      </c>
      <c r="B67" s="6">
        <f t="shared" ref="B67:L67" si="1">MIN(B2:B64)</f>
        <v>4.032745361328125</v>
      </c>
      <c r="C67" s="10">
        <f t="shared" si="1"/>
        <v>0.47777777910232544</v>
      </c>
      <c r="D67" s="10">
        <f t="shared" si="1"/>
        <v>0.47777777910232544</v>
      </c>
      <c r="E67" s="10">
        <f t="shared" si="1"/>
        <v>0.5</v>
      </c>
      <c r="F67" s="10">
        <f t="shared" si="1"/>
        <v>0</v>
      </c>
      <c r="G67" s="10">
        <f t="shared" si="1"/>
        <v>1.4285714365541935E-2</v>
      </c>
      <c r="H67" s="10">
        <f t="shared" si="1"/>
        <v>0</v>
      </c>
      <c r="I67" s="10">
        <f t="shared" si="1"/>
        <v>0</v>
      </c>
      <c r="J67" s="10">
        <f t="shared" si="1"/>
        <v>0</v>
      </c>
      <c r="K67" s="10">
        <f t="shared" si="1"/>
        <v>0</v>
      </c>
      <c r="L67" s="10">
        <f t="shared" si="1"/>
        <v>0</v>
      </c>
    </row>
    <row r="68" spans="1:12" x14ac:dyDescent="0.25">
      <c r="A68" s="5" t="s">
        <v>8</v>
      </c>
      <c r="B68" s="6">
        <f t="shared" ref="B68:L68" si="2">MEDIAN(B2:B64)</f>
        <v>5.0605058670043945</v>
      </c>
      <c r="C68" s="10">
        <f t="shared" si="2"/>
        <v>0.76335877180099487</v>
      </c>
      <c r="D68" s="10">
        <f t="shared" si="2"/>
        <v>0.76153844594955444</v>
      </c>
      <c r="E68" s="10">
        <f t="shared" si="2"/>
        <v>0.78504675626754761</v>
      </c>
      <c r="F68" s="10">
        <f t="shared" si="2"/>
        <v>5.2173912525177002E-2</v>
      </c>
      <c r="G68" s="10">
        <f t="shared" si="2"/>
        <v>6.0439560562372208E-2</v>
      </c>
      <c r="H68" s="10">
        <f t="shared" si="2"/>
        <v>1.7316017299890518E-2</v>
      </c>
      <c r="I68" s="10">
        <f t="shared" si="2"/>
        <v>6.0299999999999847E-2</v>
      </c>
      <c r="J68" s="10">
        <f t="shared" si="2"/>
        <v>1</v>
      </c>
      <c r="K68" s="10">
        <f t="shared" si="2"/>
        <v>1.5249999999999989E-2</v>
      </c>
      <c r="L68" s="10">
        <f t="shared" si="2"/>
        <v>0.8733999999999994</v>
      </c>
    </row>
    <row r="69" spans="1:12" x14ac:dyDescent="0.25">
      <c r="A69" s="5" t="s">
        <v>9</v>
      </c>
      <c r="B69" s="6">
        <f t="shared" ref="B69:L69" si="3">MAX(B2:B64)</f>
        <v>6.7447586059570312</v>
      </c>
      <c r="C69" s="10">
        <f t="shared" si="3"/>
        <v>0.87349396944046021</v>
      </c>
      <c r="D69" s="10">
        <f t="shared" si="3"/>
        <v>0.87349396944046021</v>
      </c>
      <c r="E69" s="10">
        <f t="shared" si="3"/>
        <v>0.89156627655029297</v>
      </c>
      <c r="F69" s="10">
        <f t="shared" si="3"/>
        <v>0.11864406615495682</v>
      </c>
      <c r="G69" s="10">
        <f t="shared" si="3"/>
        <v>0.13445378839969635</v>
      </c>
      <c r="H69" s="10">
        <f t="shared" si="3"/>
        <v>6.7796610295772552E-2</v>
      </c>
      <c r="I69" s="10">
        <f t="shared" si="3"/>
        <v>0.88190000000000135</v>
      </c>
      <c r="J69" s="10">
        <f t="shared" si="3"/>
        <v>1</v>
      </c>
      <c r="K69" s="10">
        <f t="shared" si="3"/>
        <v>0.79999999999999971</v>
      </c>
      <c r="L69" s="10">
        <f t="shared" si="3"/>
        <v>1</v>
      </c>
    </row>
    <row r="70" spans="1:12" x14ac:dyDescent="0.25">
      <c r="A70" s="5" t="s">
        <v>10</v>
      </c>
      <c r="B70" s="7">
        <f>RANK(B66,B2:B64,0)</f>
        <v>33</v>
      </c>
      <c r="C70" s="42">
        <f>RANK(C66,C2:C64,0)</f>
        <v>33</v>
      </c>
      <c r="D70" s="7">
        <f t="shared" ref="D70:L70" si="4">RANK(D66,D2:D64,0)</f>
        <v>30</v>
      </c>
      <c r="E70" s="42">
        <f>RANK(E66,E2:E64,0)</f>
        <v>34</v>
      </c>
      <c r="F70" s="7">
        <f t="shared" ref="E70:K70" si="5">RANK(F66,F2:F64,1)</f>
        <v>59</v>
      </c>
      <c r="G70" s="7">
        <f t="shared" si="5"/>
        <v>58</v>
      </c>
      <c r="H70" s="7">
        <f t="shared" si="5"/>
        <v>28</v>
      </c>
      <c r="I70" s="42">
        <f>RANK(I66,I2:I64,0)</f>
        <v>27</v>
      </c>
      <c r="J70" s="42">
        <f>RANK(J66,J2:J64,0)</f>
        <v>1</v>
      </c>
      <c r="K70" s="42">
        <f>RANK(K66,K2:K64,0)</f>
        <v>35</v>
      </c>
      <c r="L70" s="7">
        <f t="shared" si="4"/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="90" zoomScaleNormal="90" workbookViewId="0">
      <pane xSplit="2" ySplit="1" topLeftCell="G54" activePane="bottomRight" state="frozen"/>
      <selection pane="topRight" activeCell="C1" sqref="C1"/>
      <selection pane="bottomLeft" activeCell="A2" sqref="A2"/>
      <selection pane="bottomRight" activeCell="N73" sqref="N73"/>
    </sheetView>
  </sheetViews>
  <sheetFormatPr defaultColWidth="8.90625" defaultRowHeight="12.5" x14ac:dyDescent="0.25"/>
  <cols>
    <col min="1" max="1" width="16.54296875" style="1" customWidth="1"/>
    <col min="2" max="2" width="17.54296875" style="1" customWidth="1"/>
    <col min="3" max="3" width="18.1796875" style="1" customWidth="1"/>
    <col min="4" max="4" width="21.81640625" style="1" customWidth="1"/>
    <col min="5" max="5" width="14.6328125" style="1" customWidth="1"/>
    <col min="6" max="6" width="16.54296875" style="1" customWidth="1"/>
    <col min="7" max="7" width="14.1796875" style="1" customWidth="1"/>
    <col min="8" max="8" width="14.08984375" style="1" customWidth="1"/>
    <col min="9" max="9" width="13.81640625" style="1" customWidth="1"/>
    <col min="10" max="10" width="14.90625" style="1" customWidth="1"/>
    <col min="11" max="11" width="14.36328125" style="1" customWidth="1"/>
    <col min="12" max="12" width="13.1796875" style="1" customWidth="1"/>
    <col min="13" max="13" width="14" style="1" customWidth="1"/>
    <col min="14" max="14" width="10.90625" style="1" customWidth="1"/>
    <col min="15" max="15" width="16.36328125" style="1" customWidth="1"/>
    <col min="16" max="16" width="19.08984375" style="1" customWidth="1"/>
    <col min="17" max="17" width="23.1796875" style="1" bestFit="1" customWidth="1"/>
    <col min="18" max="16384" width="8.90625" style="1"/>
  </cols>
  <sheetData>
    <row r="1" spans="1:17" s="21" customFormat="1" ht="62.5" x14ac:dyDescent="0.25">
      <c r="A1" s="27" t="s">
        <v>3</v>
      </c>
      <c r="B1" s="40" t="s">
        <v>632</v>
      </c>
      <c r="C1" s="39" t="s">
        <v>41</v>
      </c>
      <c r="D1" s="39" t="s">
        <v>28</v>
      </c>
      <c r="E1" s="39" t="s">
        <v>29</v>
      </c>
      <c r="F1" s="39" t="s">
        <v>30</v>
      </c>
      <c r="G1" s="39" t="s">
        <v>31</v>
      </c>
      <c r="H1" s="39" t="s">
        <v>32</v>
      </c>
      <c r="I1" s="39" t="s">
        <v>33</v>
      </c>
      <c r="J1" s="39" t="s">
        <v>34</v>
      </c>
      <c r="K1" s="39" t="s">
        <v>35</v>
      </c>
      <c r="L1" s="39" t="s">
        <v>36</v>
      </c>
      <c r="M1" s="39" t="s">
        <v>37</v>
      </c>
      <c r="N1" s="39" t="s">
        <v>38</v>
      </c>
      <c r="O1" s="39" t="s">
        <v>39</v>
      </c>
      <c r="P1" s="39" t="s">
        <v>40</v>
      </c>
      <c r="Q1" s="26" t="s">
        <v>6</v>
      </c>
    </row>
    <row r="2" spans="1:17" x14ac:dyDescent="0.25">
      <c r="A2" s="1" t="s">
        <v>400</v>
      </c>
      <c r="B2" s="12">
        <v>3.9972901344299316</v>
      </c>
      <c r="C2" s="14">
        <v>0.63709676265716553</v>
      </c>
      <c r="D2" s="14">
        <v>0.62096774578094482</v>
      </c>
      <c r="E2" s="14">
        <v>0.62903225421905518</v>
      </c>
      <c r="F2" s="14">
        <v>0.10483870655298233</v>
      </c>
      <c r="G2" s="14">
        <v>8.8709674775600433E-2</v>
      </c>
      <c r="H2" s="14">
        <v>8.0645158886909485E-2</v>
      </c>
      <c r="I2" s="14">
        <v>0.16129031777381897</v>
      </c>
      <c r="J2" s="14">
        <v>7.2580642998218536E-2</v>
      </c>
      <c r="K2" s="14">
        <v>0.20967741310596466</v>
      </c>
      <c r="L2" s="14">
        <v>0.22580644488334656</v>
      </c>
      <c r="M2" s="14">
        <v>0.15322580933570862</v>
      </c>
      <c r="N2" s="14">
        <v>4.8387095332145691E-2</v>
      </c>
      <c r="O2" s="14">
        <v>1.7400000000000016E-2</v>
      </c>
      <c r="P2" s="36">
        <v>110.5</v>
      </c>
      <c r="Q2" s="1" t="s">
        <v>463</v>
      </c>
    </row>
    <row r="3" spans="1:17" x14ac:dyDescent="0.25">
      <c r="A3" s="1" t="s">
        <v>401</v>
      </c>
      <c r="B3" s="12">
        <v>4.469031810760498</v>
      </c>
      <c r="C3" s="14">
        <v>0.83006536960601807</v>
      </c>
      <c r="D3" s="14">
        <v>0.80392158031463623</v>
      </c>
      <c r="E3" s="14">
        <v>0.59477126598358154</v>
      </c>
      <c r="F3" s="14">
        <v>0.1895424872636795</v>
      </c>
      <c r="G3" s="14">
        <v>0.1111111119389534</v>
      </c>
      <c r="H3" s="14">
        <v>7.1895428001880646E-2</v>
      </c>
      <c r="I3" s="14">
        <v>0.1111111119389534</v>
      </c>
      <c r="J3" s="14">
        <v>7.1895428001880646E-2</v>
      </c>
      <c r="K3" s="14">
        <v>0.22875817120075226</v>
      </c>
      <c r="L3" s="14">
        <v>0.20261438190937042</v>
      </c>
      <c r="M3" s="14">
        <v>0.16339869797229767</v>
      </c>
      <c r="N3" s="14">
        <v>4.5751634985208511E-2</v>
      </c>
      <c r="O3" s="14">
        <v>1.2599999999999958E-2</v>
      </c>
      <c r="P3" s="36">
        <v>130.09000000000012</v>
      </c>
      <c r="Q3" s="1" t="s">
        <v>464</v>
      </c>
    </row>
    <row r="4" spans="1:17" x14ac:dyDescent="0.25">
      <c r="A4" s="1" t="s">
        <v>402</v>
      </c>
      <c r="B4" s="12">
        <v>5.0913057327270508</v>
      </c>
      <c r="C4" s="14">
        <v>0.7032967209815979</v>
      </c>
      <c r="D4" s="14">
        <v>0.62637364864349365</v>
      </c>
      <c r="E4" s="14">
        <v>0.34065935015678406</v>
      </c>
      <c r="F4" s="14">
        <v>0.17582418024539948</v>
      </c>
      <c r="G4" s="14">
        <v>9.890110045671463E-2</v>
      </c>
      <c r="H4" s="14">
        <v>7.6923079788684845E-2</v>
      </c>
      <c r="I4" s="14">
        <v>0.1318681389093399</v>
      </c>
      <c r="J4" s="14">
        <v>6.5934069454669952E-2</v>
      </c>
      <c r="K4" s="14">
        <v>0.20879121124744415</v>
      </c>
      <c r="L4" s="14">
        <v>0.23076923191547394</v>
      </c>
      <c r="M4" s="14">
        <v>0.17582418024539948</v>
      </c>
      <c r="N4" s="14">
        <v>0.18681319057941437</v>
      </c>
      <c r="O4" s="14">
        <v>3.3000000000000026E-3</v>
      </c>
      <c r="P4" s="36">
        <v>380.38999999999959</v>
      </c>
      <c r="Q4" s="1" t="s">
        <v>464</v>
      </c>
    </row>
    <row r="5" spans="1:17" x14ac:dyDescent="0.25">
      <c r="A5" s="1" t="s">
        <v>403</v>
      </c>
      <c r="B5" s="12">
        <v>3.8985486030578613</v>
      </c>
      <c r="C5" s="14">
        <v>0.85217392444610596</v>
      </c>
      <c r="D5" s="14">
        <v>0.85217392444610596</v>
      </c>
      <c r="E5" s="14">
        <v>0.77391302585601807</v>
      </c>
      <c r="F5" s="14">
        <v>7.8260868787765503E-2</v>
      </c>
      <c r="G5" s="14">
        <v>3.4782607108354568E-2</v>
      </c>
      <c r="H5" s="14">
        <v>4.3478261679410934E-2</v>
      </c>
      <c r="I5" s="14">
        <v>2.6086956262588501E-2</v>
      </c>
      <c r="J5" s="14">
        <v>1.7391303554177284E-2</v>
      </c>
      <c r="K5" s="14">
        <v>8.6956523358821869E-2</v>
      </c>
      <c r="L5" s="14">
        <v>4.3478261679410934E-2</v>
      </c>
      <c r="M5" s="14">
        <v>4.3478261679410934E-2</v>
      </c>
      <c r="N5" s="14">
        <v>1.7391303554177284E-2</v>
      </c>
      <c r="O5" s="14">
        <v>3.80000000000001E-3</v>
      </c>
      <c r="P5" s="36">
        <v>87.100000000000193</v>
      </c>
      <c r="Q5" s="1" t="s">
        <v>465</v>
      </c>
    </row>
    <row r="6" spans="1:17" x14ac:dyDescent="0.25">
      <c r="A6" s="1" t="s">
        <v>404</v>
      </c>
      <c r="B6" s="12">
        <v>3.5920999050140381</v>
      </c>
      <c r="C6" s="14">
        <v>0.5</v>
      </c>
      <c r="D6" s="14">
        <v>0.48591548204421997</v>
      </c>
      <c r="E6" s="14">
        <v>0.34154930710792542</v>
      </c>
      <c r="F6" s="14">
        <v>0.12676055729389191</v>
      </c>
      <c r="G6" s="14">
        <v>5.2816901355981827E-2</v>
      </c>
      <c r="H6" s="14">
        <v>3.5211268812417984E-2</v>
      </c>
      <c r="I6" s="14">
        <v>8.4507040679454803E-2</v>
      </c>
      <c r="J6" s="14">
        <v>5.6338027119636536E-2</v>
      </c>
      <c r="K6" s="14">
        <v>0.12676055729389191</v>
      </c>
      <c r="L6" s="14">
        <v>0.14788731932640076</v>
      </c>
      <c r="M6" s="14">
        <v>0.11619718372821808</v>
      </c>
      <c r="N6" s="14">
        <v>2.4647887796163559E-2</v>
      </c>
      <c r="O6" s="14">
        <v>2.2000000000000026E-2</v>
      </c>
      <c r="P6" s="36">
        <v>110.81000000000054</v>
      </c>
      <c r="Q6" s="1" t="s">
        <v>466</v>
      </c>
    </row>
    <row r="7" spans="1:17" x14ac:dyDescent="0.25">
      <c r="A7" s="1" t="s">
        <v>405</v>
      </c>
      <c r="B7" s="12">
        <v>2.9807436466217041</v>
      </c>
      <c r="C7" s="14">
        <v>0.44285714626312256</v>
      </c>
      <c r="D7" s="14">
        <v>0.37142857909202576</v>
      </c>
      <c r="E7" s="14">
        <v>0.17142857611179352</v>
      </c>
      <c r="F7" s="14">
        <v>6.4285717904567719E-2</v>
      </c>
      <c r="G7" s="14">
        <v>7.1428574621677399E-2</v>
      </c>
      <c r="H7" s="14">
        <v>4.285714402794838E-2</v>
      </c>
      <c r="I7" s="14">
        <v>8.5714288055896759E-2</v>
      </c>
      <c r="J7" s="14">
        <v>6.4285717904567719E-2</v>
      </c>
      <c r="K7" s="14">
        <v>8.5714288055896759E-2</v>
      </c>
      <c r="L7" s="14">
        <v>0.12142857164144516</v>
      </c>
      <c r="M7" s="14">
        <v>7.8571431338787079E-2</v>
      </c>
      <c r="N7" s="14">
        <v>2.857142873108387E-2</v>
      </c>
      <c r="O7" s="14">
        <v>6.3999999999999864E-3</v>
      </c>
      <c r="P7" s="36">
        <v>143.06999999999979</v>
      </c>
      <c r="Q7" s="1" t="s">
        <v>467</v>
      </c>
    </row>
    <row r="8" spans="1:17" x14ac:dyDescent="0.25">
      <c r="A8" s="1" t="s">
        <v>406</v>
      </c>
      <c r="B8" s="12">
        <v>4.1648778915405273</v>
      </c>
      <c r="C8" s="14">
        <v>0.78518515825271606</v>
      </c>
      <c r="D8" s="14">
        <v>0.7629629373550415</v>
      </c>
      <c r="E8" s="14">
        <v>0.64444446563720703</v>
      </c>
      <c r="F8" s="14">
        <v>6.6666670143604279E-2</v>
      </c>
      <c r="G8" s="14">
        <v>8.1481479108333588E-2</v>
      </c>
      <c r="H8" s="14">
        <v>4.444444552063942E-2</v>
      </c>
      <c r="I8" s="14">
        <v>8.8888891041278839E-2</v>
      </c>
      <c r="J8" s="14">
        <v>3.7037037312984467E-2</v>
      </c>
      <c r="K8" s="14">
        <v>0.13333334028720856</v>
      </c>
      <c r="L8" s="14">
        <v>0.11851851642131805</v>
      </c>
      <c r="M8" s="14">
        <v>0.10370370000600815</v>
      </c>
      <c r="N8" s="14">
        <v>6.6666670143604279E-2</v>
      </c>
      <c r="O8" s="14">
        <v>1.0299999999999981E-2</v>
      </c>
      <c r="P8" s="36">
        <v>128.37999999999971</v>
      </c>
      <c r="Q8" s="1" t="s">
        <v>468</v>
      </c>
    </row>
    <row r="9" spans="1:17" x14ac:dyDescent="0.25">
      <c r="A9" s="1" t="s">
        <v>407</v>
      </c>
      <c r="B9" s="12">
        <v>3.6382715702056885</v>
      </c>
      <c r="C9" s="14">
        <v>0.54918032884597778</v>
      </c>
      <c r="D9" s="14">
        <v>0.50819671154022217</v>
      </c>
      <c r="E9" s="14">
        <v>0.47540983557701111</v>
      </c>
      <c r="F9" s="14">
        <v>0.13934426009654999</v>
      </c>
      <c r="G9" s="14">
        <v>7.7868849039077759E-2</v>
      </c>
      <c r="H9" s="14">
        <v>4.5081965625286102E-2</v>
      </c>
      <c r="I9" s="14">
        <v>0.10245901346206665</v>
      </c>
      <c r="J9" s="14">
        <v>7.3770493268966675E-2</v>
      </c>
      <c r="K9" s="14">
        <v>0.2049180269241333</v>
      </c>
      <c r="L9" s="14">
        <v>0.17622950673103333</v>
      </c>
      <c r="M9" s="14">
        <v>0.15573769807815552</v>
      </c>
      <c r="N9" s="14">
        <v>5.3278688341379166E-2</v>
      </c>
      <c r="O9" s="14">
        <v>2.8599999999999962E-2</v>
      </c>
      <c r="P9" s="36">
        <v>44.430000000000149</v>
      </c>
      <c r="Q9" s="1" t="s">
        <v>469</v>
      </c>
    </row>
    <row r="10" spans="1:17" x14ac:dyDescent="0.25">
      <c r="A10" s="1" t="s">
        <v>408</v>
      </c>
      <c r="B10" s="12">
        <v>3.5665731430053711</v>
      </c>
      <c r="C10" s="14">
        <v>0.63478261232376099</v>
      </c>
      <c r="D10" s="14">
        <v>0.60000002384185791</v>
      </c>
      <c r="E10" s="14">
        <v>0.39130434393882751</v>
      </c>
      <c r="F10" s="14">
        <v>0.15652173757553101</v>
      </c>
      <c r="G10" s="14">
        <v>6.0869563370943069E-2</v>
      </c>
      <c r="H10" s="14">
        <v>2.6086956262588501E-2</v>
      </c>
      <c r="I10" s="14">
        <v>6.9565214216709137E-2</v>
      </c>
      <c r="J10" s="14">
        <v>3.4782607108354568E-2</v>
      </c>
      <c r="K10" s="14">
        <v>0.18260869383811951</v>
      </c>
      <c r="L10" s="14">
        <v>0.19130434095859528</v>
      </c>
      <c r="M10" s="14">
        <v>0.104347825050354</v>
      </c>
      <c r="N10" s="14">
        <v>5.2173912525177002E-2</v>
      </c>
      <c r="O10" s="14">
        <v>2.0000000000000013E-3</v>
      </c>
      <c r="P10" s="36">
        <v>148.36000000000024</v>
      </c>
      <c r="Q10" s="1" t="s">
        <v>469</v>
      </c>
    </row>
    <row r="11" spans="1:17" x14ac:dyDescent="0.25">
      <c r="A11" s="1" t="s">
        <v>409</v>
      </c>
      <c r="B11" s="12">
        <v>3.6819801330566406</v>
      </c>
      <c r="C11" s="14">
        <v>0.53763443231582642</v>
      </c>
      <c r="D11" s="14">
        <v>0.46236559748649597</v>
      </c>
      <c r="E11" s="14">
        <v>0.23655913770198822</v>
      </c>
      <c r="F11" s="14">
        <v>8.6021505296230316E-2</v>
      </c>
      <c r="G11" s="14">
        <v>9.6774190664291382E-2</v>
      </c>
      <c r="H11" s="14">
        <v>7.526881992816925E-2</v>
      </c>
      <c r="I11" s="14">
        <v>6.4516127109527588E-2</v>
      </c>
      <c r="J11" s="14">
        <v>2.1505376324057579E-2</v>
      </c>
      <c r="K11" s="14">
        <v>0.10752688348293304</v>
      </c>
      <c r="L11" s="14">
        <v>9.6774190664291382E-2</v>
      </c>
      <c r="M11" s="14">
        <v>3.2258063554763794E-2</v>
      </c>
      <c r="N11" s="14">
        <v>4.3010752648115158E-2</v>
      </c>
      <c r="O11" s="14">
        <v>2.2200000000000004E-2</v>
      </c>
      <c r="P11" s="36">
        <v>135.6299999999998</v>
      </c>
      <c r="Q11" s="1" t="s">
        <v>470</v>
      </c>
    </row>
    <row r="12" spans="1:17" x14ac:dyDescent="0.25">
      <c r="A12" s="1" t="s">
        <v>410</v>
      </c>
      <c r="B12" s="12">
        <v>4.4072480201721191</v>
      </c>
      <c r="C12" s="14">
        <v>0.69377988576889038</v>
      </c>
      <c r="D12" s="14">
        <v>0.65071767568588257</v>
      </c>
      <c r="E12" s="14">
        <v>0.40191388130187988</v>
      </c>
      <c r="F12" s="14">
        <v>0.19617225229740143</v>
      </c>
      <c r="G12" s="14">
        <v>0.12918660044670105</v>
      </c>
      <c r="H12" s="14">
        <v>6.6985644400119781E-2</v>
      </c>
      <c r="I12" s="14">
        <v>0.19138756394386292</v>
      </c>
      <c r="J12" s="14">
        <v>0.10526315867900848</v>
      </c>
      <c r="K12" s="14">
        <v>0.23444975912570953</v>
      </c>
      <c r="L12" s="14">
        <v>0.22966507077217102</v>
      </c>
      <c r="M12" s="14">
        <v>0.20095694065093994</v>
      </c>
      <c r="N12" s="14">
        <v>6.6985644400119781E-2</v>
      </c>
      <c r="O12" s="14">
        <v>2.7099999999999923E-2</v>
      </c>
      <c r="P12" s="36">
        <v>108.00999999999969</v>
      </c>
      <c r="Q12" s="1" t="s">
        <v>471</v>
      </c>
    </row>
    <row r="13" spans="1:17" x14ac:dyDescent="0.25">
      <c r="A13" s="1" t="s">
        <v>411</v>
      </c>
      <c r="B13" s="12">
        <v>3.2686226367950439</v>
      </c>
      <c r="C13" s="14">
        <v>0.5</v>
      </c>
      <c r="D13" s="14">
        <v>0.42222222685813904</v>
      </c>
      <c r="E13" s="14">
        <v>0.31111112236976624</v>
      </c>
      <c r="F13" s="14">
        <v>0.13333334028720856</v>
      </c>
      <c r="G13" s="14">
        <v>0.13333334028720856</v>
      </c>
      <c r="H13" s="14">
        <v>8.8888891041278839E-2</v>
      </c>
      <c r="I13" s="14">
        <v>0.1666666716337204</v>
      </c>
      <c r="J13" s="14">
        <v>5.55555559694767E-2</v>
      </c>
      <c r="K13" s="14">
        <v>0.18888889253139496</v>
      </c>
      <c r="L13" s="14">
        <v>0.21111111342906952</v>
      </c>
      <c r="M13" s="14">
        <v>0.1666666716337204</v>
      </c>
      <c r="N13" s="14">
        <v>5.55555559694767E-2</v>
      </c>
      <c r="O13" s="14">
        <v>9.6000000000000217E-3</v>
      </c>
      <c r="P13" s="36">
        <v>116.42000000000006</v>
      </c>
      <c r="Q13" s="1" t="s">
        <v>472</v>
      </c>
    </row>
    <row r="14" spans="1:17" x14ac:dyDescent="0.25">
      <c r="A14" s="1" t="s">
        <v>412</v>
      </c>
      <c r="B14" s="12">
        <v>3.8330726623535156</v>
      </c>
      <c r="C14" s="14">
        <v>0.75757575035095215</v>
      </c>
      <c r="D14" s="14">
        <v>0.69696968793869019</v>
      </c>
      <c r="E14" s="14">
        <v>0.28484848141670227</v>
      </c>
      <c r="F14" s="14">
        <v>0.10909090936183929</v>
      </c>
      <c r="G14" s="14">
        <v>6.0606062412261963E-2</v>
      </c>
      <c r="H14" s="14">
        <v>2.4242423474788666E-2</v>
      </c>
      <c r="I14" s="14">
        <v>8.4848485887050629E-2</v>
      </c>
      <c r="J14" s="14">
        <v>3.6363635212182999E-2</v>
      </c>
      <c r="K14" s="14">
        <v>0.12121212482452393</v>
      </c>
      <c r="L14" s="14">
        <v>0.15151515603065491</v>
      </c>
      <c r="M14" s="14">
        <v>9.0909093618392944E-2</v>
      </c>
      <c r="N14" s="14">
        <v>6.0606058686971664E-3</v>
      </c>
      <c r="O14" s="14">
        <v>1.21E-2</v>
      </c>
      <c r="P14" s="36">
        <v>100.80999999999986</v>
      </c>
      <c r="Q14" s="1" t="s">
        <v>472</v>
      </c>
    </row>
    <row r="15" spans="1:17" x14ac:dyDescent="0.25">
      <c r="A15" s="1" t="s">
        <v>413</v>
      </c>
      <c r="B15" s="12">
        <v>4.6799259185791016</v>
      </c>
      <c r="C15" s="14">
        <v>0.58536583185195923</v>
      </c>
      <c r="D15" s="14">
        <v>0.49593496322631836</v>
      </c>
      <c r="E15" s="14">
        <v>0.23577235639095306</v>
      </c>
      <c r="F15" s="14">
        <v>0.12195122241973877</v>
      </c>
      <c r="G15" s="14">
        <v>9.7560971975326538E-2</v>
      </c>
      <c r="H15" s="14">
        <v>4.8780485987663269E-2</v>
      </c>
      <c r="I15" s="14">
        <v>6.5040647983551025E-2</v>
      </c>
      <c r="J15" s="14">
        <v>4.0650404989719391E-2</v>
      </c>
      <c r="K15" s="14">
        <v>0.14634145796298981</v>
      </c>
      <c r="L15" s="14">
        <v>0.13008129596710205</v>
      </c>
      <c r="M15" s="14">
        <v>0.13821138441562653</v>
      </c>
      <c r="N15" s="14">
        <v>0.11382114142179489</v>
      </c>
      <c r="O15" s="14">
        <v>6.6000000000000164E-3</v>
      </c>
      <c r="P15" s="36">
        <v>375.48000000000064</v>
      </c>
      <c r="Q15" s="1" t="s">
        <v>473</v>
      </c>
    </row>
    <row r="16" spans="1:17" x14ac:dyDescent="0.25">
      <c r="A16" s="1" t="s">
        <v>414</v>
      </c>
      <c r="B16" s="12">
        <v>4.6807928085327148</v>
      </c>
      <c r="C16" s="14">
        <v>0.53225809335708618</v>
      </c>
      <c r="D16" s="14">
        <v>0.49462366104125977</v>
      </c>
      <c r="E16" s="14">
        <v>0.27419355511665344</v>
      </c>
      <c r="F16" s="14">
        <v>0.1344086080789566</v>
      </c>
      <c r="G16" s="14">
        <v>6.4516127109527588E-2</v>
      </c>
      <c r="H16" s="14">
        <v>1.6129031777381897E-2</v>
      </c>
      <c r="I16" s="14">
        <v>0.11827956885099411</v>
      </c>
      <c r="J16" s="14">
        <v>3.7634409964084625E-2</v>
      </c>
      <c r="K16" s="14">
        <v>0.12903225421905518</v>
      </c>
      <c r="L16" s="14">
        <v>0.1505376398563385</v>
      </c>
      <c r="M16" s="14">
        <v>0.10215053707361221</v>
      </c>
      <c r="N16" s="14">
        <v>4.3010752648115158E-2</v>
      </c>
      <c r="O16" s="14">
        <v>6.1500000000000075E-2</v>
      </c>
      <c r="P16" s="36">
        <v>82.809999999999846</v>
      </c>
      <c r="Q16" s="1" t="s">
        <v>474</v>
      </c>
    </row>
    <row r="17" spans="1:17" x14ac:dyDescent="0.25">
      <c r="A17" s="1" t="s">
        <v>415</v>
      </c>
      <c r="B17" s="12">
        <v>4.1404948234558105</v>
      </c>
      <c r="C17" s="14">
        <v>0.82386362552642822</v>
      </c>
      <c r="D17" s="14">
        <v>0.78409093618392944</v>
      </c>
      <c r="E17" s="14">
        <v>0.64204543828964233</v>
      </c>
      <c r="F17" s="14">
        <v>0.11931817978620529</v>
      </c>
      <c r="G17" s="14">
        <v>0.10795454680919647</v>
      </c>
      <c r="H17" s="14">
        <v>4.5454546809196472E-2</v>
      </c>
      <c r="I17" s="14">
        <v>8.5227273404598236E-2</v>
      </c>
      <c r="J17" s="14">
        <v>3.4090910106897354E-2</v>
      </c>
      <c r="K17" s="14">
        <v>0.13636364042758942</v>
      </c>
      <c r="L17" s="14">
        <v>0.14204545319080353</v>
      </c>
      <c r="M17" s="14">
        <v>9.0909093618392944E-2</v>
      </c>
      <c r="N17" s="14">
        <v>5.681818351149559E-2</v>
      </c>
      <c r="O17" s="14">
        <v>8.0999999999999978E-3</v>
      </c>
      <c r="P17" s="36">
        <v>117.40000000000009</v>
      </c>
      <c r="Q17" s="1" t="s">
        <v>475</v>
      </c>
    </row>
    <row r="18" spans="1:17" x14ac:dyDescent="0.25">
      <c r="A18" s="1" t="s">
        <v>416</v>
      </c>
      <c r="B18" s="12">
        <v>4.0434417724609375</v>
      </c>
      <c r="C18" s="14">
        <v>0.69565218687057495</v>
      </c>
      <c r="D18" s="14">
        <v>0.59130436182022095</v>
      </c>
      <c r="E18" s="14">
        <v>0.42608696222305298</v>
      </c>
      <c r="F18" s="14">
        <v>0.20000000298023224</v>
      </c>
      <c r="G18" s="14">
        <v>0.11304347962141037</v>
      </c>
      <c r="H18" s="14">
        <v>0.11304347962141037</v>
      </c>
      <c r="I18" s="14">
        <v>0.12173912674188614</v>
      </c>
      <c r="J18" s="14">
        <v>3.4782607108354568E-2</v>
      </c>
      <c r="K18" s="14">
        <v>0.24347825348377228</v>
      </c>
      <c r="L18" s="14">
        <v>0.19130434095859528</v>
      </c>
      <c r="M18" s="14">
        <v>0.20000000298023224</v>
      </c>
      <c r="N18" s="14">
        <v>0.17391304671764374</v>
      </c>
      <c r="O18" s="14">
        <v>1.1300000000000008E-2</v>
      </c>
      <c r="P18" s="36">
        <v>144.10000000000022</v>
      </c>
      <c r="Q18" s="1" t="s">
        <v>475</v>
      </c>
    </row>
    <row r="19" spans="1:17" x14ac:dyDescent="0.25">
      <c r="A19" s="1" t="s">
        <v>417</v>
      </c>
      <c r="B19" s="12">
        <v>4.0953402519226074</v>
      </c>
      <c r="C19" s="14">
        <v>0.60909092426300049</v>
      </c>
      <c r="D19" s="14">
        <v>0.5</v>
      </c>
      <c r="E19" s="14">
        <v>0.26363635063171387</v>
      </c>
      <c r="F19" s="14">
        <v>8.1818178296089172E-2</v>
      </c>
      <c r="G19" s="14">
        <v>7.2727270424365997E-2</v>
      </c>
      <c r="H19" s="14">
        <v>5.4545454680919647E-2</v>
      </c>
      <c r="I19" s="14">
        <v>9.0909093618392944E-2</v>
      </c>
      <c r="J19" s="14">
        <v>3.6363635212182999E-2</v>
      </c>
      <c r="K19" s="14">
        <v>0.11818181723356247</v>
      </c>
      <c r="L19" s="14">
        <v>0.14545454084873199</v>
      </c>
      <c r="M19" s="14">
        <v>0.13636364042758942</v>
      </c>
      <c r="N19" s="14">
        <v>8.1818178296089172E-2</v>
      </c>
      <c r="O19" s="14">
        <v>9.3999999999999882E-3</v>
      </c>
      <c r="P19" s="36">
        <v>246.40000000000043</v>
      </c>
      <c r="Q19" s="1" t="s">
        <v>476</v>
      </c>
    </row>
    <row r="20" spans="1:17" x14ac:dyDescent="0.25">
      <c r="A20" s="1" t="s">
        <v>418</v>
      </c>
      <c r="B20" s="12">
        <v>3.6630244255065918</v>
      </c>
      <c r="C20" s="14">
        <v>0.67532467842102051</v>
      </c>
      <c r="D20" s="14">
        <v>0.61904764175415039</v>
      </c>
      <c r="E20" s="14">
        <v>0.43722942471504211</v>
      </c>
      <c r="F20" s="14">
        <v>0.16883116960525513</v>
      </c>
      <c r="G20" s="14">
        <v>0.10822510719299316</v>
      </c>
      <c r="H20" s="14">
        <v>6.0606062412261963E-2</v>
      </c>
      <c r="I20" s="14">
        <v>0.11255411058664322</v>
      </c>
      <c r="J20" s="14">
        <v>6.0606062412261963E-2</v>
      </c>
      <c r="K20" s="14">
        <v>0.25108224153518677</v>
      </c>
      <c r="L20" s="14">
        <v>0.25108224153518677</v>
      </c>
      <c r="M20" s="14">
        <v>0.22077922523021698</v>
      </c>
      <c r="N20" s="14">
        <v>4.3290045112371445E-2</v>
      </c>
      <c r="O20" s="14">
        <v>1.1400000000000042E-2</v>
      </c>
      <c r="P20" s="36">
        <v>75.860000000000241</v>
      </c>
      <c r="Q20" s="1" t="s">
        <v>477</v>
      </c>
    </row>
    <row r="21" spans="1:17" x14ac:dyDescent="0.25">
      <c r="A21" s="1" t="s">
        <v>419</v>
      </c>
      <c r="B21" s="12">
        <v>3.8827297687530518</v>
      </c>
      <c r="C21" s="14">
        <v>0.77692306041717529</v>
      </c>
      <c r="D21" s="14">
        <v>0.66923075914382935</v>
      </c>
      <c r="E21" s="14">
        <v>0.40000000596046448</v>
      </c>
      <c r="F21" s="14">
        <v>0.15384615957736969</v>
      </c>
      <c r="G21" s="14">
        <v>0.15384615957736969</v>
      </c>
      <c r="H21" s="14">
        <v>0.10769230872392654</v>
      </c>
      <c r="I21" s="14">
        <v>0.16923077404499054</v>
      </c>
      <c r="J21" s="14">
        <v>0.10000000149011612</v>
      </c>
      <c r="K21" s="14">
        <v>0.23076923191547394</v>
      </c>
      <c r="L21" s="14">
        <v>0.20000000298023224</v>
      </c>
      <c r="M21" s="14">
        <v>0.15384615957736969</v>
      </c>
      <c r="N21" s="14">
        <v>2.3076923564076424E-2</v>
      </c>
      <c r="O21" s="14">
        <v>4.4999999999999953E-3</v>
      </c>
      <c r="P21" s="36">
        <v>118.69000000000014</v>
      </c>
      <c r="Q21" s="1" t="s">
        <v>478</v>
      </c>
    </row>
    <row r="22" spans="1:17" x14ac:dyDescent="0.25">
      <c r="A22" s="1" t="s">
        <v>420</v>
      </c>
      <c r="B22" s="12">
        <v>3.5951278209686279</v>
      </c>
      <c r="C22" s="14">
        <v>0.4682539701461792</v>
      </c>
      <c r="D22" s="14">
        <v>0.4444444477558136</v>
      </c>
      <c r="E22" s="14">
        <v>0.1349206417798996</v>
      </c>
      <c r="F22" s="14">
        <v>6.3492067158222198E-2</v>
      </c>
      <c r="G22" s="14">
        <v>4.76190485060215E-2</v>
      </c>
      <c r="H22" s="14">
        <v>1.587301678955555E-2</v>
      </c>
      <c r="I22" s="14">
        <v>6.3492067158222198E-2</v>
      </c>
      <c r="J22" s="14">
        <v>7.9365083947777748E-3</v>
      </c>
      <c r="K22" s="14">
        <v>4.76190485060215E-2</v>
      </c>
      <c r="L22" s="14">
        <v>5.55555559694767E-2</v>
      </c>
      <c r="M22" s="14">
        <v>6.3492067158222198E-2</v>
      </c>
      <c r="N22" s="14">
        <v>9.5238097012042999E-2</v>
      </c>
      <c r="O22" s="14">
        <v>1.9400000000000042E-2</v>
      </c>
      <c r="P22" s="36">
        <v>170.58000000000035</v>
      </c>
      <c r="Q22" s="1" t="s">
        <v>479</v>
      </c>
    </row>
    <row r="23" spans="1:17" x14ac:dyDescent="0.25">
      <c r="A23" s="1" t="s">
        <v>421</v>
      </c>
      <c r="B23" s="12">
        <v>4.9970817565917969</v>
      </c>
      <c r="C23" s="14">
        <v>0.8504672646522522</v>
      </c>
      <c r="D23" s="14">
        <v>0.79439252614974976</v>
      </c>
      <c r="E23" s="14">
        <v>0.59813082218170166</v>
      </c>
      <c r="F23" s="14">
        <v>0.15887850522994995</v>
      </c>
      <c r="G23" s="14">
        <v>0.14018692076206207</v>
      </c>
      <c r="H23" s="14">
        <v>0.10280373692512512</v>
      </c>
      <c r="I23" s="14">
        <v>8.4112152457237244E-2</v>
      </c>
      <c r="J23" s="14">
        <v>9.3457944691181183E-2</v>
      </c>
      <c r="K23" s="14">
        <v>0.21495327353477478</v>
      </c>
      <c r="L23" s="14">
        <v>0.1962616890668869</v>
      </c>
      <c r="M23" s="14">
        <v>0.14018692076206207</v>
      </c>
      <c r="N23" s="14">
        <v>0.11214952915906906</v>
      </c>
      <c r="O23" s="14">
        <v>5.8000000000000161E-3</v>
      </c>
      <c r="P23" s="36">
        <v>261.77000000000038</v>
      </c>
      <c r="Q23" s="1" t="s">
        <v>480</v>
      </c>
    </row>
    <row r="24" spans="1:17" x14ac:dyDescent="0.25">
      <c r="A24" s="1" t="s">
        <v>422</v>
      </c>
      <c r="B24" s="12">
        <v>3.5271120071411133</v>
      </c>
      <c r="C24" s="14">
        <v>0.48322147130966187</v>
      </c>
      <c r="D24" s="14">
        <v>0.42281877994537354</v>
      </c>
      <c r="E24" s="14">
        <v>0.35570469498634338</v>
      </c>
      <c r="F24" s="14">
        <v>8.7248325347900391E-2</v>
      </c>
      <c r="G24" s="14">
        <v>5.3691275417804718E-2</v>
      </c>
      <c r="H24" s="14">
        <v>3.3557046204805374E-2</v>
      </c>
      <c r="I24" s="14">
        <v>8.7248325347900391E-2</v>
      </c>
      <c r="J24" s="14">
        <v>5.3691275417804718E-2</v>
      </c>
      <c r="K24" s="14">
        <v>0.17449665069580078</v>
      </c>
      <c r="L24" s="14">
        <v>0.21476510167121887</v>
      </c>
      <c r="M24" s="14">
        <v>0.20134228467941284</v>
      </c>
      <c r="N24" s="14">
        <v>5.3691275417804718E-2</v>
      </c>
      <c r="O24" s="14">
        <v>1.2699999999999979E-2</v>
      </c>
      <c r="P24" s="36">
        <v>161.09999999999971</v>
      </c>
      <c r="Q24" s="1" t="s">
        <v>481</v>
      </c>
    </row>
    <row r="25" spans="1:17" x14ac:dyDescent="0.25">
      <c r="A25" s="1" t="s">
        <v>423</v>
      </c>
      <c r="B25" s="12">
        <v>3.6503088474273682</v>
      </c>
      <c r="C25" s="14">
        <v>0.60186624526977539</v>
      </c>
      <c r="D25" s="14">
        <v>0.55676513910293579</v>
      </c>
      <c r="E25" s="14">
        <v>0.16174183785915375</v>
      </c>
      <c r="F25" s="14">
        <v>8.5536547005176544E-2</v>
      </c>
      <c r="G25" s="14">
        <v>6.0653187334537506E-2</v>
      </c>
      <c r="H25" s="14">
        <v>4.0435459464788437E-2</v>
      </c>
      <c r="I25" s="14">
        <v>9.1757386922836304E-2</v>
      </c>
      <c r="J25" s="14">
        <v>2.3328149691224098E-2</v>
      </c>
      <c r="K25" s="14">
        <v>9.9533438682556152E-2</v>
      </c>
      <c r="L25" s="14">
        <v>0.13685847818851471</v>
      </c>
      <c r="M25" s="14">
        <v>9.1757386922836304E-2</v>
      </c>
      <c r="N25" s="14">
        <v>7.7760498970746994E-3</v>
      </c>
      <c r="O25" s="14">
        <v>2.3799999999999714E-2</v>
      </c>
      <c r="P25" s="36">
        <v>83.779999999999276</v>
      </c>
      <c r="Q25" s="1" t="s">
        <v>481</v>
      </c>
    </row>
    <row r="26" spans="1:17" x14ac:dyDescent="0.25">
      <c r="A26" s="1" t="s">
        <v>424</v>
      </c>
      <c r="B26" s="12">
        <v>4.4046087265014648</v>
      </c>
      <c r="C26" s="14">
        <v>0.77692306041717529</v>
      </c>
      <c r="D26" s="14">
        <v>0.74615383148193359</v>
      </c>
      <c r="E26" s="14">
        <v>0.3153846263885498</v>
      </c>
      <c r="F26" s="14">
        <v>0.20000000298023224</v>
      </c>
      <c r="G26" s="14">
        <v>6.1538461595773697E-2</v>
      </c>
      <c r="H26" s="14">
        <v>3.8461539894342422E-2</v>
      </c>
      <c r="I26" s="14">
        <v>0.11538461595773697</v>
      </c>
      <c r="J26" s="14">
        <v>3.0769230797886848E-2</v>
      </c>
      <c r="K26" s="14">
        <v>0.15384615957736969</v>
      </c>
      <c r="L26" s="14">
        <v>0.16923077404499054</v>
      </c>
      <c r="M26" s="14">
        <v>0.12307692319154739</v>
      </c>
      <c r="N26" s="14">
        <v>5.3846154361963272E-2</v>
      </c>
      <c r="O26" s="14">
        <v>8.1999999999999868E-3</v>
      </c>
      <c r="P26" s="36">
        <v>197.52999999999975</v>
      </c>
      <c r="Q26" s="1" t="s">
        <v>482</v>
      </c>
    </row>
    <row r="27" spans="1:17" x14ac:dyDescent="0.25">
      <c r="A27" s="1" t="s">
        <v>425</v>
      </c>
      <c r="B27" s="12">
        <v>5.1488409042358398</v>
      </c>
      <c r="C27" s="14">
        <v>0.82407408952713013</v>
      </c>
      <c r="D27" s="14">
        <v>0.77777779102325439</v>
      </c>
      <c r="E27" s="14">
        <v>0.75462961196899414</v>
      </c>
      <c r="F27" s="14">
        <v>0.12037037312984467</v>
      </c>
      <c r="G27" s="14">
        <v>0.10185185074806213</v>
      </c>
      <c r="H27" s="14">
        <v>5.55555559694767E-2</v>
      </c>
      <c r="I27" s="14">
        <v>9.2592589557170868E-2</v>
      </c>
      <c r="J27" s="14">
        <v>7.4074074625968933E-2</v>
      </c>
      <c r="K27" s="14">
        <v>0.14814814925193787</v>
      </c>
      <c r="L27" s="14">
        <v>0.15740740299224854</v>
      </c>
      <c r="M27" s="14">
        <v>0.11574073880910873</v>
      </c>
      <c r="N27" s="14">
        <v>3.7037037312984467E-2</v>
      </c>
      <c r="O27" s="14">
        <v>3.4900000000000153E-2</v>
      </c>
      <c r="P27" s="36">
        <v>145.88000000000031</v>
      </c>
      <c r="Q27" s="1" t="s">
        <v>483</v>
      </c>
    </row>
    <row r="28" spans="1:17" x14ac:dyDescent="0.25">
      <c r="A28" s="1" t="s">
        <v>426</v>
      </c>
      <c r="B28" s="12">
        <v>5.3473358154296875</v>
      </c>
      <c r="C28" s="14">
        <v>0.77186310291290283</v>
      </c>
      <c r="D28" s="14">
        <v>0.76045626401901245</v>
      </c>
      <c r="E28" s="14">
        <v>0.30038022994995117</v>
      </c>
      <c r="F28" s="14">
        <v>0.1444866955280304</v>
      </c>
      <c r="G28" s="14">
        <v>9.5057033002376556E-2</v>
      </c>
      <c r="H28" s="14">
        <v>4.9429658800363541E-2</v>
      </c>
      <c r="I28" s="14">
        <v>0.10646387934684753</v>
      </c>
      <c r="J28" s="14">
        <v>5.7034220546483994E-2</v>
      </c>
      <c r="K28" s="14">
        <v>0.31178706884384155</v>
      </c>
      <c r="L28" s="14">
        <v>0.28897339105606079</v>
      </c>
      <c r="M28" s="14">
        <v>0.26996198296546936</v>
      </c>
      <c r="N28" s="14">
        <v>5.3231939673423767E-2</v>
      </c>
      <c r="O28" s="14">
        <v>4.0300000000000176E-2</v>
      </c>
      <c r="P28" s="36">
        <v>168.98000000000059</v>
      </c>
      <c r="Q28" s="1" t="s">
        <v>483</v>
      </c>
    </row>
    <row r="29" spans="1:17" x14ac:dyDescent="0.25">
      <c r="A29" s="1" t="s">
        <v>427</v>
      </c>
      <c r="B29" s="12">
        <v>3.769289493560791</v>
      </c>
      <c r="C29" s="14">
        <v>0.6538461446762085</v>
      </c>
      <c r="D29" s="14">
        <v>0.54807692766189575</v>
      </c>
      <c r="E29" s="14">
        <v>0.44230768084526062</v>
      </c>
      <c r="F29" s="14">
        <v>0.15384615957736969</v>
      </c>
      <c r="G29" s="14">
        <v>0.11538461595773697</v>
      </c>
      <c r="H29" s="14">
        <v>7.6923079788684845E-2</v>
      </c>
      <c r="I29" s="14">
        <v>0.15384615957736969</v>
      </c>
      <c r="J29" s="14">
        <v>4.8076923936605453E-2</v>
      </c>
      <c r="K29" s="14">
        <v>0.21153846383094788</v>
      </c>
      <c r="L29" s="14">
        <v>0.23076923191547394</v>
      </c>
      <c r="M29" s="14">
        <v>0.15384615957736969</v>
      </c>
      <c r="N29" s="14">
        <v>3.8461539894342422E-2</v>
      </c>
      <c r="O29" s="14">
        <v>7.9000000000000112E-3</v>
      </c>
      <c r="P29" s="36">
        <v>143.25</v>
      </c>
      <c r="Q29" s="1" t="s">
        <v>484</v>
      </c>
    </row>
    <row r="30" spans="1:17" x14ac:dyDescent="0.25">
      <c r="A30" s="1" t="s">
        <v>428</v>
      </c>
      <c r="B30" s="12">
        <v>4.0662350654602051</v>
      </c>
      <c r="C30" s="14">
        <v>0.73282444477081299</v>
      </c>
      <c r="D30" s="14">
        <v>0.67938929796218872</v>
      </c>
      <c r="E30" s="14">
        <v>0.25190839171409607</v>
      </c>
      <c r="F30" s="14">
        <v>8.3969466388225555E-2</v>
      </c>
      <c r="G30" s="14">
        <v>6.8702287971973419E-2</v>
      </c>
      <c r="H30" s="14">
        <v>3.0534351244568825E-2</v>
      </c>
      <c r="I30" s="14">
        <v>6.106870248913765E-2</v>
      </c>
      <c r="J30" s="14">
        <v>5.3435113281011581E-2</v>
      </c>
      <c r="K30" s="14">
        <v>0.12977099418640137</v>
      </c>
      <c r="L30" s="14">
        <v>0.13740457594394684</v>
      </c>
      <c r="M30" s="14">
        <v>8.3969466388225555E-2</v>
      </c>
      <c r="N30" s="14">
        <v>8.3969466388225555E-2</v>
      </c>
      <c r="O30" s="14">
        <v>3.1999999999999941E-3</v>
      </c>
      <c r="P30" s="36">
        <v>204.49000000000052</v>
      </c>
      <c r="Q30" s="1" t="s">
        <v>485</v>
      </c>
    </row>
    <row r="31" spans="1:17" x14ac:dyDescent="0.25">
      <c r="A31" s="1" t="s">
        <v>429</v>
      </c>
      <c r="B31" s="12">
        <v>4.2758359909057617</v>
      </c>
      <c r="C31" s="14">
        <v>0.66120219230651855</v>
      </c>
      <c r="D31" s="14">
        <v>0.61202186346054077</v>
      </c>
      <c r="E31" s="14">
        <v>0.36065572500228882</v>
      </c>
      <c r="F31" s="14">
        <v>0.1147540956735611</v>
      </c>
      <c r="G31" s="14">
        <v>7.6502732932567596E-2</v>
      </c>
      <c r="H31" s="14">
        <v>2.7322404086589813E-2</v>
      </c>
      <c r="I31" s="14">
        <v>8.7431691586971283E-2</v>
      </c>
      <c r="J31" s="14">
        <v>2.7322404086589813E-2</v>
      </c>
      <c r="K31" s="14">
        <v>0.16939890384674072</v>
      </c>
      <c r="L31" s="14">
        <v>0.15846994519233704</v>
      </c>
      <c r="M31" s="14">
        <v>0.10928961634635925</v>
      </c>
      <c r="N31" s="14">
        <v>3.2786883413791656E-2</v>
      </c>
      <c r="O31" s="14">
        <v>2.2200000000000105E-2</v>
      </c>
      <c r="P31" s="36">
        <v>162.31999999999977</v>
      </c>
      <c r="Q31" s="1" t="s">
        <v>486</v>
      </c>
    </row>
    <row r="32" spans="1:17" x14ac:dyDescent="0.25">
      <c r="A32" s="1" t="s">
        <v>430</v>
      </c>
      <c r="B32" s="12">
        <v>3.9157447814941406</v>
      </c>
      <c r="C32" s="14">
        <v>0.60000002384185791</v>
      </c>
      <c r="D32" s="14">
        <v>0.56774193048477173</v>
      </c>
      <c r="E32" s="14">
        <v>0.50967741012573242</v>
      </c>
      <c r="F32" s="14">
        <v>0.12903225421905518</v>
      </c>
      <c r="G32" s="14">
        <v>4.516129195690155E-2</v>
      </c>
      <c r="H32" s="14">
        <v>3.2258063554763794E-2</v>
      </c>
      <c r="I32" s="14">
        <v>3.8709677755832672E-2</v>
      </c>
      <c r="J32" s="14">
        <v>6.4516128040850163E-3</v>
      </c>
      <c r="K32" s="14">
        <v>0.10322580486536026</v>
      </c>
      <c r="L32" s="14">
        <v>0.12258064746856689</v>
      </c>
      <c r="M32" s="14">
        <v>7.0967741310596466E-2</v>
      </c>
      <c r="N32" s="14">
        <v>2.5806451216340065E-2</v>
      </c>
      <c r="O32" s="14">
        <v>1.9699999999999968E-2</v>
      </c>
      <c r="P32" s="36">
        <v>139.84000000000012</v>
      </c>
      <c r="Q32" s="1" t="s">
        <v>487</v>
      </c>
    </row>
    <row r="33" spans="1:17" x14ac:dyDescent="0.25">
      <c r="A33" s="1" t="s">
        <v>431</v>
      </c>
      <c r="B33" s="12">
        <v>3.8609399795532227</v>
      </c>
      <c r="C33" s="14">
        <v>0.66326528787612915</v>
      </c>
      <c r="D33" s="14">
        <v>0.60204082727432251</v>
      </c>
      <c r="E33" s="14">
        <v>0.5</v>
      </c>
      <c r="F33" s="14">
        <v>6.1224490404129028E-2</v>
      </c>
      <c r="G33" s="14">
        <v>5.1020409911870956E-2</v>
      </c>
      <c r="H33" s="14">
        <v>4.0816325694322586E-2</v>
      </c>
      <c r="I33" s="14">
        <v>0.11224489659070969</v>
      </c>
      <c r="J33" s="14">
        <v>3.0612245202064514E-2</v>
      </c>
      <c r="K33" s="14">
        <v>0.10204081982374191</v>
      </c>
      <c r="L33" s="14">
        <v>0.12244898080825806</v>
      </c>
      <c r="M33" s="14">
        <v>7.1428574621677399E-2</v>
      </c>
      <c r="N33" s="14">
        <v>3.0612245202064514E-2</v>
      </c>
      <c r="O33" s="14">
        <v>1.8699999999999984E-2</v>
      </c>
      <c r="P33" s="36">
        <v>108.72999999999973</v>
      </c>
      <c r="Q33" s="1" t="s">
        <v>488</v>
      </c>
    </row>
    <row r="34" spans="1:17" x14ac:dyDescent="0.25">
      <c r="A34" s="1" t="s">
        <v>432</v>
      </c>
      <c r="B34" s="12">
        <v>4.8740925788879395</v>
      </c>
      <c r="C34" s="14">
        <v>0.77358490228652954</v>
      </c>
      <c r="D34" s="14">
        <v>0.6603773832321167</v>
      </c>
      <c r="E34" s="14">
        <v>0.36792454123497009</v>
      </c>
      <c r="F34" s="14">
        <v>0.16981132328510284</v>
      </c>
      <c r="G34" s="14">
        <v>0.15094339847564697</v>
      </c>
      <c r="H34" s="14">
        <v>0.15094339847564697</v>
      </c>
      <c r="I34" s="14">
        <v>0.15094339847564697</v>
      </c>
      <c r="J34" s="14">
        <v>4.7169812023639679E-2</v>
      </c>
      <c r="K34" s="14">
        <v>0.2358490526676178</v>
      </c>
      <c r="L34" s="14">
        <v>0.20754717290401459</v>
      </c>
      <c r="M34" s="14">
        <v>0.22641509771347046</v>
      </c>
      <c r="N34" s="14">
        <v>0.17924527823925018</v>
      </c>
      <c r="O34" s="14">
        <v>1.8799999999999973E-2</v>
      </c>
      <c r="P34" s="36">
        <v>216.25</v>
      </c>
      <c r="Q34" s="1" t="s">
        <v>489</v>
      </c>
    </row>
    <row r="35" spans="1:17" x14ac:dyDescent="0.25">
      <c r="A35" s="1" t="s">
        <v>433</v>
      </c>
      <c r="B35" s="12">
        <v>4.8634467124938965</v>
      </c>
      <c r="C35" s="14">
        <v>0.69491523504257202</v>
      </c>
      <c r="D35" s="14">
        <v>0.60169494152069092</v>
      </c>
      <c r="E35" s="14">
        <v>0.38135594129562378</v>
      </c>
      <c r="F35" s="14">
        <v>0.24576270580291748</v>
      </c>
      <c r="G35" s="14">
        <v>0.19491524994373322</v>
      </c>
      <c r="H35" s="14">
        <v>0.16949152946472168</v>
      </c>
      <c r="I35" s="14">
        <v>0.16101695597171783</v>
      </c>
      <c r="J35" s="14">
        <v>8.474576473236084E-2</v>
      </c>
      <c r="K35" s="14">
        <v>0.29661017656326294</v>
      </c>
      <c r="L35" s="14">
        <v>0.26271185278892517</v>
      </c>
      <c r="M35" s="14">
        <v>0.20338982343673706</v>
      </c>
      <c r="N35" s="14">
        <v>0.18644067645072937</v>
      </c>
      <c r="O35" s="14">
        <v>1.4299999999999983E-2</v>
      </c>
      <c r="P35" s="36">
        <v>259.18000000000023</v>
      </c>
      <c r="Q35" s="1" t="s">
        <v>490</v>
      </c>
    </row>
    <row r="36" spans="1:17" x14ac:dyDescent="0.25">
      <c r="A36" s="1" t="s">
        <v>434</v>
      </c>
      <c r="B36" s="12">
        <v>4.2707457542419434</v>
      </c>
      <c r="C36" s="14">
        <v>0.82530122995376587</v>
      </c>
      <c r="D36" s="14">
        <v>0.78313255310058594</v>
      </c>
      <c r="E36" s="14">
        <v>0.71084338426589966</v>
      </c>
      <c r="F36" s="14">
        <v>8.4337346255779266E-2</v>
      </c>
      <c r="G36" s="14">
        <v>6.0240965336561203E-2</v>
      </c>
      <c r="H36" s="14">
        <v>4.2168673127889633E-2</v>
      </c>
      <c r="I36" s="14">
        <v>8.4337346255779266E-2</v>
      </c>
      <c r="J36" s="14">
        <v>3.0120482668280602E-2</v>
      </c>
      <c r="K36" s="14">
        <v>9.6385538578033447E-2</v>
      </c>
      <c r="L36" s="14">
        <v>0.10843373835086823</v>
      </c>
      <c r="M36" s="14">
        <v>7.8313253819942474E-2</v>
      </c>
      <c r="N36" s="14">
        <v>0.10240963846445084</v>
      </c>
      <c r="O36" s="14">
        <v>9.1000000000000351E-3</v>
      </c>
      <c r="P36" s="36">
        <v>139.09999999999974</v>
      </c>
      <c r="Q36" s="1" t="s">
        <v>491</v>
      </c>
    </row>
    <row r="37" spans="1:17" x14ac:dyDescent="0.25">
      <c r="A37" s="1" t="s">
        <v>435</v>
      </c>
      <c r="B37" s="12">
        <v>4.5740447044372559</v>
      </c>
      <c r="C37" s="14">
        <v>0.59459459781646729</v>
      </c>
      <c r="D37" s="14">
        <v>0.54729729890823364</v>
      </c>
      <c r="E37" s="14">
        <v>0.4189189076423645</v>
      </c>
      <c r="F37" s="14">
        <v>0.10135135054588318</v>
      </c>
      <c r="G37" s="14">
        <v>6.756756454706192E-2</v>
      </c>
      <c r="H37" s="14">
        <v>4.0540538728237152E-2</v>
      </c>
      <c r="I37" s="14">
        <v>0.10135135054588318</v>
      </c>
      <c r="J37" s="14">
        <v>6.756756454706192E-2</v>
      </c>
      <c r="K37" s="14">
        <v>0.22297297418117523</v>
      </c>
      <c r="L37" s="14">
        <v>0.22297297418117523</v>
      </c>
      <c r="M37" s="14">
        <v>0.19594594836235046</v>
      </c>
      <c r="N37" s="14">
        <v>0.14189189672470093</v>
      </c>
      <c r="O37" s="14">
        <v>1.1400000000000025E-2</v>
      </c>
      <c r="P37" s="36">
        <v>291.0299999999994</v>
      </c>
      <c r="Q37" s="1" t="s">
        <v>492</v>
      </c>
    </row>
    <row r="38" spans="1:17" x14ac:dyDescent="0.25">
      <c r="A38" s="1" t="s">
        <v>436</v>
      </c>
      <c r="B38" s="12">
        <v>4.6494288444519043</v>
      </c>
      <c r="C38" s="14">
        <v>0.72164946794509888</v>
      </c>
      <c r="D38" s="14">
        <v>0.63917523622512817</v>
      </c>
      <c r="E38" s="14">
        <v>0.32989689707756042</v>
      </c>
      <c r="F38" s="14">
        <v>0.1340206116437912</v>
      </c>
      <c r="G38" s="14">
        <v>9.2783503234386444E-2</v>
      </c>
      <c r="H38" s="14">
        <v>5.1546391099691391E-2</v>
      </c>
      <c r="I38" s="14">
        <v>7.2164945304393768E-2</v>
      </c>
      <c r="J38" s="14">
        <v>3.0927835032343864E-2</v>
      </c>
      <c r="K38" s="14">
        <v>0.15463916957378387</v>
      </c>
      <c r="L38" s="14">
        <v>0.2164948433637619</v>
      </c>
      <c r="M38" s="14">
        <v>0.12371134012937546</v>
      </c>
      <c r="N38" s="14">
        <v>9.2783503234386444E-2</v>
      </c>
      <c r="O38" s="14">
        <v>1.4899999999999986E-2</v>
      </c>
      <c r="P38" s="36">
        <v>244.38999999999967</v>
      </c>
      <c r="Q38" s="1" t="s">
        <v>492</v>
      </c>
    </row>
    <row r="39" spans="1:17" x14ac:dyDescent="0.25">
      <c r="A39" s="1" t="s">
        <v>437</v>
      </c>
      <c r="B39" s="12">
        <v>3.807023286819458</v>
      </c>
      <c r="C39" s="14">
        <v>0.73655915260314941</v>
      </c>
      <c r="D39" s="14">
        <v>0.63978493213653564</v>
      </c>
      <c r="E39" s="14">
        <v>0.32795697450637817</v>
      </c>
      <c r="F39" s="14">
        <v>0.12365591526031494</v>
      </c>
      <c r="G39" s="14">
        <v>8.0645158886909485E-2</v>
      </c>
      <c r="H39" s="14">
        <v>5.3763441741466522E-2</v>
      </c>
      <c r="I39" s="14">
        <v>0.11827956885099411</v>
      </c>
      <c r="J39" s="14">
        <v>8.6021505296230316E-2</v>
      </c>
      <c r="K39" s="14">
        <v>0.27956989407539368</v>
      </c>
      <c r="L39" s="14">
        <v>0.29032257199287415</v>
      </c>
      <c r="M39" s="14">
        <v>0.22043010592460632</v>
      </c>
      <c r="N39" s="14">
        <v>1.6129031777381897E-2</v>
      </c>
      <c r="O39" s="14">
        <v>8.8999999999999704E-3</v>
      </c>
      <c r="P39" s="36">
        <v>102.12000000000018</v>
      </c>
      <c r="Q39" s="1" t="s">
        <v>493</v>
      </c>
    </row>
    <row r="40" spans="1:17" x14ac:dyDescent="0.25">
      <c r="A40" s="1" t="s">
        <v>438</v>
      </c>
      <c r="B40" s="12">
        <v>4.2533345222473145</v>
      </c>
      <c r="C40" s="14">
        <v>0.79591834545135498</v>
      </c>
      <c r="D40" s="14">
        <v>0.72789114713668823</v>
      </c>
      <c r="E40" s="14">
        <v>0.70748299360275269</v>
      </c>
      <c r="F40" s="14">
        <v>0.12244898080825806</v>
      </c>
      <c r="G40" s="14">
        <v>6.8027213215827942E-2</v>
      </c>
      <c r="H40" s="14">
        <v>3.4013606607913971E-2</v>
      </c>
      <c r="I40" s="14">
        <v>9.5238097012042999E-2</v>
      </c>
      <c r="J40" s="14">
        <v>6.8027213215827942E-2</v>
      </c>
      <c r="K40" s="14">
        <v>0.1428571492433548</v>
      </c>
      <c r="L40" s="14">
        <v>0.14965985715389252</v>
      </c>
      <c r="M40" s="14">
        <v>0.1428571492433548</v>
      </c>
      <c r="N40" s="14">
        <v>2.0408162847161293E-2</v>
      </c>
      <c r="O40" s="14">
        <v>1.0199999999999989E-2</v>
      </c>
      <c r="P40" s="36">
        <v>143.22999999999965</v>
      </c>
      <c r="Q40" s="1" t="s">
        <v>494</v>
      </c>
    </row>
    <row r="41" spans="1:17" x14ac:dyDescent="0.25">
      <c r="A41" s="1" t="s">
        <v>439</v>
      </c>
      <c r="B41" s="12">
        <v>3.3792898654937744</v>
      </c>
      <c r="C41" s="14">
        <v>0.4791666567325592</v>
      </c>
      <c r="D41" s="14">
        <v>0.40277779102325439</v>
      </c>
      <c r="E41" s="14">
        <v>0.2638888955116272</v>
      </c>
      <c r="F41" s="14">
        <v>0.1111111119389534</v>
      </c>
      <c r="G41" s="14">
        <v>8.3333335816860199E-2</v>
      </c>
      <c r="H41" s="14">
        <v>4.86111119389534E-2</v>
      </c>
      <c r="I41" s="14">
        <v>8.3333335816860199E-2</v>
      </c>
      <c r="J41" s="14">
        <v>6.25E-2</v>
      </c>
      <c r="K41" s="14">
        <v>0.1527777761220932</v>
      </c>
      <c r="L41" s="14">
        <v>0.1527777761220932</v>
      </c>
      <c r="M41" s="14">
        <v>0.1319444477558136</v>
      </c>
      <c r="N41" s="14">
        <v>6.25E-2</v>
      </c>
      <c r="O41" s="14">
        <v>1.1800000000000021E-2</v>
      </c>
      <c r="P41" s="36">
        <v>152.8600000000003</v>
      </c>
      <c r="Q41" s="1" t="s">
        <v>495</v>
      </c>
    </row>
    <row r="42" spans="1:17" x14ac:dyDescent="0.25">
      <c r="A42" s="1" t="s">
        <v>440</v>
      </c>
      <c r="B42" s="12">
        <v>3.5961282253265381</v>
      </c>
      <c r="C42" s="14">
        <v>0.4761904776096344</v>
      </c>
      <c r="D42" s="14">
        <v>0.4523809552192688</v>
      </c>
      <c r="E42" s="14">
        <v>0.26984128355979919</v>
      </c>
      <c r="F42" s="14">
        <v>8.7301589548587799E-2</v>
      </c>
      <c r="G42" s="14">
        <v>5.55555559694767E-2</v>
      </c>
      <c r="H42" s="14">
        <v>2.380952425301075E-2</v>
      </c>
      <c r="I42" s="14">
        <v>5.55555559694767E-2</v>
      </c>
      <c r="J42" s="14">
        <v>2.380952425301075E-2</v>
      </c>
      <c r="K42" s="14">
        <v>9.5238097012042999E-2</v>
      </c>
      <c r="L42" s="14">
        <v>0.1031746044754982</v>
      </c>
      <c r="M42" s="14">
        <v>4.76190485060215E-2</v>
      </c>
      <c r="N42" s="14">
        <v>3.1746033579111099E-2</v>
      </c>
      <c r="O42" s="14">
        <v>1.5700000000000033E-2</v>
      </c>
      <c r="P42" s="36">
        <v>177.65999999999988</v>
      </c>
      <c r="Q42" s="1" t="s">
        <v>496</v>
      </c>
    </row>
    <row r="43" spans="1:17" x14ac:dyDescent="0.25">
      <c r="A43" s="1" t="s">
        <v>441</v>
      </c>
      <c r="B43" s="12">
        <v>4.5756525993347168</v>
      </c>
      <c r="C43" s="14">
        <v>0.80147057771682739</v>
      </c>
      <c r="D43" s="14">
        <v>0.72058820724487305</v>
      </c>
      <c r="E43" s="14">
        <v>0.66176468133926392</v>
      </c>
      <c r="F43" s="14">
        <v>0.125</v>
      </c>
      <c r="G43" s="14">
        <v>0.17647059261798859</v>
      </c>
      <c r="H43" s="14">
        <v>9.5588237047195435E-2</v>
      </c>
      <c r="I43" s="14">
        <v>0.14705882966518402</v>
      </c>
      <c r="J43" s="14">
        <v>4.4117648154497147E-2</v>
      </c>
      <c r="K43" s="14">
        <v>0.20588235557079315</v>
      </c>
      <c r="L43" s="14">
        <v>0.22794117033481598</v>
      </c>
      <c r="M43" s="14">
        <v>0.15441176295280457</v>
      </c>
      <c r="N43" s="14">
        <v>6.6176474094390869E-2</v>
      </c>
      <c r="O43" s="14">
        <v>1.5400000000000039E-2</v>
      </c>
      <c r="P43" s="36">
        <v>156.65999999999988</v>
      </c>
      <c r="Q43" s="1" t="s">
        <v>497</v>
      </c>
    </row>
    <row r="44" spans="1:17" x14ac:dyDescent="0.25">
      <c r="A44" s="1" t="s">
        <v>442</v>
      </c>
      <c r="B44" s="12">
        <v>4.7459125518798828</v>
      </c>
      <c r="C44" s="14">
        <v>0.83333331346511841</v>
      </c>
      <c r="D44" s="14">
        <v>0.75333333015441895</v>
      </c>
      <c r="E44" s="14">
        <v>0.26666668057441711</v>
      </c>
      <c r="F44" s="14">
        <v>0.19333332777023315</v>
      </c>
      <c r="G44" s="14">
        <v>0.11333333700895309</v>
      </c>
      <c r="H44" s="14">
        <v>5.3333334624767303E-2</v>
      </c>
      <c r="I44" s="14">
        <v>0.13333334028720856</v>
      </c>
      <c r="J44" s="14">
        <v>5.9999998658895493E-2</v>
      </c>
      <c r="K44" s="14">
        <v>0.20666666328907013</v>
      </c>
      <c r="L44" s="14">
        <v>0.19333332777023315</v>
      </c>
      <c r="M44" s="14">
        <v>0.15999999642372131</v>
      </c>
      <c r="N44" s="14">
        <v>3.3333335071802139E-2</v>
      </c>
      <c r="O44" s="14">
        <v>1.9200000000000068E-2</v>
      </c>
      <c r="P44" s="36">
        <v>175.45000000000047</v>
      </c>
      <c r="Q44" s="1" t="s">
        <v>498</v>
      </c>
    </row>
    <row r="45" spans="1:17" x14ac:dyDescent="0.25">
      <c r="A45" s="1" t="s">
        <v>443</v>
      </c>
      <c r="B45" s="12">
        <v>3.6088838577270508</v>
      </c>
      <c r="C45" s="14">
        <v>0.63917523622512817</v>
      </c>
      <c r="D45" s="14">
        <v>0.54639172554016113</v>
      </c>
      <c r="E45" s="14">
        <v>0.25773194432258606</v>
      </c>
      <c r="F45" s="14">
        <v>8.2474224269390106E-2</v>
      </c>
      <c r="G45" s="14">
        <v>0.11340206116437912</v>
      </c>
      <c r="H45" s="14">
        <v>7.2164945304393768E-2</v>
      </c>
      <c r="I45" s="14">
        <v>0.10309278219938278</v>
      </c>
      <c r="J45" s="14">
        <v>4.1237112134695053E-2</v>
      </c>
      <c r="K45" s="14">
        <v>0.20618556439876556</v>
      </c>
      <c r="L45" s="14">
        <v>0.16494844853878021</v>
      </c>
      <c r="M45" s="14">
        <v>0.18556700646877289</v>
      </c>
      <c r="N45" s="14">
        <v>6.1855670064687729E-2</v>
      </c>
      <c r="O45" s="14">
        <v>3.1999999999999989E-3</v>
      </c>
      <c r="P45" s="36">
        <v>160.92000000000004</v>
      </c>
      <c r="Q45" s="1" t="s">
        <v>499</v>
      </c>
    </row>
    <row r="46" spans="1:17" x14ac:dyDescent="0.25">
      <c r="A46" s="1" t="s">
        <v>444</v>
      </c>
      <c r="B46" s="12">
        <v>4.0176277160644531</v>
      </c>
      <c r="C46" s="14">
        <v>0.60416668653488159</v>
      </c>
      <c r="D46" s="14">
        <v>0.51041668653488159</v>
      </c>
      <c r="E46" s="14">
        <v>0.3125</v>
      </c>
      <c r="F46" s="14">
        <v>0.15625</v>
      </c>
      <c r="G46" s="14">
        <v>0.1354166716337204</v>
      </c>
      <c r="H46" s="14">
        <v>6.25E-2</v>
      </c>
      <c r="I46" s="14">
        <v>0.1354166716337204</v>
      </c>
      <c r="J46" s="14">
        <v>6.25E-2</v>
      </c>
      <c r="K46" s="14">
        <v>0.2083333283662796</v>
      </c>
      <c r="L46" s="14">
        <v>0.1979166716337204</v>
      </c>
      <c r="M46" s="14">
        <v>0.1666666716337204</v>
      </c>
      <c r="N46" s="14">
        <v>0.1458333283662796</v>
      </c>
      <c r="O46" s="14">
        <v>1.1299999999999992E-2</v>
      </c>
      <c r="P46" s="36">
        <v>194.50999999999996</v>
      </c>
      <c r="Q46" s="1" t="s">
        <v>499</v>
      </c>
    </row>
    <row r="47" spans="1:17" x14ac:dyDescent="0.25">
      <c r="A47" s="1" t="s">
        <v>445</v>
      </c>
      <c r="B47" s="12">
        <v>4.0780925750732422</v>
      </c>
      <c r="C47" s="14">
        <v>0.64102566242218018</v>
      </c>
      <c r="D47" s="14">
        <v>0.58974361419677734</v>
      </c>
      <c r="E47" s="14">
        <v>0.69230771064758301</v>
      </c>
      <c r="F47" s="14">
        <v>0.13675214350223541</v>
      </c>
      <c r="G47" s="14">
        <v>8.5470087826251984E-2</v>
      </c>
      <c r="H47" s="14">
        <v>0.1111111119389534</v>
      </c>
      <c r="I47" s="14">
        <v>0.17094017565250397</v>
      </c>
      <c r="J47" s="14">
        <v>7.6923079788684845E-2</v>
      </c>
      <c r="K47" s="14">
        <v>0.17948718369007111</v>
      </c>
      <c r="L47" s="14">
        <v>0.14529915153980255</v>
      </c>
      <c r="M47" s="14">
        <v>0.13675214350223541</v>
      </c>
      <c r="N47" s="14">
        <v>5.9829059988260269E-2</v>
      </c>
      <c r="O47" s="14">
        <v>7.1999999999999911E-3</v>
      </c>
      <c r="P47" s="36">
        <v>189.00999999999971</v>
      </c>
      <c r="Q47" s="1" t="s">
        <v>499</v>
      </c>
    </row>
    <row r="48" spans="1:17" x14ac:dyDescent="0.25">
      <c r="A48" s="1" t="s">
        <v>446</v>
      </c>
      <c r="B48" s="12">
        <v>4.1202740669250488</v>
      </c>
      <c r="C48" s="14">
        <v>0.68627452850341797</v>
      </c>
      <c r="D48" s="14">
        <v>0.64705884456634521</v>
      </c>
      <c r="E48" s="14">
        <v>0.66666668653488159</v>
      </c>
      <c r="F48" s="14">
        <v>9.8039217293262482E-2</v>
      </c>
      <c r="G48" s="14">
        <v>4.9019608646631241E-2</v>
      </c>
      <c r="H48" s="14">
        <v>1.9607843831181526E-2</v>
      </c>
      <c r="I48" s="14">
        <v>2.9411764815449715E-2</v>
      </c>
      <c r="J48" s="14">
        <v>9.8039219155907631E-3</v>
      </c>
      <c r="K48" s="14">
        <v>8.8235296308994293E-2</v>
      </c>
      <c r="L48" s="14">
        <v>0.12745098769664764</v>
      </c>
      <c r="M48" s="14">
        <v>5.8823529630899429E-2</v>
      </c>
      <c r="N48" s="14">
        <v>2.9411764815449715E-2</v>
      </c>
      <c r="O48" s="14">
        <v>1.5900000000000022E-2</v>
      </c>
      <c r="P48" s="36">
        <v>153.07999999999996</v>
      </c>
      <c r="Q48" s="1" t="s">
        <v>499</v>
      </c>
    </row>
    <row r="49" spans="1:17" x14ac:dyDescent="0.25">
      <c r="A49" s="1" t="s">
        <v>447</v>
      </c>
      <c r="B49" s="12">
        <v>4.7447695732116699</v>
      </c>
      <c r="C49" s="14">
        <v>0.75238096714019775</v>
      </c>
      <c r="D49" s="14">
        <v>0.70476192235946655</v>
      </c>
      <c r="E49" s="14">
        <v>0.4285714328289032</v>
      </c>
      <c r="F49" s="14">
        <v>0.20000000298023224</v>
      </c>
      <c r="G49" s="14">
        <v>8.5714288055896759E-2</v>
      </c>
      <c r="H49" s="14">
        <v>5.714285746216774E-2</v>
      </c>
      <c r="I49" s="14">
        <v>0.17142857611179352</v>
      </c>
      <c r="J49" s="14">
        <v>7.6190479099750519E-2</v>
      </c>
      <c r="K49" s="14">
        <v>0.21904762089252472</v>
      </c>
      <c r="L49" s="14">
        <v>0.25238096714019775</v>
      </c>
      <c r="M49" s="14">
        <v>0.18571428954601288</v>
      </c>
      <c r="N49" s="14">
        <v>0.10952381044626236</v>
      </c>
      <c r="O49" s="14">
        <v>2.2800000000000077E-2</v>
      </c>
      <c r="P49" s="36">
        <v>168.77999999999952</v>
      </c>
      <c r="Q49" s="1" t="s">
        <v>500</v>
      </c>
    </row>
    <row r="50" spans="1:17" x14ac:dyDescent="0.25">
      <c r="A50" s="1" t="s">
        <v>448</v>
      </c>
      <c r="B50" s="12">
        <v>3.4316577911376953</v>
      </c>
      <c r="C50" s="14">
        <v>0.3404255211353302</v>
      </c>
      <c r="D50" s="14">
        <v>0.31914892792701721</v>
      </c>
      <c r="E50" s="14">
        <v>0.31914892792701721</v>
      </c>
      <c r="F50" s="14">
        <v>0.10638298094272614</v>
      </c>
      <c r="G50" s="14">
        <v>0.10638298094272614</v>
      </c>
      <c r="H50" s="14">
        <v>4.2553190141916275E-2</v>
      </c>
      <c r="I50" s="14">
        <v>0.10638298094272614</v>
      </c>
      <c r="J50" s="14">
        <v>5.3191490471363068E-2</v>
      </c>
      <c r="K50" s="14">
        <v>0.15957446396350861</v>
      </c>
      <c r="L50" s="14">
        <v>0.20212766528129578</v>
      </c>
      <c r="M50" s="14">
        <v>0.11702127754688263</v>
      </c>
      <c r="N50" s="14">
        <v>8.510638028383255E-2</v>
      </c>
      <c r="O50" s="14">
        <v>1.1000000000000003E-2</v>
      </c>
      <c r="P50" s="36">
        <v>215.87000000000009</v>
      </c>
      <c r="Q50" s="1" t="s">
        <v>501</v>
      </c>
    </row>
    <row r="51" spans="1:17" x14ac:dyDescent="0.25">
      <c r="A51" s="1" t="s">
        <v>449</v>
      </c>
      <c r="B51" s="12">
        <v>3.122319221496582</v>
      </c>
      <c r="C51" s="14">
        <v>0.38709676265716553</v>
      </c>
      <c r="D51" s="14">
        <v>0.29032257199287415</v>
      </c>
      <c r="E51" s="14">
        <v>0.23655913770198822</v>
      </c>
      <c r="F51" s="14">
        <v>0.13978494703769684</v>
      </c>
      <c r="G51" s="14">
        <v>0.10752688348293304</v>
      </c>
      <c r="H51" s="14">
        <v>4.3010752648115158E-2</v>
      </c>
      <c r="I51" s="14">
        <v>0.1505376398563385</v>
      </c>
      <c r="J51" s="14">
        <v>7.526881992816925E-2</v>
      </c>
      <c r="K51" s="14">
        <v>0.1505376398563385</v>
      </c>
      <c r="L51" s="14">
        <v>0.22580644488334656</v>
      </c>
      <c r="M51" s="14">
        <v>0.18279570341110229</v>
      </c>
      <c r="N51" s="14">
        <v>7.526881992816925E-2</v>
      </c>
      <c r="O51" s="14">
        <v>1.489999999999999E-2</v>
      </c>
      <c r="P51" s="36">
        <v>127.12000000000018</v>
      </c>
      <c r="Q51" s="1" t="s">
        <v>502</v>
      </c>
    </row>
    <row r="52" spans="1:17" x14ac:dyDescent="0.25">
      <c r="A52" s="1" t="s">
        <v>450</v>
      </c>
      <c r="B52" s="12">
        <v>4.390967845916748</v>
      </c>
      <c r="C52" s="14">
        <v>0.70289856195449829</v>
      </c>
      <c r="D52" s="14">
        <v>0.5724637508392334</v>
      </c>
      <c r="E52" s="14">
        <v>0.44927537441253662</v>
      </c>
      <c r="F52" s="14">
        <v>0.17391304671764374</v>
      </c>
      <c r="G52" s="14">
        <v>0.12318840622901917</v>
      </c>
      <c r="H52" s="14">
        <v>0.10144927352666855</v>
      </c>
      <c r="I52" s="14">
        <v>0.1304347813129425</v>
      </c>
      <c r="J52" s="14">
        <v>5.7971015572547913E-2</v>
      </c>
      <c r="K52" s="14">
        <v>0.26811593770980835</v>
      </c>
      <c r="L52" s="14">
        <v>0.26811593770980835</v>
      </c>
      <c r="M52" s="14">
        <v>0.18115942180156708</v>
      </c>
      <c r="N52" s="14">
        <v>0.21014492213726044</v>
      </c>
      <c r="O52" s="14">
        <v>1.5800000000000026E-2</v>
      </c>
      <c r="P52" s="36">
        <v>179.09999999999968</v>
      </c>
      <c r="Q52" s="1" t="s">
        <v>503</v>
      </c>
    </row>
    <row r="53" spans="1:17" x14ac:dyDescent="0.25">
      <c r="A53" s="1" t="s">
        <v>451</v>
      </c>
      <c r="B53" s="12">
        <v>3.9608190059661865</v>
      </c>
      <c r="C53" s="14">
        <v>0.63414633274078369</v>
      </c>
      <c r="D53" s="14">
        <v>0.57723575830459595</v>
      </c>
      <c r="E53" s="14">
        <v>0.67479676008224487</v>
      </c>
      <c r="F53" s="14">
        <v>0.12195122241973877</v>
      </c>
      <c r="G53" s="14">
        <v>8.943089097738266E-2</v>
      </c>
      <c r="H53" s="14">
        <v>4.8780485987663269E-2</v>
      </c>
      <c r="I53" s="14">
        <v>0.12195122241973877</v>
      </c>
      <c r="J53" s="14">
        <v>7.3170728981494904E-2</v>
      </c>
      <c r="K53" s="14">
        <v>0.17073170840740204</v>
      </c>
      <c r="L53" s="14">
        <v>0.13821138441562653</v>
      </c>
      <c r="M53" s="14">
        <v>0.12195122241973877</v>
      </c>
      <c r="N53" s="14">
        <v>5.6910570710897446E-2</v>
      </c>
      <c r="O53" s="14">
        <v>2.0900000000000002E-2</v>
      </c>
      <c r="P53" s="36">
        <v>103.56999999999982</v>
      </c>
      <c r="Q53" s="1" t="s">
        <v>504</v>
      </c>
    </row>
    <row r="54" spans="1:17" x14ac:dyDescent="0.25">
      <c r="A54" s="1" t="s">
        <v>452</v>
      </c>
      <c r="B54" s="12">
        <v>4.3052363395690918</v>
      </c>
      <c r="C54" s="14">
        <v>0.79141104221343994</v>
      </c>
      <c r="D54" s="14">
        <v>0.74233126640319824</v>
      </c>
      <c r="E54" s="14">
        <v>0.83435583114624023</v>
      </c>
      <c r="F54" s="14">
        <v>6.1349693685770035E-2</v>
      </c>
      <c r="G54" s="14">
        <v>4.9079753458499908E-2</v>
      </c>
      <c r="H54" s="14">
        <v>3.0674846842885017E-2</v>
      </c>
      <c r="I54" s="14">
        <v>4.2944785207509995E-2</v>
      </c>
      <c r="J54" s="14">
        <v>1.840490847826004E-2</v>
      </c>
      <c r="K54" s="14">
        <v>9.8159506916999817E-2</v>
      </c>
      <c r="L54" s="14">
        <v>9.2024542391300201E-2</v>
      </c>
      <c r="M54" s="14">
        <v>6.1349693685770035E-2</v>
      </c>
      <c r="N54" s="14">
        <v>1.840490847826004E-2</v>
      </c>
      <c r="O54" s="14">
        <v>1.1800000000000022E-2</v>
      </c>
      <c r="P54" s="36">
        <v>153.68999999999966</v>
      </c>
      <c r="Q54" s="1" t="s">
        <v>505</v>
      </c>
    </row>
    <row r="55" spans="1:17" x14ac:dyDescent="0.25">
      <c r="A55" s="1" t="s">
        <v>453</v>
      </c>
      <c r="B55" s="12">
        <v>4.722437858581543</v>
      </c>
      <c r="C55" s="14">
        <v>0.80864197015762329</v>
      </c>
      <c r="D55" s="14">
        <v>0.78395062685012817</v>
      </c>
      <c r="E55" s="14">
        <v>0.69135802984237671</v>
      </c>
      <c r="F55" s="14">
        <v>0.12962962687015533</v>
      </c>
      <c r="G55" s="14">
        <v>8.6419753730297089E-2</v>
      </c>
      <c r="H55" s="14">
        <v>4.3209876865148544E-2</v>
      </c>
      <c r="I55" s="14">
        <v>9.2592589557170868E-2</v>
      </c>
      <c r="J55" s="14">
        <v>5.55555559694767E-2</v>
      </c>
      <c r="K55" s="14">
        <v>0.14814814925193787</v>
      </c>
      <c r="L55" s="14">
        <v>0.17283950746059418</v>
      </c>
      <c r="M55" s="14">
        <v>0.17283950746059418</v>
      </c>
      <c r="N55" s="14">
        <v>6.1728395521640778E-2</v>
      </c>
      <c r="O55" s="14">
        <v>1.750000000000004E-2</v>
      </c>
      <c r="P55" s="36">
        <v>167.02999999999972</v>
      </c>
      <c r="Q55" s="1" t="s">
        <v>506</v>
      </c>
    </row>
    <row r="56" spans="1:17" x14ac:dyDescent="0.25">
      <c r="A56" s="1" t="s">
        <v>454</v>
      </c>
      <c r="B56" s="12">
        <v>4.4382362365722656</v>
      </c>
      <c r="C56" s="14">
        <v>0.76923078298568726</v>
      </c>
      <c r="D56" s="14">
        <v>0.69780218601226807</v>
      </c>
      <c r="E56" s="14">
        <v>0.69780218601226807</v>
      </c>
      <c r="F56" s="14">
        <v>8.7912090122699738E-2</v>
      </c>
      <c r="G56" s="14">
        <v>6.0439560562372208E-2</v>
      </c>
      <c r="H56" s="14">
        <v>4.3956045061349869E-2</v>
      </c>
      <c r="I56" s="14">
        <v>7.1428574621677399E-2</v>
      </c>
      <c r="J56" s="14">
        <v>3.2967034727334976E-2</v>
      </c>
      <c r="K56" s="14">
        <v>8.7912090122699738E-2</v>
      </c>
      <c r="L56" s="14">
        <v>9.890110045671463E-2</v>
      </c>
      <c r="M56" s="14">
        <v>9.890110045671463E-2</v>
      </c>
      <c r="N56" s="14">
        <v>5.4945055395364761E-2</v>
      </c>
      <c r="O56" s="14">
        <v>1.719999999999999E-2</v>
      </c>
      <c r="P56" s="36">
        <v>163.40000000000052</v>
      </c>
      <c r="Q56" s="1" t="s">
        <v>507</v>
      </c>
    </row>
    <row r="57" spans="1:17" x14ac:dyDescent="0.25">
      <c r="A57" s="1" t="s">
        <v>455</v>
      </c>
      <c r="B57" s="12">
        <v>3.1886239051818848</v>
      </c>
      <c r="C57" s="14">
        <v>0.40566039085388184</v>
      </c>
      <c r="D57" s="14">
        <v>0.34905660152435303</v>
      </c>
      <c r="E57" s="14">
        <v>0.33018869161605835</v>
      </c>
      <c r="F57" s="14">
        <v>0.16037735342979431</v>
      </c>
      <c r="G57" s="14">
        <v>0.10377358645200729</v>
      </c>
      <c r="H57" s="14">
        <v>6.6037736833095551E-2</v>
      </c>
      <c r="I57" s="14">
        <v>0.16037735342979431</v>
      </c>
      <c r="J57" s="14">
        <v>7.5471699237823486E-2</v>
      </c>
      <c r="K57" s="14">
        <v>0.22641509771347046</v>
      </c>
      <c r="L57" s="14">
        <v>0.17924527823925018</v>
      </c>
      <c r="M57" s="14">
        <v>0.1320754736661911</v>
      </c>
      <c r="N57" s="14">
        <v>8.4905661642551422E-2</v>
      </c>
      <c r="O57" s="14">
        <v>1.4000000000000011E-2</v>
      </c>
      <c r="P57" s="36">
        <v>118.45999999999971</v>
      </c>
      <c r="Q57" s="1" t="s">
        <v>508</v>
      </c>
    </row>
    <row r="58" spans="1:17" x14ac:dyDescent="0.25">
      <c r="A58" s="1" t="s">
        <v>456</v>
      </c>
      <c r="B58" s="12">
        <v>4.0884690284729004</v>
      </c>
      <c r="C58" s="14">
        <v>0.60377359390258789</v>
      </c>
      <c r="D58" s="14">
        <v>0.5353773832321167</v>
      </c>
      <c r="E58" s="14">
        <v>0.48820754885673523</v>
      </c>
      <c r="F58" s="14">
        <v>0.12264151126146317</v>
      </c>
      <c r="G58" s="14">
        <v>9.4339624047279358E-2</v>
      </c>
      <c r="H58" s="14">
        <v>6.1320755630731583E-2</v>
      </c>
      <c r="I58" s="14">
        <v>0.12735849618911743</v>
      </c>
      <c r="J58" s="14">
        <v>5.8962263166904449E-2</v>
      </c>
      <c r="K58" s="14">
        <v>0.13443395495414734</v>
      </c>
      <c r="L58" s="14">
        <v>0.17216980457305908</v>
      </c>
      <c r="M58" s="14">
        <v>0.11556603759527206</v>
      </c>
      <c r="N58" s="14">
        <v>4.7169812023639679E-2</v>
      </c>
      <c r="O58" s="14">
        <v>3.940000000000022E-2</v>
      </c>
      <c r="P58" s="36">
        <v>51</v>
      </c>
      <c r="Q58" s="1" t="s">
        <v>509</v>
      </c>
    </row>
    <row r="59" spans="1:17" x14ac:dyDescent="0.25">
      <c r="A59" s="1" t="s">
        <v>457</v>
      </c>
      <c r="B59" s="12">
        <v>3.8819520473480225</v>
      </c>
      <c r="C59" s="14">
        <v>0.61956518888473511</v>
      </c>
      <c r="D59" s="14">
        <v>0.53260868787765503</v>
      </c>
      <c r="E59" s="14">
        <v>0.43478259444236755</v>
      </c>
      <c r="F59" s="14">
        <v>8.6956523358821869E-2</v>
      </c>
      <c r="G59" s="14">
        <v>8.6956523358821869E-2</v>
      </c>
      <c r="H59" s="14">
        <v>6.5217390656471252E-2</v>
      </c>
      <c r="I59" s="14">
        <v>7.6086953282356262E-2</v>
      </c>
      <c r="J59" s="14">
        <v>6.5217390656471252E-2</v>
      </c>
      <c r="K59" s="14">
        <v>0.1304347813129425</v>
      </c>
      <c r="L59" s="14">
        <v>0.18478260934352875</v>
      </c>
      <c r="M59" s="14">
        <v>0.14130434393882751</v>
      </c>
      <c r="N59" s="14">
        <v>4.3478261679410934E-2</v>
      </c>
      <c r="O59" s="14">
        <v>2.3300000000000032E-2</v>
      </c>
      <c r="P59" s="36">
        <v>105.46999999999996</v>
      </c>
      <c r="Q59" s="1" t="s">
        <v>510</v>
      </c>
    </row>
    <row r="60" spans="1:17" x14ac:dyDescent="0.25">
      <c r="A60" s="1" t="s">
        <v>458</v>
      </c>
      <c r="B60" s="12">
        <v>4.2390894889831543</v>
      </c>
      <c r="C60" s="14">
        <v>0.58778625726699829</v>
      </c>
      <c r="D60" s="14">
        <v>0.54198473691940308</v>
      </c>
      <c r="E60" s="14">
        <v>0.32824426889419556</v>
      </c>
      <c r="F60" s="14">
        <v>0.21374045312404633</v>
      </c>
      <c r="G60" s="14">
        <v>8.3969466388225555E-2</v>
      </c>
      <c r="H60" s="14">
        <v>3.8167938590049744E-2</v>
      </c>
      <c r="I60" s="14">
        <v>0.10687022656202316</v>
      </c>
      <c r="J60" s="14">
        <v>6.8702287971973419E-2</v>
      </c>
      <c r="K60" s="14">
        <v>0.19847328960895538</v>
      </c>
      <c r="L60" s="14">
        <v>0.22137404978275299</v>
      </c>
      <c r="M60" s="14">
        <v>0.16793893277645111</v>
      </c>
      <c r="N60" s="14">
        <v>8.3969466388225555E-2</v>
      </c>
      <c r="O60" s="14">
        <v>2.229999999999999E-2</v>
      </c>
      <c r="P60" s="36">
        <v>173.52999999999989</v>
      </c>
      <c r="Q60" s="1" t="s">
        <v>511</v>
      </c>
    </row>
    <row r="61" spans="1:17" x14ac:dyDescent="0.25">
      <c r="A61" s="1" t="s">
        <v>459</v>
      </c>
      <c r="B61" s="12">
        <v>3.3525819778442383</v>
      </c>
      <c r="C61" s="14">
        <v>0.40350878238677979</v>
      </c>
      <c r="D61" s="14">
        <v>0.37719297409057617</v>
      </c>
      <c r="E61" s="14">
        <v>0.20175439119338989</v>
      </c>
      <c r="F61" s="14">
        <v>7.8947365283966064E-2</v>
      </c>
      <c r="G61" s="14">
        <v>5.2631579339504242E-2</v>
      </c>
      <c r="H61" s="14">
        <v>3.5087719559669495E-2</v>
      </c>
      <c r="I61" s="14">
        <v>0.12280701845884323</v>
      </c>
      <c r="J61" s="14">
        <v>3.5087719559669495E-2</v>
      </c>
      <c r="K61" s="14">
        <v>0.10526315867900848</v>
      </c>
      <c r="L61" s="14">
        <v>9.6491225063800812E-2</v>
      </c>
      <c r="M61" s="14">
        <v>7.8947365283966064E-2</v>
      </c>
      <c r="N61" s="14">
        <v>8.7719298899173737E-2</v>
      </c>
      <c r="O61" s="14">
        <v>1.0700000000000001E-2</v>
      </c>
      <c r="P61" s="36">
        <v>192.59999999999982</v>
      </c>
      <c r="Q61" s="1" t="s">
        <v>512</v>
      </c>
    </row>
    <row r="62" spans="1:17" x14ac:dyDescent="0.25">
      <c r="A62" s="1" t="s">
        <v>460</v>
      </c>
      <c r="B62" s="12">
        <v>4.172701358795166</v>
      </c>
      <c r="C62" s="14">
        <v>0.74789917469024658</v>
      </c>
      <c r="D62" s="14">
        <v>0.65546220541000366</v>
      </c>
      <c r="E62" s="14">
        <v>0.6974790096282959</v>
      </c>
      <c r="F62" s="14">
        <v>9.2436976730823517E-2</v>
      </c>
      <c r="G62" s="14">
        <v>7.5630255043506622E-2</v>
      </c>
      <c r="H62" s="14">
        <v>5.0420168787240982E-2</v>
      </c>
      <c r="I62" s="14">
        <v>9.2436976730823517E-2</v>
      </c>
      <c r="J62" s="14">
        <v>3.3613447099924088E-2</v>
      </c>
      <c r="K62" s="14">
        <v>0.1428571492433548</v>
      </c>
      <c r="L62" s="14">
        <v>9.2436976730823517E-2</v>
      </c>
      <c r="M62" s="14">
        <v>0.10924369841814041</v>
      </c>
      <c r="N62" s="14">
        <v>2.5210084393620491E-2</v>
      </c>
      <c r="O62" s="14">
        <v>1.5099999999999952E-2</v>
      </c>
      <c r="P62" s="36">
        <v>137.87999999999965</v>
      </c>
      <c r="Q62" s="1" t="s">
        <v>513</v>
      </c>
    </row>
    <row r="63" spans="1:17" x14ac:dyDescent="0.25">
      <c r="A63" s="1" t="s">
        <v>461</v>
      </c>
      <c r="B63" s="12">
        <v>4.481438159942627</v>
      </c>
      <c r="C63" s="14">
        <v>0.82211536169052124</v>
      </c>
      <c r="D63" s="14">
        <v>0.76923078298568726</v>
      </c>
      <c r="E63" s="14">
        <v>0.74519228935241699</v>
      </c>
      <c r="F63" s="14">
        <v>7.6923079788684845E-2</v>
      </c>
      <c r="G63" s="14">
        <v>3.8461539894342422E-2</v>
      </c>
      <c r="H63" s="14">
        <v>2.8846153989434242E-2</v>
      </c>
      <c r="I63" s="14">
        <v>3.8461539894342422E-2</v>
      </c>
      <c r="J63" s="14">
        <v>3.8461539894342422E-2</v>
      </c>
      <c r="K63" s="14">
        <v>7.2115384042263031E-2</v>
      </c>
      <c r="L63" s="14">
        <v>9.6153847873210907E-2</v>
      </c>
      <c r="M63" s="14">
        <v>0.10096153616905212</v>
      </c>
      <c r="N63" s="14">
        <v>1.9230769947171211E-2</v>
      </c>
      <c r="O63" s="14">
        <v>1.5899999999999935E-2</v>
      </c>
      <c r="P63" s="36">
        <v>151.52999999999957</v>
      </c>
      <c r="Q63" s="1" t="s">
        <v>514</v>
      </c>
    </row>
    <row r="64" spans="1:17" x14ac:dyDescent="0.25">
      <c r="A64" s="3" t="s">
        <v>462</v>
      </c>
      <c r="B64" s="19">
        <v>4.2245221138000488</v>
      </c>
      <c r="C64" s="16">
        <v>0.54198473691940308</v>
      </c>
      <c r="D64" s="16">
        <v>0.47328245639801025</v>
      </c>
      <c r="E64" s="16">
        <v>0.33587786555290222</v>
      </c>
      <c r="F64" s="16">
        <v>0.1450381726026535</v>
      </c>
      <c r="G64" s="16">
        <v>0.12977099418640137</v>
      </c>
      <c r="H64" s="16">
        <v>8.3969466388225555E-2</v>
      </c>
      <c r="I64" s="16">
        <v>0.13740457594394684</v>
      </c>
      <c r="J64" s="16">
        <v>7.6335877180099487E-2</v>
      </c>
      <c r="K64" s="16">
        <v>0.23664122819900513</v>
      </c>
      <c r="L64" s="16">
        <v>0.19847328960895538</v>
      </c>
      <c r="M64" s="16">
        <v>0.15267175436019897</v>
      </c>
      <c r="N64" s="16">
        <v>0.12977099418640137</v>
      </c>
      <c r="O64" s="16">
        <v>9.2000000000000068E-3</v>
      </c>
      <c r="P64" s="37">
        <v>267.86000000000041</v>
      </c>
      <c r="Q64" s="1" t="s">
        <v>515</v>
      </c>
    </row>
    <row r="65" spans="1:16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8"/>
    </row>
    <row r="66" spans="1:16" x14ac:dyDescent="0.25">
      <c r="A66" s="30" t="s">
        <v>52</v>
      </c>
      <c r="B66" s="31">
        <f>SUMIF($A$2:$A$64,$A$66,B2:B64)</f>
        <v>3.9972901344299316</v>
      </c>
      <c r="C66" s="32">
        <f t="shared" ref="C66:P66" si="0">SUMIF($A$2:$A$64,$A$66,C2:C64)</f>
        <v>0.63709676265716553</v>
      </c>
      <c r="D66" s="32">
        <f t="shared" si="0"/>
        <v>0.62096774578094482</v>
      </c>
      <c r="E66" s="32">
        <f t="shared" si="0"/>
        <v>0.62903225421905518</v>
      </c>
      <c r="F66" s="32">
        <f t="shared" si="0"/>
        <v>0.10483870655298233</v>
      </c>
      <c r="G66" s="32">
        <f t="shared" si="0"/>
        <v>8.8709674775600433E-2</v>
      </c>
      <c r="H66" s="32">
        <f t="shared" si="0"/>
        <v>8.0645158886909485E-2</v>
      </c>
      <c r="I66" s="32">
        <f t="shared" si="0"/>
        <v>0.16129031777381897</v>
      </c>
      <c r="J66" s="32">
        <f t="shared" si="0"/>
        <v>7.2580642998218536E-2</v>
      </c>
      <c r="K66" s="32">
        <f t="shared" si="0"/>
        <v>0.20967741310596466</v>
      </c>
      <c r="L66" s="32">
        <f t="shared" si="0"/>
        <v>0.22580644488334656</v>
      </c>
      <c r="M66" s="32">
        <f t="shared" si="0"/>
        <v>0.15322580933570862</v>
      </c>
      <c r="N66" s="32">
        <f t="shared" si="0"/>
        <v>4.8387095332145691E-2</v>
      </c>
      <c r="O66" s="32">
        <f t="shared" si="0"/>
        <v>1.7400000000000016E-2</v>
      </c>
      <c r="P66" s="33">
        <f t="shared" si="0"/>
        <v>110.5</v>
      </c>
    </row>
    <row r="67" spans="1:16" x14ac:dyDescent="0.25">
      <c r="A67" s="5" t="s">
        <v>7</v>
      </c>
      <c r="B67" s="6">
        <f t="shared" ref="B67:P67" si="1">MIN(B2:B64)</f>
        <v>2.9807436466217041</v>
      </c>
      <c r="C67" s="10">
        <f t="shared" si="1"/>
        <v>0.3404255211353302</v>
      </c>
      <c r="D67" s="10">
        <f t="shared" si="1"/>
        <v>0.29032257199287415</v>
      </c>
      <c r="E67" s="10">
        <f t="shared" si="1"/>
        <v>0.1349206417798996</v>
      </c>
      <c r="F67" s="10">
        <f t="shared" si="1"/>
        <v>6.1224490404129028E-2</v>
      </c>
      <c r="G67" s="10">
        <f t="shared" si="1"/>
        <v>3.4782607108354568E-2</v>
      </c>
      <c r="H67" s="10">
        <f t="shared" si="1"/>
        <v>1.587301678955555E-2</v>
      </c>
      <c r="I67" s="10">
        <f t="shared" si="1"/>
        <v>2.6086956262588501E-2</v>
      </c>
      <c r="J67" s="10">
        <f t="shared" si="1"/>
        <v>6.4516128040850163E-3</v>
      </c>
      <c r="K67" s="10">
        <f t="shared" si="1"/>
        <v>4.76190485060215E-2</v>
      </c>
      <c r="L67" s="10">
        <f t="shared" si="1"/>
        <v>4.3478261679410934E-2</v>
      </c>
      <c r="M67" s="10">
        <f t="shared" si="1"/>
        <v>3.2258063554763794E-2</v>
      </c>
      <c r="N67" s="10">
        <f t="shared" si="1"/>
        <v>6.0606058686971664E-3</v>
      </c>
      <c r="O67" s="10">
        <f t="shared" si="1"/>
        <v>2.0000000000000013E-3</v>
      </c>
      <c r="P67" s="20">
        <f t="shared" si="1"/>
        <v>44.430000000000149</v>
      </c>
    </row>
    <row r="68" spans="1:16" x14ac:dyDescent="0.25">
      <c r="A68" s="5" t="s">
        <v>8</v>
      </c>
      <c r="B68" s="6">
        <f t="shared" ref="B68:P68" si="2">MEDIAN(B2:B64)</f>
        <v>4.0884690284729004</v>
      </c>
      <c r="C68" s="10">
        <f t="shared" si="2"/>
        <v>0.66326528787612915</v>
      </c>
      <c r="D68" s="10">
        <f t="shared" si="2"/>
        <v>0.60169494152069092</v>
      </c>
      <c r="E68" s="10">
        <f t="shared" si="2"/>
        <v>0.39130434393882751</v>
      </c>
      <c r="F68" s="10">
        <f t="shared" si="2"/>
        <v>0.12264151126146317</v>
      </c>
      <c r="G68" s="10">
        <f t="shared" si="2"/>
        <v>8.5714288055896759E-2</v>
      </c>
      <c r="H68" s="10">
        <f t="shared" si="2"/>
        <v>4.8780485987663269E-2</v>
      </c>
      <c r="I68" s="10">
        <f t="shared" si="2"/>
        <v>0.10245901346206665</v>
      </c>
      <c r="J68" s="10">
        <f t="shared" si="2"/>
        <v>5.3691275417804718E-2</v>
      </c>
      <c r="K68" s="10">
        <f t="shared" si="2"/>
        <v>0.15463916957378387</v>
      </c>
      <c r="L68" s="10">
        <f t="shared" si="2"/>
        <v>0.17216980457305908</v>
      </c>
      <c r="M68" s="10">
        <f t="shared" si="2"/>
        <v>0.13636364042758942</v>
      </c>
      <c r="N68" s="10">
        <f t="shared" si="2"/>
        <v>5.4945055395364761E-2</v>
      </c>
      <c r="O68" s="10">
        <f t="shared" si="2"/>
        <v>1.4000000000000011E-2</v>
      </c>
      <c r="P68" s="20">
        <f t="shared" si="2"/>
        <v>151.52999999999957</v>
      </c>
    </row>
    <row r="69" spans="1:16" x14ac:dyDescent="0.25">
      <c r="A69" s="5" t="s">
        <v>9</v>
      </c>
      <c r="B69" s="6">
        <f t="shared" ref="B69:P69" si="3">MAX(B2:B64)</f>
        <v>5.3473358154296875</v>
      </c>
      <c r="C69" s="10">
        <f t="shared" si="3"/>
        <v>0.85217392444610596</v>
      </c>
      <c r="D69" s="10">
        <f t="shared" si="3"/>
        <v>0.85217392444610596</v>
      </c>
      <c r="E69" s="10">
        <f t="shared" si="3"/>
        <v>0.83435583114624023</v>
      </c>
      <c r="F69" s="10">
        <f t="shared" si="3"/>
        <v>0.24576270580291748</v>
      </c>
      <c r="G69" s="10">
        <f t="shared" si="3"/>
        <v>0.19491524994373322</v>
      </c>
      <c r="H69" s="10">
        <f t="shared" si="3"/>
        <v>0.16949152946472168</v>
      </c>
      <c r="I69" s="10">
        <f t="shared" si="3"/>
        <v>0.19138756394386292</v>
      </c>
      <c r="J69" s="10">
        <f t="shared" si="3"/>
        <v>0.10526315867900848</v>
      </c>
      <c r="K69" s="10">
        <f t="shared" si="3"/>
        <v>0.31178706884384155</v>
      </c>
      <c r="L69" s="10">
        <f t="shared" si="3"/>
        <v>0.29032257199287415</v>
      </c>
      <c r="M69" s="10">
        <f t="shared" si="3"/>
        <v>0.26996198296546936</v>
      </c>
      <c r="N69" s="10">
        <f t="shared" si="3"/>
        <v>0.21014492213726044</v>
      </c>
      <c r="O69" s="10">
        <f t="shared" si="3"/>
        <v>6.1500000000000075E-2</v>
      </c>
      <c r="P69" s="20">
        <f t="shared" si="3"/>
        <v>380.38999999999959</v>
      </c>
    </row>
    <row r="70" spans="1:16" x14ac:dyDescent="0.25">
      <c r="A70" s="5" t="s">
        <v>10</v>
      </c>
      <c r="B70" s="7">
        <f>RANK(B66,B2:B64,0)</f>
        <v>37</v>
      </c>
      <c r="C70" s="7">
        <f t="shared" ref="C70:P70" si="4">RANK(C66,C2:C64,0)</f>
        <v>37</v>
      </c>
      <c r="D70" s="7">
        <f t="shared" si="4"/>
        <v>28</v>
      </c>
      <c r="E70" s="7">
        <f t="shared" si="4"/>
        <v>16</v>
      </c>
      <c r="F70" s="7">
        <f>RANK(F66,F2:F64,0)</f>
        <v>42</v>
      </c>
      <c r="G70" s="42">
        <f>RANK(G66,G2:G64,0)</f>
        <v>29</v>
      </c>
      <c r="H70" s="7">
        <f t="shared" si="4"/>
        <v>11</v>
      </c>
      <c r="I70" s="7">
        <f t="shared" si="4"/>
        <v>6</v>
      </c>
      <c r="J70" s="7">
        <f t="shared" si="4"/>
        <v>14</v>
      </c>
      <c r="K70" s="7">
        <f t="shared" si="4"/>
        <v>17</v>
      </c>
      <c r="L70" s="42">
        <f>RANK(L66,L2:L64,0)</f>
        <v>11</v>
      </c>
      <c r="M70" s="42">
        <f>RANK(M66,M2:M64,0)</f>
        <v>25</v>
      </c>
      <c r="N70" s="42">
        <f>RANK(N66,N2:N64,0)</f>
        <v>38</v>
      </c>
      <c r="O70" s="7">
        <f t="shared" si="4"/>
        <v>21</v>
      </c>
      <c r="P70" s="7">
        <f t="shared" si="4"/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80" zoomScaleNormal="80"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F72" sqref="F72"/>
    </sheetView>
  </sheetViews>
  <sheetFormatPr defaultColWidth="8.90625" defaultRowHeight="12.5" x14ac:dyDescent="0.25"/>
  <cols>
    <col min="1" max="1" width="14.08984375" style="1" bestFit="1" customWidth="1"/>
    <col min="2" max="2" width="19.1796875" style="1" customWidth="1"/>
    <col min="3" max="3" width="19.54296875" style="1" customWidth="1"/>
    <col min="4" max="4" width="18.453125" style="1" customWidth="1"/>
    <col min="5" max="5" width="15.90625" style="1" customWidth="1"/>
    <col min="6" max="6" width="19.36328125" style="1" customWidth="1"/>
    <col min="7" max="7" width="15.90625" style="1" customWidth="1"/>
    <col min="8" max="8" width="17" style="1" customWidth="1"/>
    <col min="9" max="9" width="19.81640625" style="1" customWidth="1"/>
    <col min="10" max="10" width="14.36328125" style="1" customWidth="1"/>
    <col min="11" max="11" width="19.90625" style="1" customWidth="1"/>
    <col min="12" max="12" width="20.36328125" style="1" customWidth="1"/>
    <col min="13" max="13" width="23.1796875" style="1" bestFit="1" customWidth="1"/>
    <col min="14" max="16384" width="8.90625" style="1"/>
  </cols>
  <sheetData>
    <row r="1" spans="1:13" ht="62.5" x14ac:dyDescent="0.25">
      <c r="A1" s="27" t="s">
        <v>3</v>
      </c>
      <c r="B1" s="39" t="s">
        <v>5</v>
      </c>
      <c r="C1" s="39" t="s">
        <v>42</v>
      </c>
      <c r="D1" s="39" t="s">
        <v>43</v>
      </c>
      <c r="E1" s="39" t="s">
        <v>44</v>
      </c>
      <c r="F1" s="39" t="s">
        <v>45</v>
      </c>
      <c r="G1" s="39" t="s">
        <v>46</v>
      </c>
      <c r="H1" s="39" t="s">
        <v>47</v>
      </c>
      <c r="I1" s="39" t="s">
        <v>48</v>
      </c>
      <c r="J1" s="39" t="s">
        <v>49</v>
      </c>
      <c r="K1" s="39" t="s">
        <v>50</v>
      </c>
      <c r="L1" s="39" t="s">
        <v>51</v>
      </c>
      <c r="M1" s="26" t="s">
        <v>6</v>
      </c>
    </row>
    <row r="2" spans="1:13" x14ac:dyDescent="0.25">
      <c r="A2" s="1" t="s">
        <v>516</v>
      </c>
      <c r="B2" s="13">
        <v>2.0463452339172363</v>
      </c>
      <c r="C2" s="36">
        <v>1.3196721076965332</v>
      </c>
      <c r="D2" s="36">
        <v>0.45967742800712585</v>
      </c>
      <c r="E2" s="36">
        <v>0.45528456568717957</v>
      </c>
      <c r="F2" s="36">
        <v>0.5161290168762207</v>
      </c>
      <c r="G2" s="36">
        <v>0.54471546411514282</v>
      </c>
      <c r="H2" s="36">
        <v>0.22580644488334656</v>
      </c>
      <c r="I2" s="36">
        <v>0.14516128599643707</v>
      </c>
      <c r="J2" s="36">
        <v>0.15322580933570862</v>
      </c>
      <c r="K2" s="36">
        <v>0.65573769807815552</v>
      </c>
      <c r="L2" s="36">
        <v>0.23577235639095306</v>
      </c>
      <c r="M2" s="1" t="s">
        <v>579</v>
      </c>
    </row>
    <row r="3" spans="1:13" x14ac:dyDescent="0.25">
      <c r="A3" s="1" t="s">
        <v>517</v>
      </c>
      <c r="B3" s="13">
        <v>2.4853515625</v>
      </c>
      <c r="C3" s="36">
        <v>1.0596026182174683</v>
      </c>
      <c r="D3" s="36">
        <v>0.40522876381874084</v>
      </c>
      <c r="E3" s="36">
        <v>0.73856210708618164</v>
      </c>
      <c r="F3" s="36">
        <v>0.65562915802001953</v>
      </c>
      <c r="G3" s="36">
        <v>0.60526317358016968</v>
      </c>
      <c r="H3" s="36">
        <v>0.3684210479259491</v>
      </c>
      <c r="I3" s="36">
        <v>0.3333333432674408</v>
      </c>
      <c r="J3" s="36">
        <v>0.26797387003898621</v>
      </c>
      <c r="K3" s="36">
        <v>0.85810810327529907</v>
      </c>
      <c r="L3" s="36">
        <v>0.61184209585189819</v>
      </c>
      <c r="M3" s="1" t="s">
        <v>580</v>
      </c>
    </row>
    <row r="4" spans="1:13" x14ac:dyDescent="0.25">
      <c r="A4" s="1" t="s">
        <v>518</v>
      </c>
      <c r="B4" s="13">
        <v>1.9078124761581421</v>
      </c>
      <c r="C4" s="36">
        <v>0.57142859697341919</v>
      </c>
      <c r="D4" s="36">
        <v>0.1428571492433548</v>
      </c>
      <c r="E4" s="36">
        <v>0.65934067964553833</v>
      </c>
      <c r="F4" s="36">
        <v>0.43956044316291809</v>
      </c>
      <c r="G4" s="36">
        <v>0.45555555820465088</v>
      </c>
      <c r="H4" s="36">
        <v>0.28888890147209167</v>
      </c>
      <c r="I4" s="36">
        <v>0.23076923191547394</v>
      </c>
      <c r="J4" s="36">
        <v>0.51648354530334473</v>
      </c>
      <c r="K4" s="36">
        <v>0.53846156597137451</v>
      </c>
      <c r="L4" s="36">
        <v>0.24175824224948883</v>
      </c>
      <c r="M4" s="1" t="s">
        <v>580</v>
      </c>
    </row>
    <row r="5" spans="1:13" x14ac:dyDescent="0.25">
      <c r="A5" s="1" t="s">
        <v>519</v>
      </c>
      <c r="B5" s="13">
        <v>1.3851351737976074</v>
      </c>
      <c r="C5" s="36">
        <v>0.53097343444824219</v>
      </c>
      <c r="D5" s="36">
        <v>0.14782609045505524</v>
      </c>
      <c r="E5" s="36">
        <v>0.16521738469600677</v>
      </c>
      <c r="F5" s="36">
        <v>0.22608695924282074</v>
      </c>
      <c r="G5" s="36">
        <v>0.1304347813129425</v>
      </c>
      <c r="H5" s="36">
        <v>6.0869563370943069E-2</v>
      </c>
      <c r="I5" s="36">
        <v>0.104347825050354</v>
      </c>
      <c r="J5" s="36">
        <v>6.0869563370943069E-2</v>
      </c>
      <c r="K5" s="36">
        <v>0.22807016968727112</v>
      </c>
      <c r="L5" s="36">
        <v>8.849557489156723E-2</v>
      </c>
      <c r="M5" s="1" t="s">
        <v>581</v>
      </c>
    </row>
    <row r="6" spans="1:13" x14ac:dyDescent="0.25">
      <c r="A6" s="1" t="s">
        <v>520</v>
      </c>
      <c r="B6" s="13">
        <v>1.5811808109283447</v>
      </c>
      <c r="C6" s="36">
        <v>0.69148933887481689</v>
      </c>
      <c r="D6" s="36">
        <v>0.16197183728218079</v>
      </c>
      <c r="E6" s="36">
        <v>0.32258063554763794</v>
      </c>
      <c r="F6" s="36">
        <v>0.40070921182632446</v>
      </c>
      <c r="G6" s="36">
        <v>0.27464789152145386</v>
      </c>
      <c r="H6" s="36">
        <v>0.20494699478149414</v>
      </c>
      <c r="I6" s="36">
        <v>0.1232394352555275</v>
      </c>
      <c r="J6" s="36">
        <v>4.5774646103382111E-2</v>
      </c>
      <c r="K6" s="36">
        <v>0.35611510276794434</v>
      </c>
      <c r="L6" s="36">
        <v>0.10954063385725021</v>
      </c>
      <c r="M6" s="1" t="s">
        <v>582</v>
      </c>
    </row>
    <row r="7" spans="1:13" x14ac:dyDescent="0.25">
      <c r="A7" s="1" t="s">
        <v>521</v>
      </c>
      <c r="B7" s="13">
        <v>1.8285156488418579</v>
      </c>
      <c r="C7" s="36">
        <v>1.2857142686843872</v>
      </c>
      <c r="D7" s="36">
        <v>0.25</v>
      </c>
      <c r="E7" s="36">
        <v>0.38571429252624512</v>
      </c>
      <c r="F7" s="36">
        <v>0.40000000596046448</v>
      </c>
      <c r="G7" s="36">
        <v>0.29285714030265808</v>
      </c>
      <c r="H7" s="36">
        <v>0.30000001192092896</v>
      </c>
      <c r="I7" s="36">
        <v>0.17142857611179352</v>
      </c>
      <c r="J7" s="36">
        <v>7.8571431338787079E-2</v>
      </c>
      <c r="K7" s="36">
        <v>0.33884298801422119</v>
      </c>
      <c r="L7" s="36">
        <v>0.18840579688549042</v>
      </c>
      <c r="M7" s="1" t="s">
        <v>583</v>
      </c>
    </row>
    <row r="8" spans="1:13" x14ac:dyDescent="0.25">
      <c r="A8" s="1" t="s">
        <v>522</v>
      </c>
      <c r="B8" s="13">
        <v>1.8009033203125</v>
      </c>
      <c r="C8" s="36">
        <v>2.0223879814147949</v>
      </c>
      <c r="D8" s="36">
        <v>0.31578946113586426</v>
      </c>
      <c r="E8" s="36">
        <v>0.24812030792236328</v>
      </c>
      <c r="F8" s="36">
        <v>0.20149253308773041</v>
      </c>
      <c r="G8" s="36">
        <v>0.2761194109916687</v>
      </c>
      <c r="H8" s="36">
        <v>0.21641790866851807</v>
      </c>
      <c r="I8" s="36">
        <v>0.21641790866851807</v>
      </c>
      <c r="J8" s="36">
        <v>0.23134328424930573</v>
      </c>
      <c r="K8" s="36">
        <v>0.32307693362236023</v>
      </c>
      <c r="L8" s="36">
        <v>0.14179104566574097</v>
      </c>
      <c r="M8" s="1" t="s">
        <v>584</v>
      </c>
    </row>
    <row r="9" spans="1:13" x14ac:dyDescent="0.25">
      <c r="A9" s="1" t="s">
        <v>523</v>
      </c>
      <c r="B9" s="13">
        <v>2.0816354751586914</v>
      </c>
      <c r="C9" s="36">
        <v>1.091286301612854</v>
      </c>
      <c r="D9" s="36">
        <v>0.47131147980690002</v>
      </c>
      <c r="E9" s="36">
        <v>0.72199171781539917</v>
      </c>
      <c r="F9" s="36">
        <v>0.75833332538604736</v>
      </c>
      <c r="G9" s="36">
        <v>0.45454546809196472</v>
      </c>
      <c r="H9" s="36">
        <v>0.27572017908096313</v>
      </c>
      <c r="I9" s="36">
        <v>7.7868849039077759E-2</v>
      </c>
      <c r="J9" s="36">
        <v>7.4074074625968933E-2</v>
      </c>
      <c r="K9" s="36">
        <v>0.52542370557785034</v>
      </c>
      <c r="L9" s="36">
        <v>0.33195021748542786</v>
      </c>
      <c r="M9" s="1" t="s">
        <v>585</v>
      </c>
    </row>
    <row r="10" spans="1:13" x14ac:dyDescent="0.25">
      <c r="A10" s="1" t="s">
        <v>524</v>
      </c>
      <c r="B10" s="13">
        <v>1.8514204025268555</v>
      </c>
      <c r="C10" s="36">
        <v>0.85217392444610596</v>
      </c>
      <c r="D10" s="36">
        <v>0.35652172565460205</v>
      </c>
      <c r="E10" s="36">
        <v>0.24561403691768646</v>
      </c>
      <c r="F10" s="36">
        <v>0.40350878238677979</v>
      </c>
      <c r="G10" s="36">
        <v>0.23684211075305939</v>
      </c>
      <c r="H10" s="36">
        <v>0.14782609045505524</v>
      </c>
      <c r="I10" s="36">
        <v>5.2173912525177002E-2</v>
      </c>
      <c r="J10" s="36">
        <v>5.2173912525177002E-2</v>
      </c>
      <c r="K10" s="36">
        <v>0.55263155698776245</v>
      </c>
      <c r="L10" s="36">
        <v>0.36283186078071594</v>
      </c>
      <c r="M10" s="1" t="s">
        <v>585</v>
      </c>
    </row>
    <row r="11" spans="1:13" x14ac:dyDescent="0.25">
      <c r="A11" s="1" t="s">
        <v>525</v>
      </c>
      <c r="B11" s="13">
        <v>1.546875</v>
      </c>
      <c r="C11" s="36">
        <v>0.61290323734283447</v>
      </c>
      <c r="D11" s="36">
        <v>0.39784947037696838</v>
      </c>
      <c r="E11" s="36">
        <v>0.40860214829444885</v>
      </c>
      <c r="F11" s="36">
        <v>0.39130434393882751</v>
      </c>
      <c r="G11" s="36">
        <v>0.22826087474822998</v>
      </c>
      <c r="H11" s="36">
        <v>0.15217390656471252</v>
      </c>
      <c r="I11" s="36">
        <v>7.526881992816925E-2</v>
      </c>
      <c r="J11" s="36">
        <v>0.15217390656471252</v>
      </c>
      <c r="K11" s="36">
        <v>0.30769231915473938</v>
      </c>
      <c r="L11" s="36">
        <v>0.11827956885099411</v>
      </c>
      <c r="M11" s="1" t="s">
        <v>586</v>
      </c>
    </row>
    <row r="12" spans="1:13" x14ac:dyDescent="0.25">
      <c r="A12" s="1" t="s">
        <v>526</v>
      </c>
      <c r="B12" s="13">
        <v>1.9937983751296997</v>
      </c>
      <c r="C12" s="36">
        <v>1.0049999952316284</v>
      </c>
      <c r="D12" s="36">
        <v>0.31884059309959412</v>
      </c>
      <c r="E12" s="36">
        <v>0.62254899740219116</v>
      </c>
      <c r="F12" s="36">
        <v>0.54854369163513184</v>
      </c>
      <c r="G12" s="36">
        <v>0.60000002384185791</v>
      </c>
      <c r="H12" s="36">
        <v>0.24880382418632507</v>
      </c>
      <c r="I12" s="36">
        <v>0.17703349888324738</v>
      </c>
      <c r="J12" s="36">
        <v>0.11961722373962402</v>
      </c>
      <c r="K12" s="36">
        <v>0.40291261672973633</v>
      </c>
      <c r="L12" s="36">
        <v>0.41826921701431274</v>
      </c>
      <c r="M12" s="1" t="s">
        <v>587</v>
      </c>
    </row>
    <row r="13" spans="1:13" x14ac:dyDescent="0.25">
      <c r="A13" s="1" t="s">
        <v>527</v>
      </c>
      <c r="B13" s="13">
        <v>1.9324777126312256</v>
      </c>
      <c r="C13" s="36">
        <v>0.72727274894714355</v>
      </c>
      <c r="D13" s="36">
        <v>0.3333333432674408</v>
      </c>
      <c r="E13" s="36">
        <v>0.54444444179534912</v>
      </c>
      <c r="F13" s="36">
        <v>0.53932583332061768</v>
      </c>
      <c r="G13" s="36">
        <v>0.61797749996185303</v>
      </c>
      <c r="H13" s="36">
        <v>0.30337077379226685</v>
      </c>
      <c r="I13" s="36">
        <v>0.31111112236976624</v>
      </c>
      <c r="J13" s="36">
        <v>9.0909093618392944E-2</v>
      </c>
      <c r="K13" s="36">
        <v>0.53932583332061768</v>
      </c>
      <c r="L13" s="36">
        <v>0.22471910715103149</v>
      </c>
      <c r="M13" s="1" t="s">
        <v>588</v>
      </c>
    </row>
    <row r="14" spans="1:13" x14ac:dyDescent="0.25">
      <c r="A14" s="1" t="s">
        <v>528</v>
      </c>
      <c r="B14" s="13">
        <v>1.6070457696914673</v>
      </c>
      <c r="C14" s="36">
        <v>0.542682945728302</v>
      </c>
      <c r="D14" s="36">
        <v>0.14634145796298981</v>
      </c>
      <c r="E14" s="36">
        <v>0.41818180680274963</v>
      </c>
      <c r="F14" s="36">
        <v>0.30487805604934692</v>
      </c>
      <c r="G14" s="36">
        <v>0.27878788113594055</v>
      </c>
      <c r="H14" s="36">
        <v>0.14545454084873199</v>
      </c>
      <c r="I14" s="36">
        <v>0.10909090936183929</v>
      </c>
      <c r="J14" s="36">
        <v>9.0909093618392944E-2</v>
      </c>
      <c r="K14" s="36">
        <v>0.43636363744735718</v>
      </c>
      <c r="L14" s="36">
        <v>0.15243902802467346</v>
      </c>
      <c r="M14" s="1" t="s">
        <v>588</v>
      </c>
    </row>
    <row r="15" spans="1:13" x14ac:dyDescent="0.25">
      <c r="A15" s="1" t="s">
        <v>529</v>
      </c>
      <c r="B15" s="13">
        <v>2.1347825527191162</v>
      </c>
      <c r="C15" s="36">
        <v>1.1788617372512817</v>
      </c>
      <c r="D15" s="36">
        <v>0.4065040647983551</v>
      </c>
      <c r="E15" s="36">
        <v>0.69105690717697144</v>
      </c>
      <c r="F15" s="36">
        <v>0.38842976093292236</v>
      </c>
      <c r="G15" s="36">
        <v>0.31932774186134338</v>
      </c>
      <c r="H15" s="36">
        <v>0.17886178195476532</v>
      </c>
      <c r="I15" s="36">
        <v>0.13114753365516663</v>
      </c>
      <c r="J15" s="36">
        <v>0.28688523173332214</v>
      </c>
      <c r="K15" s="36">
        <v>0.80991733074188232</v>
      </c>
      <c r="L15" s="36">
        <v>0.32231405377388</v>
      </c>
      <c r="M15" s="1" t="s">
        <v>589</v>
      </c>
    </row>
    <row r="16" spans="1:13" x14ac:dyDescent="0.25">
      <c r="A16" s="1" t="s">
        <v>530</v>
      </c>
      <c r="B16" s="13">
        <v>1.8829013109207153</v>
      </c>
      <c r="C16" s="36">
        <v>1.0662983655929565</v>
      </c>
      <c r="D16" s="36">
        <v>0.17741934955120087</v>
      </c>
      <c r="E16" s="36">
        <v>0.46153846383094788</v>
      </c>
      <c r="F16" s="36">
        <v>0.43406593799591064</v>
      </c>
      <c r="G16" s="36">
        <v>0.55737704038619995</v>
      </c>
      <c r="H16" s="36">
        <v>0.20000000298023224</v>
      </c>
      <c r="I16" s="36">
        <v>8.6021505296230316E-2</v>
      </c>
      <c r="J16" s="36">
        <v>0.1505376398563385</v>
      </c>
      <c r="K16" s="36">
        <v>0.50819671154022217</v>
      </c>
      <c r="L16" s="36">
        <v>0.26086956262588501</v>
      </c>
      <c r="M16" s="1" t="s">
        <v>590</v>
      </c>
    </row>
    <row r="17" spans="1:13" x14ac:dyDescent="0.25">
      <c r="A17" s="1" t="s">
        <v>531</v>
      </c>
      <c r="B17" s="13">
        <v>2.18212890625</v>
      </c>
      <c r="C17" s="36">
        <v>1.6685714721679687</v>
      </c>
      <c r="D17" s="36">
        <v>0.46551725268363953</v>
      </c>
      <c r="E17" s="36">
        <v>0.4482758641242981</v>
      </c>
      <c r="F17" s="36">
        <v>0.35057470202445984</v>
      </c>
      <c r="G17" s="36">
        <v>0.37931033968925476</v>
      </c>
      <c r="H17" s="36">
        <v>0.40804597735404968</v>
      </c>
      <c r="I17" s="36">
        <v>0.20689655840396881</v>
      </c>
      <c r="J17" s="36">
        <v>0.28323698043823242</v>
      </c>
      <c r="K17" s="36">
        <v>0.68862277269363403</v>
      </c>
      <c r="L17" s="36">
        <v>0.43195265531539917</v>
      </c>
      <c r="M17" s="1" t="s">
        <v>591</v>
      </c>
    </row>
    <row r="18" spans="1:13" x14ac:dyDescent="0.25">
      <c r="A18" s="1" t="s">
        <v>532</v>
      </c>
      <c r="B18" s="13">
        <v>2.1052861213684082</v>
      </c>
      <c r="C18" s="36">
        <v>0.875</v>
      </c>
      <c r="D18" s="36">
        <v>0.41739130020141602</v>
      </c>
      <c r="E18" s="36">
        <v>0.5350877046585083</v>
      </c>
      <c r="F18" s="36">
        <v>0.49557521939277649</v>
      </c>
      <c r="G18" s="36">
        <v>0.5</v>
      </c>
      <c r="H18" s="36">
        <v>0.28695651888847351</v>
      </c>
      <c r="I18" s="36">
        <v>0.28070175647735596</v>
      </c>
      <c r="J18" s="36">
        <v>0.51327431201934814</v>
      </c>
      <c r="K18" s="36">
        <v>0.69642859697341919</v>
      </c>
      <c r="L18" s="36">
        <v>0.3928571343421936</v>
      </c>
      <c r="M18" s="1" t="s">
        <v>591</v>
      </c>
    </row>
    <row r="19" spans="1:13" x14ac:dyDescent="0.25">
      <c r="A19" s="1" t="s">
        <v>533</v>
      </c>
      <c r="B19" s="13">
        <v>2.1608455181121826</v>
      </c>
      <c r="C19" s="36">
        <v>1.3333333730697632</v>
      </c>
      <c r="D19" s="36">
        <v>0.51818180084228516</v>
      </c>
      <c r="E19" s="36">
        <v>0.8396226167678833</v>
      </c>
      <c r="F19" s="36">
        <v>0.53211009502410889</v>
      </c>
      <c r="G19" s="36">
        <v>0.47272726893424988</v>
      </c>
      <c r="H19" s="36">
        <v>0.29357796907424927</v>
      </c>
      <c r="I19" s="36">
        <v>0.21818181872367859</v>
      </c>
      <c r="J19" s="36">
        <v>0.34545454382896423</v>
      </c>
      <c r="K19" s="36">
        <v>0.5727272629737854</v>
      </c>
      <c r="L19" s="36">
        <v>0.25</v>
      </c>
      <c r="M19" s="1" t="s">
        <v>592</v>
      </c>
    </row>
    <row r="20" spans="1:13" x14ac:dyDescent="0.25">
      <c r="A20" s="1" t="s">
        <v>534</v>
      </c>
      <c r="B20" s="13">
        <v>2.0485310554504395</v>
      </c>
      <c r="C20" s="36">
        <v>0.96956521272659302</v>
      </c>
      <c r="D20" s="36">
        <v>0.28947368264198303</v>
      </c>
      <c r="E20" s="36">
        <v>0.60176992416381836</v>
      </c>
      <c r="F20" s="36">
        <v>0.5565217137336731</v>
      </c>
      <c r="G20" s="36">
        <v>0.55947136878967285</v>
      </c>
      <c r="H20" s="36">
        <v>0.3695652186870575</v>
      </c>
      <c r="I20" s="36">
        <v>0.15151515603065491</v>
      </c>
      <c r="J20" s="36">
        <v>0.11255411058664322</v>
      </c>
      <c r="K20" s="36">
        <v>0.55752211809158325</v>
      </c>
      <c r="L20" s="36">
        <v>0.34210526943206787</v>
      </c>
      <c r="M20" s="1" t="s">
        <v>593</v>
      </c>
    </row>
    <row r="21" spans="1:13" x14ac:dyDescent="0.25">
      <c r="A21" s="1" t="s">
        <v>535</v>
      </c>
      <c r="B21" s="13">
        <v>1.9786117076873779</v>
      </c>
      <c r="C21" s="36">
        <v>0.9453125</v>
      </c>
      <c r="D21" s="36">
        <v>0.32307693362236023</v>
      </c>
      <c r="E21" s="36">
        <v>0.60000002384185791</v>
      </c>
      <c r="F21" s="36">
        <v>0.41538462042808533</v>
      </c>
      <c r="G21" s="36">
        <v>0.31782945990562439</v>
      </c>
      <c r="H21" s="36">
        <v>0.20000000298023224</v>
      </c>
      <c r="I21" s="36">
        <v>0.17692308127880096</v>
      </c>
      <c r="J21" s="36">
        <v>8.527132123708725E-2</v>
      </c>
      <c r="K21" s="36">
        <v>0.56800001859664917</v>
      </c>
      <c r="L21" s="36">
        <v>0.341085284948349</v>
      </c>
      <c r="M21" s="1" t="s">
        <v>594</v>
      </c>
    </row>
    <row r="22" spans="1:13" x14ac:dyDescent="0.25">
      <c r="A22" s="1" t="s">
        <v>536</v>
      </c>
      <c r="B22" s="13">
        <v>1.498913049697876</v>
      </c>
      <c r="C22" s="36">
        <v>0.30645161867141724</v>
      </c>
      <c r="D22" s="36">
        <v>0.23199999332427979</v>
      </c>
      <c r="E22" s="36">
        <v>0.37096774578094482</v>
      </c>
      <c r="F22" s="36">
        <v>0.22400000691413879</v>
      </c>
      <c r="G22" s="36">
        <v>0.26399999856948853</v>
      </c>
      <c r="H22" s="36">
        <v>0.1349206417798996</v>
      </c>
      <c r="I22" s="36">
        <v>8.7301589548587799E-2</v>
      </c>
      <c r="J22" s="36">
        <v>0.26399999856948853</v>
      </c>
      <c r="K22" s="36">
        <v>0.27049180865287781</v>
      </c>
      <c r="L22" s="36">
        <v>0.17073170840740204</v>
      </c>
      <c r="M22" s="1" t="s">
        <v>595</v>
      </c>
    </row>
    <row r="23" spans="1:13" x14ac:dyDescent="0.25">
      <c r="A23" s="1" t="s">
        <v>537</v>
      </c>
      <c r="B23" s="13">
        <v>1.971232533454895</v>
      </c>
      <c r="C23" s="36">
        <v>1.0560747385025024</v>
      </c>
      <c r="D23" s="36">
        <v>0.3644859790802002</v>
      </c>
      <c r="E23" s="36">
        <v>0.52336448431015015</v>
      </c>
      <c r="F23" s="36">
        <v>0.47663551568984985</v>
      </c>
      <c r="G23" s="36">
        <v>0.41121494770050049</v>
      </c>
      <c r="H23" s="36">
        <v>0.21495327353477478</v>
      </c>
      <c r="I23" s="36">
        <v>0.15887850522994995</v>
      </c>
      <c r="J23" s="36">
        <v>0.29906541109085083</v>
      </c>
      <c r="K23" s="36">
        <v>0.55140185356140137</v>
      </c>
      <c r="L23" s="36">
        <v>0.29906541109085083</v>
      </c>
      <c r="M23" s="1" t="s">
        <v>596</v>
      </c>
    </row>
    <row r="24" spans="1:13" x14ac:dyDescent="0.25">
      <c r="A24" s="1" t="s">
        <v>538</v>
      </c>
      <c r="B24" s="13">
        <v>1.8348371982574463</v>
      </c>
      <c r="C24" s="36">
        <v>0.70945948362350464</v>
      </c>
      <c r="D24" s="36">
        <v>0.22972972691059113</v>
      </c>
      <c r="E24" s="36">
        <v>0.70945948362350464</v>
      </c>
      <c r="F24" s="36">
        <v>0.59060400724411011</v>
      </c>
      <c r="G24" s="36">
        <v>0.4966442883014679</v>
      </c>
      <c r="H24" s="36">
        <v>0.24832214415073395</v>
      </c>
      <c r="I24" s="36">
        <v>0.16107381880283356</v>
      </c>
      <c r="J24" s="36">
        <v>0.10738255083560944</v>
      </c>
      <c r="K24" s="36">
        <v>0.37241378426551819</v>
      </c>
      <c r="L24" s="36">
        <v>0.26206895709037781</v>
      </c>
      <c r="M24" s="1" t="s">
        <v>597</v>
      </c>
    </row>
    <row r="25" spans="1:13" x14ac:dyDescent="0.25">
      <c r="A25" s="1" t="s">
        <v>539</v>
      </c>
      <c r="B25" s="13">
        <v>1.4552675485610962</v>
      </c>
      <c r="C25" s="36">
        <v>0.65930598974227905</v>
      </c>
      <c r="D25" s="36">
        <v>0.16978193819522858</v>
      </c>
      <c r="E25" s="36">
        <v>0.38012617826461792</v>
      </c>
      <c r="F25" s="36">
        <v>0.22727273404598236</v>
      </c>
      <c r="G25" s="36">
        <v>0.20440252125263214</v>
      </c>
      <c r="H25" s="36">
        <v>0.12421383708715439</v>
      </c>
      <c r="I25" s="36">
        <v>6.5522618591785431E-2</v>
      </c>
      <c r="J25" s="36">
        <v>4.6875E-2</v>
      </c>
      <c r="K25" s="36">
        <v>0.24760383367538452</v>
      </c>
      <c r="L25" s="36">
        <v>0.10849056392908096</v>
      </c>
      <c r="M25" s="1" t="s">
        <v>597</v>
      </c>
    </row>
    <row r="26" spans="1:13" x14ac:dyDescent="0.25">
      <c r="A26" s="1" t="s">
        <v>540</v>
      </c>
      <c r="B26" s="13">
        <v>2.0887095928192139</v>
      </c>
      <c r="C26" s="36">
        <v>1.076923131942749</v>
      </c>
      <c r="D26" s="36">
        <v>0.38461539149284363</v>
      </c>
      <c r="E26" s="36">
        <v>0.5</v>
      </c>
      <c r="F26" s="36">
        <v>0.38461539149284363</v>
      </c>
      <c r="G26" s="36">
        <v>0.4883720874786377</v>
      </c>
      <c r="H26" s="36">
        <v>0.35658913850784302</v>
      </c>
      <c r="I26" s="36">
        <v>0.24806201457977295</v>
      </c>
      <c r="J26" s="36">
        <v>0.1705426424741745</v>
      </c>
      <c r="K26" s="36">
        <v>0.8095238208770752</v>
      </c>
      <c r="L26" s="36">
        <v>0.28682169318199158</v>
      </c>
      <c r="M26" s="1" t="s">
        <v>598</v>
      </c>
    </row>
    <row r="27" spans="1:13" x14ac:dyDescent="0.25">
      <c r="A27" s="1" t="s">
        <v>541</v>
      </c>
      <c r="B27" s="13">
        <v>2.1324012279510498</v>
      </c>
      <c r="C27" s="36">
        <v>1.4372092485427856</v>
      </c>
      <c r="D27" s="36">
        <v>0.42790699005126953</v>
      </c>
      <c r="E27" s="36">
        <v>0.84186047315597534</v>
      </c>
      <c r="F27" s="36">
        <v>0.61214953660964966</v>
      </c>
      <c r="G27" s="36">
        <v>0.51851850748062134</v>
      </c>
      <c r="H27" s="36">
        <v>0.43457943201065063</v>
      </c>
      <c r="I27" s="36">
        <v>0.33953487873077393</v>
      </c>
      <c r="J27" s="36">
        <v>0.21759259700775146</v>
      </c>
      <c r="K27" s="36">
        <v>0.52358490228652954</v>
      </c>
      <c r="L27" s="36">
        <v>0.2910798192024231</v>
      </c>
      <c r="M27" s="1" t="s">
        <v>599</v>
      </c>
    </row>
    <row r="28" spans="1:13" x14ac:dyDescent="0.25">
      <c r="A28" s="1" t="s">
        <v>542</v>
      </c>
      <c r="B28" s="13">
        <v>2.2995104789733887</v>
      </c>
      <c r="C28" s="36">
        <v>1.3612167835235596</v>
      </c>
      <c r="D28" s="36">
        <v>0.74144488573074341</v>
      </c>
      <c r="E28" s="36">
        <v>1.1115384101867676</v>
      </c>
      <c r="F28" s="36">
        <v>1.072519063949585</v>
      </c>
      <c r="G28" s="36">
        <v>0.73282444477081299</v>
      </c>
      <c r="H28" s="36">
        <v>0.35877862572669983</v>
      </c>
      <c r="I28" s="36">
        <v>0.11832061409950256</v>
      </c>
      <c r="J28" s="36">
        <v>5.7034220546483994E-2</v>
      </c>
      <c r="K28" s="36">
        <v>0.62645912170410156</v>
      </c>
      <c r="L28" s="36">
        <v>0.28571429848670959</v>
      </c>
      <c r="M28" s="1" t="s">
        <v>599</v>
      </c>
    </row>
    <row r="29" spans="1:13" x14ac:dyDescent="0.25">
      <c r="A29" s="1" t="s">
        <v>543</v>
      </c>
      <c r="B29" s="13">
        <v>2.2357954978942871</v>
      </c>
      <c r="C29" s="36">
        <v>1.2745097875595093</v>
      </c>
      <c r="D29" s="36">
        <v>0.3883495032787323</v>
      </c>
      <c r="E29" s="36">
        <v>0.6538461446762085</v>
      </c>
      <c r="F29" s="36">
        <v>0.66666668653488159</v>
      </c>
      <c r="G29" s="36">
        <v>0.58653843402862549</v>
      </c>
      <c r="H29" s="36">
        <v>0.375</v>
      </c>
      <c r="I29" s="36">
        <v>0.20192307233810425</v>
      </c>
      <c r="J29" s="36">
        <v>0.10576923191547394</v>
      </c>
      <c r="K29" s="36">
        <v>0.88118809461593628</v>
      </c>
      <c r="L29" s="36">
        <v>0.26213592290878296</v>
      </c>
      <c r="M29" s="1" t="s">
        <v>600</v>
      </c>
    </row>
    <row r="30" spans="1:13" x14ac:dyDescent="0.25">
      <c r="A30" s="1" t="s">
        <v>544</v>
      </c>
      <c r="B30" s="13">
        <v>1.5125257968902588</v>
      </c>
      <c r="C30" s="36">
        <v>0.515625</v>
      </c>
      <c r="D30" s="36">
        <v>0.16030533611774445</v>
      </c>
      <c r="E30" s="36">
        <v>0.35877862572669983</v>
      </c>
      <c r="F30" s="36">
        <v>0.27692309021949768</v>
      </c>
      <c r="G30" s="36">
        <v>0.17692308127880096</v>
      </c>
      <c r="H30" s="36">
        <v>0.20610687136650085</v>
      </c>
      <c r="I30" s="36">
        <v>0.20000000298023224</v>
      </c>
      <c r="J30" s="36">
        <v>0.28244274854660034</v>
      </c>
      <c r="K30" s="36">
        <v>0.21875</v>
      </c>
      <c r="L30" s="36">
        <v>0.20155039429664612</v>
      </c>
      <c r="M30" s="1" t="s">
        <v>601</v>
      </c>
    </row>
    <row r="31" spans="1:13" x14ac:dyDescent="0.25">
      <c r="A31" s="1" t="s">
        <v>545</v>
      </c>
      <c r="B31" s="13">
        <v>1.4588392972946167</v>
      </c>
      <c r="C31" s="36">
        <v>0.66111111640930176</v>
      </c>
      <c r="D31" s="36">
        <v>7.1038253605365753E-2</v>
      </c>
      <c r="E31" s="36">
        <v>0.32240438461303711</v>
      </c>
      <c r="F31" s="36">
        <v>0.34065935015678406</v>
      </c>
      <c r="G31" s="36">
        <v>0.31868132948875427</v>
      </c>
      <c r="H31" s="36">
        <v>0.12637363374233246</v>
      </c>
      <c r="I31" s="36">
        <v>4.3715845793485641E-2</v>
      </c>
      <c r="J31" s="36">
        <v>2.1857922896742821E-2</v>
      </c>
      <c r="K31" s="36">
        <v>0.29608938097953796</v>
      </c>
      <c r="L31" s="36">
        <v>0.10497237741947174</v>
      </c>
      <c r="M31" s="1" t="s">
        <v>602</v>
      </c>
    </row>
    <row r="32" spans="1:13" x14ac:dyDescent="0.25">
      <c r="A32" s="1" t="s">
        <v>546</v>
      </c>
      <c r="B32" s="13">
        <v>1.5338010787963867</v>
      </c>
      <c r="C32" s="36">
        <v>0.71428573131561279</v>
      </c>
      <c r="D32" s="36">
        <v>0.12987013161182404</v>
      </c>
      <c r="E32" s="36">
        <v>0.21568627655506134</v>
      </c>
      <c r="F32" s="36">
        <v>0.29220777750015259</v>
      </c>
      <c r="G32" s="36">
        <v>0.23376622796058655</v>
      </c>
      <c r="H32" s="36">
        <v>9.0322583913803101E-2</v>
      </c>
      <c r="I32" s="36">
        <v>9.0322583913803101E-2</v>
      </c>
      <c r="J32" s="36">
        <v>0</v>
      </c>
      <c r="K32" s="36">
        <v>0.29411765933036804</v>
      </c>
      <c r="L32" s="36">
        <v>0.2222222238779068</v>
      </c>
      <c r="M32" s="1" t="s">
        <v>603</v>
      </c>
    </row>
    <row r="33" spans="1:13" x14ac:dyDescent="0.25">
      <c r="A33" s="1" t="s">
        <v>547</v>
      </c>
      <c r="B33" s="13">
        <v>1.6299426555633545</v>
      </c>
      <c r="C33" s="36">
        <v>0.95918369293212891</v>
      </c>
      <c r="D33" s="36">
        <v>0.23469388484954834</v>
      </c>
      <c r="E33" s="36">
        <v>0.38775509595870972</v>
      </c>
      <c r="F33" s="36">
        <v>0.39795917272567749</v>
      </c>
      <c r="G33" s="36">
        <v>0.30612245202064514</v>
      </c>
      <c r="H33" s="36">
        <v>0.18367347121238708</v>
      </c>
      <c r="I33" s="36">
        <v>0.22448979318141937</v>
      </c>
      <c r="J33" s="36">
        <v>0.15306122601032257</v>
      </c>
      <c r="K33" s="36">
        <v>0.26530611515045166</v>
      </c>
      <c r="L33" s="36">
        <v>0.1428571492433548</v>
      </c>
      <c r="M33" s="1" t="s">
        <v>604</v>
      </c>
    </row>
    <row r="34" spans="1:13" x14ac:dyDescent="0.25">
      <c r="A34" s="1" t="s">
        <v>548</v>
      </c>
      <c r="B34" s="13">
        <v>2.2731051445007324</v>
      </c>
      <c r="C34" s="36">
        <v>1.1960784196853638</v>
      </c>
      <c r="D34" s="36">
        <v>0.53333336114883423</v>
      </c>
      <c r="E34" s="36">
        <v>0.83333331346511841</v>
      </c>
      <c r="F34" s="36">
        <v>0.56310677528381348</v>
      </c>
      <c r="G34" s="36">
        <v>0.44660192728042603</v>
      </c>
      <c r="H34" s="36">
        <v>0.22641509771347046</v>
      </c>
      <c r="I34" s="36">
        <v>0.40566039085388184</v>
      </c>
      <c r="J34" s="36">
        <v>0.33018869161605835</v>
      </c>
      <c r="K34" s="36">
        <v>0.81188118457794189</v>
      </c>
      <c r="L34" s="36">
        <v>0.36893203854560852</v>
      </c>
      <c r="M34" s="1" t="s">
        <v>605</v>
      </c>
    </row>
    <row r="35" spans="1:13" x14ac:dyDescent="0.25">
      <c r="A35" s="1" t="s">
        <v>549</v>
      </c>
      <c r="B35" s="13">
        <v>2.59375</v>
      </c>
      <c r="C35" s="36">
        <v>1.269565224647522</v>
      </c>
      <c r="D35" s="36">
        <v>0.61538463830947876</v>
      </c>
      <c r="E35" s="36">
        <v>0.84482759237289429</v>
      </c>
      <c r="F35" s="36">
        <v>0.83478260040283203</v>
      </c>
      <c r="G35" s="36">
        <v>0.6239316463470459</v>
      </c>
      <c r="H35" s="36">
        <v>0.20689655840396881</v>
      </c>
      <c r="I35" s="36">
        <v>0.36752137541770935</v>
      </c>
      <c r="J35" s="36">
        <v>0.47863247990608215</v>
      </c>
      <c r="K35" s="36">
        <v>0.81578946113586426</v>
      </c>
      <c r="L35" s="36">
        <v>0.55555558204650879</v>
      </c>
      <c r="M35" s="1" t="s">
        <v>606</v>
      </c>
    </row>
    <row r="36" spans="1:13" x14ac:dyDescent="0.25">
      <c r="A36" s="1" t="s">
        <v>550</v>
      </c>
      <c r="B36" s="13">
        <v>1.6936349868774414</v>
      </c>
      <c r="C36" s="36">
        <v>0.9397590160369873</v>
      </c>
      <c r="D36" s="36">
        <v>0.1867469847202301</v>
      </c>
      <c r="E36" s="36">
        <v>0.32530120015144348</v>
      </c>
      <c r="F36" s="36">
        <v>0.24096386134624481</v>
      </c>
      <c r="G36" s="36">
        <v>0.2469879537820816</v>
      </c>
      <c r="H36" s="36">
        <v>0.11445783078670502</v>
      </c>
      <c r="I36" s="36">
        <v>9.6385538578033447E-2</v>
      </c>
      <c r="J36" s="36">
        <v>0.20481927692890167</v>
      </c>
      <c r="K36" s="36">
        <v>0.49390244483947754</v>
      </c>
      <c r="L36" s="36">
        <v>0.13939394056797028</v>
      </c>
      <c r="M36" s="1" t="s">
        <v>607</v>
      </c>
    </row>
    <row r="37" spans="1:13" x14ac:dyDescent="0.25">
      <c r="A37" s="1" t="s">
        <v>551</v>
      </c>
      <c r="B37" s="13">
        <v>1.9540243148803711</v>
      </c>
      <c r="C37" s="36">
        <v>1.3241379261016846</v>
      </c>
      <c r="D37" s="36">
        <v>0.31756755709648132</v>
      </c>
      <c r="E37" s="36">
        <v>0.60273975133895874</v>
      </c>
      <c r="F37" s="36">
        <v>0.50684928894042969</v>
      </c>
      <c r="G37" s="36">
        <v>0.4761904776096344</v>
      </c>
      <c r="H37" s="36">
        <v>0.29251700639724731</v>
      </c>
      <c r="I37" s="36">
        <v>0.24489796161651611</v>
      </c>
      <c r="J37" s="36">
        <v>0.4761904776096344</v>
      </c>
      <c r="K37" s="36">
        <v>0.39160838723182678</v>
      </c>
      <c r="L37" s="36">
        <v>0.26206895709037781</v>
      </c>
      <c r="M37" s="1" t="s">
        <v>608</v>
      </c>
    </row>
    <row r="38" spans="1:13" x14ac:dyDescent="0.25">
      <c r="A38" s="1" t="s">
        <v>552</v>
      </c>
      <c r="B38" s="13">
        <v>1.7772177457809448</v>
      </c>
      <c r="C38" s="36">
        <v>0.82474225759506226</v>
      </c>
      <c r="D38" s="36">
        <v>0.23711340129375458</v>
      </c>
      <c r="E38" s="36">
        <v>0.40206184983253479</v>
      </c>
      <c r="F38" s="36">
        <v>0.2708333432674408</v>
      </c>
      <c r="G38" s="36">
        <v>0.34020617604255676</v>
      </c>
      <c r="H38" s="36">
        <v>0.2164948433637619</v>
      </c>
      <c r="I38" s="36">
        <v>0.15463916957378387</v>
      </c>
      <c r="J38" s="36">
        <v>0.1979166716337204</v>
      </c>
      <c r="K38" s="36">
        <v>0.48453608155250549</v>
      </c>
      <c r="L38" s="36">
        <v>0.21052631735801697</v>
      </c>
      <c r="M38" s="1" t="s">
        <v>608</v>
      </c>
    </row>
    <row r="39" spans="1:13" x14ac:dyDescent="0.25">
      <c r="A39" s="1" t="s">
        <v>553</v>
      </c>
      <c r="B39" s="13">
        <v>1.9120303392410278</v>
      </c>
      <c r="C39" s="36">
        <v>0.78804349899291992</v>
      </c>
      <c r="D39" s="36">
        <v>0.25</v>
      </c>
      <c r="E39" s="36">
        <v>0.65934067964553833</v>
      </c>
      <c r="F39" s="36">
        <v>0.63387978076934814</v>
      </c>
      <c r="G39" s="36">
        <v>0.60326087474822998</v>
      </c>
      <c r="H39" s="36">
        <v>0.31351351737976074</v>
      </c>
      <c r="I39" s="36">
        <v>0.14054054021835327</v>
      </c>
      <c r="J39" s="36">
        <v>0.10270269960165024</v>
      </c>
      <c r="K39" s="36">
        <v>0.49450549483299255</v>
      </c>
      <c r="L39" s="36">
        <v>0.27868852019309998</v>
      </c>
      <c r="M39" s="1" t="s">
        <v>609</v>
      </c>
    </row>
    <row r="40" spans="1:13" x14ac:dyDescent="0.25">
      <c r="A40" s="1" t="s">
        <v>554</v>
      </c>
      <c r="B40" s="13">
        <v>2.1958184242248535</v>
      </c>
      <c r="C40" s="36">
        <v>1.6827585697174072</v>
      </c>
      <c r="D40" s="36">
        <v>0.29452055692672729</v>
      </c>
      <c r="E40" s="36">
        <v>0.49315068125724792</v>
      </c>
      <c r="F40" s="36">
        <v>0.54109591245651245</v>
      </c>
      <c r="G40" s="36">
        <v>0.4285714328289032</v>
      </c>
      <c r="H40" s="36">
        <v>0.12328767031431198</v>
      </c>
      <c r="I40" s="36">
        <v>0.16326530277729034</v>
      </c>
      <c r="J40" s="36">
        <v>0.12244898080825806</v>
      </c>
      <c r="K40" s="36">
        <v>0.9236111044883728</v>
      </c>
      <c r="L40" s="36">
        <v>0.24657534062862396</v>
      </c>
      <c r="M40" s="1" t="s">
        <v>610</v>
      </c>
    </row>
    <row r="41" spans="1:13" x14ac:dyDescent="0.25">
      <c r="A41" s="1" t="s">
        <v>555</v>
      </c>
      <c r="B41" s="13">
        <v>1.5786020755767822</v>
      </c>
      <c r="C41" s="36">
        <v>0.57553958892822266</v>
      </c>
      <c r="D41" s="36">
        <v>0.24475523829460144</v>
      </c>
      <c r="E41" s="36">
        <v>0.35766422748565674</v>
      </c>
      <c r="F41" s="36">
        <v>0.2430555522441864</v>
      </c>
      <c r="G41" s="36">
        <v>0.1597222238779068</v>
      </c>
      <c r="H41" s="36">
        <v>0.1319444477558136</v>
      </c>
      <c r="I41" s="36">
        <v>7.63888880610466E-2</v>
      </c>
      <c r="J41" s="36">
        <v>0.1319444477558136</v>
      </c>
      <c r="K41" s="36">
        <v>0.34751772880554199</v>
      </c>
      <c r="L41" s="36">
        <v>0.15384615957736969</v>
      </c>
      <c r="M41" s="1" t="s">
        <v>611</v>
      </c>
    </row>
    <row r="42" spans="1:13" x14ac:dyDescent="0.25">
      <c r="A42" s="1" t="s">
        <v>556</v>
      </c>
      <c r="B42" s="13">
        <v>1.4870426654815674</v>
      </c>
      <c r="C42" s="36">
        <v>0.5952380895614624</v>
      </c>
      <c r="D42" s="36">
        <v>0.1349206417798996</v>
      </c>
      <c r="E42" s="36">
        <v>0.23999999463558197</v>
      </c>
      <c r="F42" s="36">
        <v>0.26612904667854309</v>
      </c>
      <c r="G42" s="36">
        <v>0.20800000429153442</v>
      </c>
      <c r="H42" s="36">
        <v>5.6000001728534698E-2</v>
      </c>
      <c r="I42" s="36">
        <v>5.55555559694767E-2</v>
      </c>
      <c r="J42" s="36">
        <v>8.7301589548587799E-2</v>
      </c>
      <c r="K42" s="36">
        <v>0.33870968222618103</v>
      </c>
      <c r="L42" s="36">
        <v>0.1111111119389534</v>
      </c>
      <c r="M42" s="1" t="s">
        <v>612</v>
      </c>
    </row>
    <row r="43" spans="1:13" x14ac:dyDescent="0.25">
      <c r="A43" s="1" t="s">
        <v>557</v>
      </c>
      <c r="B43" s="13">
        <v>2.4127404689788818</v>
      </c>
      <c r="C43" s="36">
        <v>1.9029850959777832</v>
      </c>
      <c r="D43" s="36">
        <v>0.51111114025115967</v>
      </c>
      <c r="E43" s="36">
        <v>0.5</v>
      </c>
      <c r="F43" s="36">
        <v>0.40740740299224854</v>
      </c>
      <c r="G43" s="36">
        <v>0.37037035822868347</v>
      </c>
      <c r="H43" s="36">
        <v>0.30370369553565979</v>
      </c>
      <c r="I43" s="36">
        <v>0.24444444477558136</v>
      </c>
      <c r="J43" s="36">
        <v>0.17037037014961243</v>
      </c>
      <c r="K43" s="36">
        <v>1.0149253606796265</v>
      </c>
      <c r="L43" s="36">
        <v>0.39552238583564758</v>
      </c>
      <c r="M43" s="1" t="s">
        <v>613</v>
      </c>
    </row>
    <row r="44" spans="1:13" x14ac:dyDescent="0.25">
      <c r="A44" s="1" t="s">
        <v>558</v>
      </c>
      <c r="B44" s="13">
        <v>1.9283287525177002</v>
      </c>
      <c r="C44" s="36">
        <v>0.92465752363204956</v>
      </c>
      <c r="D44" s="36">
        <v>0.24161073565483093</v>
      </c>
      <c r="E44" s="36">
        <v>0.43537414073944092</v>
      </c>
      <c r="F44" s="36">
        <v>0.53020131587982178</v>
      </c>
      <c r="G44" s="36">
        <v>0.29530200362205505</v>
      </c>
      <c r="H44" s="36">
        <v>0.14666666090488434</v>
      </c>
      <c r="I44" s="36">
        <v>0.2199999988079071</v>
      </c>
      <c r="J44" s="36">
        <v>8.7248325347900391E-2</v>
      </c>
      <c r="K44" s="36">
        <v>0.6111111044883728</v>
      </c>
      <c r="L44" s="36">
        <v>0.30201342701911926</v>
      </c>
      <c r="M44" s="1" t="s">
        <v>614</v>
      </c>
    </row>
    <row r="45" spans="1:13" x14ac:dyDescent="0.25">
      <c r="A45" s="1" t="s">
        <v>559</v>
      </c>
      <c r="B45" s="13">
        <v>1.7360372543334961</v>
      </c>
      <c r="C45" s="36">
        <v>0.70833331346511841</v>
      </c>
      <c r="D45" s="36">
        <v>0.40206184983253479</v>
      </c>
      <c r="E45" s="36">
        <v>0.40206184983253479</v>
      </c>
      <c r="F45" s="36">
        <v>0.4329896867275238</v>
      </c>
      <c r="G45" s="36">
        <v>0.3541666567325592</v>
      </c>
      <c r="H45" s="36">
        <v>0.19587628543376923</v>
      </c>
      <c r="I45" s="36">
        <v>0.29896906018257141</v>
      </c>
      <c r="J45" s="36">
        <v>0.22680412232875824</v>
      </c>
      <c r="K45" s="36">
        <v>0.47368422150611877</v>
      </c>
      <c r="L45" s="36">
        <v>0.1458333283662796</v>
      </c>
      <c r="M45" s="1" t="s">
        <v>615</v>
      </c>
    </row>
    <row r="46" spans="1:13" x14ac:dyDescent="0.25">
      <c r="A46" s="1" t="s">
        <v>560</v>
      </c>
      <c r="B46" s="13">
        <v>1.8243534564971924</v>
      </c>
      <c r="C46" s="36">
        <v>0.76344084739685059</v>
      </c>
      <c r="D46" s="36">
        <v>0.1770833283662796</v>
      </c>
      <c r="E46" s="36">
        <v>0.66666668653488159</v>
      </c>
      <c r="F46" s="36">
        <v>0.625</v>
      </c>
      <c r="G46" s="36">
        <v>0.5</v>
      </c>
      <c r="H46" s="36">
        <v>0.1458333283662796</v>
      </c>
      <c r="I46" s="36">
        <v>0.25</v>
      </c>
      <c r="J46" s="36">
        <v>0.27368420362472534</v>
      </c>
      <c r="K46" s="36">
        <v>0.43956044316291809</v>
      </c>
      <c r="L46" s="36">
        <v>0.15957446396350861</v>
      </c>
      <c r="M46" s="1" t="s">
        <v>615</v>
      </c>
    </row>
    <row r="47" spans="1:13" x14ac:dyDescent="0.25">
      <c r="A47" s="1" t="s">
        <v>561</v>
      </c>
      <c r="B47" s="13">
        <v>2.3223910331726074</v>
      </c>
      <c r="C47" s="36">
        <v>1.2347825765609741</v>
      </c>
      <c r="D47" s="36">
        <v>0.34482759237289429</v>
      </c>
      <c r="E47" s="36">
        <v>0.64655172824859619</v>
      </c>
      <c r="F47" s="36">
        <v>0.58620691299438477</v>
      </c>
      <c r="G47" s="36">
        <v>0.39655172824859619</v>
      </c>
      <c r="H47" s="36">
        <v>0.32758620381355286</v>
      </c>
      <c r="I47" s="36">
        <v>0.24137930572032928</v>
      </c>
      <c r="J47" s="36">
        <v>0.1982758641242981</v>
      </c>
      <c r="K47" s="36">
        <v>0.79646015167236328</v>
      </c>
      <c r="L47" s="36">
        <v>0.5</v>
      </c>
      <c r="M47" s="1" t="s">
        <v>615</v>
      </c>
    </row>
    <row r="48" spans="1:13" x14ac:dyDescent="0.25">
      <c r="A48" s="1" t="s">
        <v>562</v>
      </c>
      <c r="B48" s="13">
        <v>2.1633522510528564</v>
      </c>
      <c r="C48" s="36">
        <v>1.2843136787414551</v>
      </c>
      <c r="D48" s="36">
        <v>0.44117647409439087</v>
      </c>
      <c r="E48" s="36">
        <v>0.59803920984268188</v>
      </c>
      <c r="F48" s="36">
        <v>0.42156863212585449</v>
      </c>
      <c r="G48" s="36">
        <v>0.42156863212585449</v>
      </c>
      <c r="H48" s="36">
        <v>0.48039215803146362</v>
      </c>
      <c r="I48" s="36">
        <v>0.46078431606292725</v>
      </c>
      <c r="J48" s="36">
        <v>0.38235294818878174</v>
      </c>
      <c r="K48" s="36">
        <v>0.74747473001480103</v>
      </c>
      <c r="L48" s="36">
        <v>0.18627451360225677</v>
      </c>
      <c r="M48" s="1" t="s">
        <v>615</v>
      </c>
    </row>
    <row r="49" spans="1:13" x14ac:dyDescent="0.25">
      <c r="A49" s="1" t="s">
        <v>563</v>
      </c>
      <c r="B49" s="13">
        <v>2.0138719081878662</v>
      </c>
      <c r="C49" s="36">
        <v>0.94711536169052124</v>
      </c>
      <c r="D49" s="36">
        <v>0.31578946113586426</v>
      </c>
      <c r="E49" s="36">
        <v>0.66507178544998169</v>
      </c>
      <c r="F49" s="36">
        <v>0.59808611869812012</v>
      </c>
      <c r="G49" s="36">
        <v>0.59330141544342041</v>
      </c>
      <c r="H49" s="36">
        <v>0.24401913583278656</v>
      </c>
      <c r="I49" s="36">
        <v>0.27272728085517883</v>
      </c>
      <c r="J49" s="36">
        <v>0.3349282443523407</v>
      </c>
      <c r="K49" s="36">
        <v>0.59903383255004883</v>
      </c>
      <c r="L49" s="36">
        <v>0.24038460850715637</v>
      </c>
      <c r="M49" s="1" t="s">
        <v>616</v>
      </c>
    </row>
    <row r="50" spans="1:13" x14ac:dyDescent="0.25">
      <c r="A50" s="1" t="s">
        <v>564</v>
      </c>
      <c r="B50" s="13">
        <v>1.7532327175140381</v>
      </c>
      <c r="C50" s="36">
        <v>0.71428573131561279</v>
      </c>
      <c r="D50" s="36">
        <v>0.11827956885099411</v>
      </c>
      <c r="E50" s="36">
        <v>0.34444445371627808</v>
      </c>
      <c r="F50" s="36">
        <v>0.29032257199287415</v>
      </c>
      <c r="G50" s="36">
        <v>0.40425533056259155</v>
      </c>
      <c r="H50" s="36">
        <v>0.20430107414722443</v>
      </c>
      <c r="I50" s="36">
        <v>0.17204301059246063</v>
      </c>
      <c r="J50" s="36">
        <v>0.21276596188545227</v>
      </c>
      <c r="K50" s="36">
        <v>0.36170211434364319</v>
      </c>
      <c r="L50" s="36">
        <v>0.3404255211353302</v>
      </c>
      <c r="M50" s="1" t="s">
        <v>617</v>
      </c>
    </row>
    <row r="51" spans="1:13" x14ac:dyDescent="0.25">
      <c r="A51" s="1" t="s">
        <v>565</v>
      </c>
      <c r="B51" s="13">
        <v>1.7322198152542114</v>
      </c>
      <c r="C51" s="36">
        <v>0.69230771064758301</v>
      </c>
      <c r="D51" s="36">
        <v>0.28260868787765503</v>
      </c>
      <c r="E51" s="36">
        <v>0.45054945349693298</v>
      </c>
      <c r="F51" s="36">
        <v>0.4285714328289032</v>
      </c>
      <c r="G51" s="36">
        <v>0.3695652186870575</v>
      </c>
      <c r="H51" s="36">
        <v>0.20652173459529877</v>
      </c>
      <c r="I51" s="36">
        <v>0.19354838132858276</v>
      </c>
      <c r="J51" s="36">
        <v>0.16129031777381897</v>
      </c>
      <c r="K51" s="36">
        <v>0.37777778506278992</v>
      </c>
      <c r="L51" s="36">
        <v>0.24731183052062988</v>
      </c>
      <c r="M51" s="1" t="s">
        <v>618</v>
      </c>
    </row>
    <row r="52" spans="1:13" x14ac:dyDescent="0.25">
      <c r="A52" s="1" t="s">
        <v>566</v>
      </c>
      <c r="B52" s="13">
        <v>2.296875</v>
      </c>
      <c r="C52" s="36">
        <v>1.1567164659500122</v>
      </c>
      <c r="D52" s="36">
        <v>0.44525548815727234</v>
      </c>
      <c r="E52" s="36">
        <v>0.77536231279373169</v>
      </c>
      <c r="F52" s="36">
        <v>0.79710143804550171</v>
      </c>
      <c r="G52" s="36">
        <v>0.63768118619918823</v>
      </c>
      <c r="H52" s="36">
        <v>0.27536231279373169</v>
      </c>
      <c r="I52" s="36">
        <v>0.31159418821334839</v>
      </c>
      <c r="J52" s="36">
        <v>0.59420287609100342</v>
      </c>
      <c r="K52" s="36">
        <v>0.69465649127960205</v>
      </c>
      <c r="L52" s="36">
        <v>0.2867647111415863</v>
      </c>
      <c r="M52" s="1" t="s">
        <v>619</v>
      </c>
    </row>
    <row r="53" spans="1:13" x14ac:dyDescent="0.25">
      <c r="A53" s="1" t="s">
        <v>567</v>
      </c>
      <c r="B53" s="13">
        <v>2.3104796409606934</v>
      </c>
      <c r="C53" s="36">
        <v>1.0909091234207153</v>
      </c>
      <c r="D53" s="36">
        <v>0.64227640628814697</v>
      </c>
      <c r="E53" s="36">
        <v>0.89344263076782227</v>
      </c>
      <c r="F53" s="36">
        <v>0.73553717136383057</v>
      </c>
      <c r="G53" s="36">
        <v>0.58536583185195923</v>
      </c>
      <c r="H53" s="36">
        <v>0.50406503677368164</v>
      </c>
      <c r="I53" s="36">
        <v>0.39837399125099182</v>
      </c>
      <c r="J53" s="36">
        <v>0.36585366725921631</v>
      </c>
      <c r="K53" s="36">
        <v>0.57499998807907104</v>
      </c>
      <c r="L53" s="36">
        <v>0.34426230192184448</v>
      </c>
      <c r="M53" s="1" t="s">
        <v>620</v>
      </c>
    </row>
    <row r="54" spans="1:13" x14ac:dyDescent="0.25">
      <c r="A54" s="1" t="s">
        <v>568</v>
      </c>
      <c r="B54" s="13">
        <v>2.3400735855102539</v>
      </c>
      <c r="C54" s="36">
        <v>1.4437500238418579</v>
      </c>
      <c r="D54" s="36">
        <v>0.1840490847826004</v>
      </c>
      <c r="E54" s="36">
        <v>1.1490683555603027</v>
      </c>
      <c r="F54" s="36">
        <v>0.47852760553359985</v>
      </c>
      <c r="G54" s="36">
        <v>0.30674847960472107</v>
      </c>
      <c r="H54" s="36">
        <v>0.11042945086956024</v>
      </c>
      <c r="I54" s="36">
        <v>8.5889570415019989E-2</v>
      </c>
      <c r="J54" s="36">
        <v>8.5889570415019989E-2</v>
      </c>
      <c r="K54" s="36">
        <v>1.2341772317886353</v>
      </c>
      <c r="L54" s="36">
        <v>0.23602484166622162</v>
      </c>
      <c r="M54" s="1" t="s">
        <v>621</v>
      </c>
    </row>
    <row r="55" spans="1:13" x14ac:dyDescent="0.25">
      <c r="A55" s="1" t="s">
        <v>569</v>
      </c>
      <c r="B55" s="13">
        <v>2.3667278289794922</v>
      </c>
      <c r="C55" s="36">
        <v>1.625</v>
      </c>
      <c r="D55" s="36">
        <v>0.27160492539405823</v>
      </c>
      <c r="E55" s="36">
        <v>0.61728394031524658</v>
      </c>
      <c r="F55" s="36">
        <v>0.56172841787338257</v>
      </c>
      <c r="G55" s="36">
        <v>0.46913579106330872</v>
      </c>
      <c r="H55" s="36">
        <v>0.29629629850387573</v>
      </c>
      <c r="I55" s="36">
        <v>0.13664595782756805</v>
      </c>
      <c r="J55" s="36">
        <v>0.12962962687015533</v>
      </c>
      <c r="K55" s="36">
        <v>1.0125786066055298</v>
      </c>
      <c r="L55" s="36">
        <v>0.40506330132484436</v>
      </c>
      <c r="M55" s="1" t="s">
        <v>622</v>
      </c>
    </row>
    <row r="56" spans="1:13" x14ac:dyDescent="0.25">
      <c r="A56" s="1" t="s">
        <v>570</v>
      </c>
      <c r="B56" s="13">
        <v>1.5906250476837158</v>
      </c>
      <c r="C56" s="36">
        <v>0.75418996810913086</v>
      </c>
      <c r="D56" s="36">
        <v>0.25274726748466492</v>
      </c>
      <c r="E56" s="36">
        <v>0.28333333134651184</v>
      </c>
      <c r="F56" s="36">
        <v>0.1944444477558136</v>
      </c>
      <c r="G56" s="36">
        <v>0.18784530460834503</v>
      </c>
      <c r="H56" s="36">
        <v>0.18681319057941437</v>
      </c>
      <c r="I56" s="36">
        <v>0.18131868541240692</v>
      </c>
      <c r="J56" s="36">
        <v>0.20879121124744415</v>
      </c>
      <c r="K56" s="36">
        <v>0.37430167198181152</v>
      </c>
      <c r="L56" s="36">
        <v>0.14124293625354767</v>
      </c>
      <c r="M56" s="1" t="s">
        <v>623</v>
      </c>
    </row>
    <row r="57" spans="1:13" x14ac:dyDescent="0.25">
      <c r="A57" s="1" t="s">
        <v>571</v>
      </c>
      <c r="B57" s="13">
        <v>1.8813427686691284</v>
      </c>
      <c r="C57" s="36">
        <v>0.74285715818405151</v>
      </c>
      <c r="D57" s="36">
        <v>0.28571429848670959</v>
      </c>
      <c r="E57" s="36">
        <v>0.36792454123497009</v>
      </c>
      <c r="F57" s="36">
        <v>0.5</v>
      </c>
      <c r="G57" s="36">
        <v>0.37142857909202576</v>
      </c>
      <c r="H57" s="36">
        <v>0.15094339847564697</v>
      </c>
      <c r="I57" s="36">
        <v>9.4339624047279358E-2</v>
      </c>
      <c r="J57" s="36">
        <v>7.5471699237823486E-2</v>
      </c>
      <c r="K57" s="36">
        <v>0.56730771064758301</v>
      </c>
      <c r="L57" s="36">
        <v>0.32075470685958862</v>
      </c>
      <c r="M57" s="1" t="s">
        <v>624</v>
      </c>
    </row>
    <row r="58" spans="1:13" x14ac:dyDescent="0.25">
      <c r="A58" s="1" t="s">
        <v>572</v>
      </c>
      <c r="B58" s="13">
        <v>1.8715319633483887</v>
      </c>
      <c r="C58" s="36">
        <v>0.83372920751571655</v>
      </c>
      <c r="D58" s="36">
        <v>0.26004728674888611</v>
      </c>
      <c r="E58" s="36">
        <v>0.5379146933555603</v>
      </c>
      <c r="F58" s="36">
        <v>0.40189126133918762</v>
      </c>
      <c r="G58" s="36">
        <v>0.41843971610069275</v>
      </c>
      <c r="H58" s="36">
        <v>0.26950353384017944</v>
      </c>
      <c r="I58" s="36">
        <v>0.125</v>
      </c>
      <c r="J58" s="36">
        <v>0.15566037595272064</v>
      </c>
      <c r="K58" s="36">
        <v>0.57590359449386597</v>
      </c>
      <c r="L58" s="36">
        <v>0.23459716141223907</v>
      </c>
      <c r="M58" s="1" t="s">
        <v>625</v>
      </c>
    </row>
    <row r="59" spans="1:13" x14ac:dyDescent="0.25">
      <c r="A59" s="1" t="s">
        <v>573</v>
      </c>
      <c r="B59" s="13">
        <v>1.8839285373687744</v>
      </c>
      <c r="C59" s="36">
        <v>1.0108696222305298</v>
      </c>
      <c r="D59" s="36">
        <v>0.42391303181648254</v>
      </c>
      <c r="E59" s="36">
        <v>0.61956518888473511</v>
      </c>
      <c r="F59" s="36">
        <v>0.47826087474822998</v>
      </c>
      <c r="G59" s="36">
        <v>0.45652174949645996</v>
      </c>
      <c r="H59" s="36">
        <v>0.41304346919059753</v>
      </c>
      <c r="I59" s="36">
        <v>0.29347825050354004</v>
      </c>
      <c r="J59" s="36">
        <v>0.30769231915473938</v>
      </c>
      <c r="K59" s="36">
        <v>0.47826087474822998</v>
      </c>
      <c r="L59" s="36">
        <v>0.22826087474822998</v>
      </c>
      <c r="M59" s="1" t="s">
        <v>626</v>
      </c>
    </row>
    <row r="60" spans="1:13" x14ac:dyDescent="0.25">
      <c r="A60" s="1" t="s">
        <v>574</v>
      </c>
      <c r="B60" s="13">
        <v>1.9706554412841797</v>
      </c>
      <c r="C60" s="36">
        <v>1.0923076868057251</v>
      </c>
      <c r="D60" s="36">
        <v>0.22137404978275299</v>
      </c>
      <c r="E60" s="36">
        <v>0.7578125</v>
      </c>
      <c r="F60" s="36">
        <v>0.51937985420227051</v>
      </c>
      <c r="G60" s="36">
        <v>0.4692307710647583</v>
      </c>
      <c r="H60" s="36">
        <v>0.30000001192092896</v>
      </c>
      <c r="I60" s="36">
        <v>0.10769230872392654</v>
      </c>
      <c r="J60" s="36">
        <v>0.19847328960895538</v>
      </c>
      <c r="K60" s="36">
        <v>0.5703125</v>
      </c>
      <c r="L60" s="36">
        <v>0.22137404978275299</v>
      </c>
      <c r="M60" s="1" t="s">
        <v>627</v>
      </c>
    </row>
    <row r="61" spans="1:13" x14ac:dyDescent="0.25">
      <c r="A61" s="1" t="s">
        <v>575</v>
      </c>
      <c r="B61" s="13">
        <v>1.7856937646865845</v>
      </c>
      <c r="C61" s="36">
        <v>1.1160714626312256</v>
      </c>
      <c r="D61" s="36">
        <v>0.14912280440330505</v>
      </c>
      <c r="E61" s="36">
        <v>0.57894736528396606</v>
      </c>
      <c r="F61" s="36">
        <v>0.43859648704528809</v>
      </c>
      <c r="G61" s="36">
        <v>0.34210526943206787</v>
      </c>
      <c r="H61" s="36">
        <v>0.22807016968727112</v>
      </c>
      <c r="I61" s="36">
        <v>9.6491225063800812E-2</v>
      </c>
      <c r="J61" s="36">
        <v>0.2232142835855484</v>
      </c>
      <c r="K61" s="36">
        <v>0.47321429848670959</v>
      </c>
      <c r="L61" s="36">
        <v>0.15789473056793213</v>
      </c>
      <c r="M61" s="1" t="s">
        <v>628</v>
      </c>
    </row>
    <row r="62" spans="1:13" x14ac:dyDescent="0.25">
      <c r="A62" s="1" t="s">
        <v>576</v>
      </c>
      <c r="B62" s="13">
        <v>2.0004112720489502</v>
      </c>
      <c r="C62" s="36">
        <v>1.6016949415206909</v>
      </c>
      <c r="D62" s="36">
        <v>0.32773110270500183</v>
      </c>
      <c r="E62" s="36">
        <v>0.38135594129562378</v>
      </c>
      <c r="F62" s="36">
        <v>0.33898305892944336</v>
      </c>
      <c r="G62" s="36">
        <v>0.31932774186134338</v>
      </c>
      <c r="H62" s="36">
        <v>0.18487395346164703</v>
      </c>
      <c r="I62" s="36">
        <v>0.15966387093067169</v>
      </c>
      <c r="J62" s="36">
        <v>6.7226894199848175E-2</v>
      </c>
      <c r="K62" s="36">
        <v>0.65811967849731445</v>
      </c>
      <c r="L62" s="36">
        <v>0.2689075767993927</v>
      </c>
      <c r="M62" s="1" t="s">
        <v>629</v>
      </c>
    </row>
    <row r="63" spans="1:13" x14ac:dyDescent="0.25">
      <c r="A63" s="1" t="s">
        <v>577</v>
      </c>
      <c r="B63" s="13">
        <v>2.0228545665740967</v>
      </c>
      <c r="C63" s="36">
        <v>1.9460784196853638</v>
      </c>
      <c r="D63" s="36">
        <v>0.35748791694641113</v>
      </c>
      <c r="E63" s="36">
        <v>0.42995169758796692</v>
      </c>
      <c r="F63" s="36">
        <v>0.32850241661071777</v>
      </c>
      <c r="G63" s="36">
        <v>0.2028985470533371</v>
      </c>
      <c r="H63" s="36">
        <v>0.19806763529777527</v>
      </c>
      <c r="I63" s="36">
        <v>0.17391304671764374</v>
      </c>
      <c r="J63" s="36">
        <v>0.1304347813129425</v>
      </c>
      <c r="K63" s="36">
        <v>0.66829270124435425</v>
      </c>
      <c r="L63" s="36">
        <v>0.20673076808452606</v>
      </c>
      <c r="M63" s="1" t="s">
        <v>630</v>
      </c>
    </row>
    <row r="64" spans="1:13" x14ac:dyDescent="0.25">
      <c r="A64" s="3" t="s">
        <v>578</v>
      </c>
      <c r="B64" s="15">
        <v>2.3110237121582031</v>
      </c>
      <c r="C64" s="37">
        <v>1.2692307233810425</v>
      </c>
      <c r="D64" s="37">
        <v>0.35384616255760193</v>
      </c>
      <c r="E64" s="37">
        <v>0.77519381046295166</v>
      </c>
      <c r="F64" s="37">
        <v>0.77692306041717529</v>
      </c>
      <c r="G64" s="37">
        <v>0.53846156597137451</v>
      </c>
      <c r="H64" s="37">
        <v>0.27480915188789368</v>
      </c>
      <c r="I64" s="37">
        <v>0.3893129825592041</v>
      </c>
      <c r="J64" s="37">
        <v>0.56488549709320068</v>
      </c>
      <c r="K64" s="37">
        <v>0.6846153736114502</v>
      </c>
      <c r="L64" s="37">
        <v>0.36923077702522278</v>
      </c>
      <c r="M64" s="1" t="s">
        <v>631</v>
      </c>
    </row>
    <row r="65" spans="1:12" x14ac:dyDescent="0.25"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pans="1:12" x14ac:dyDescent="0.25">
      <c r="A66" s="30" t="s">
        <v>0</v>
      </c>
      <c r="B66" s="31">
        <f>SUMIF($A$2:$A$64,$A$66,B2:B64)</f>
        <v>2.3110237121582031</v>
      </c>
      <c r="C66" s="33">
        <f t="shared" ref="C66:L66" si="0">SUMIF($A$2:$A$64,$A$66,C2:C64)</f>
        <v>1.2692307233810425</v>
      </c>
      <c r="D66" s="33">
        <f t="shared" si="0"/>
        <v>0.35384616255760193</v>
      </c>
      <c r="E66" s="33">
        <f t="shared" si="0"/>
        <v>0.77519381046295166</v>
      </c>
      <c r="F66" s="33">
        <f t="shared" si="0"/>
        <v>0.77692306041717529</v>
      </c>
      <c r="G66" s="33">
        <f t="shared" si="0"/>
        <v>0.53846156597137451</v>
      </c>
      <c r="H66" s="33">
        <f t="shared" si="0"/>
        <v>0.27480915188789368</v>
      </c>
      <c r="I66" s="33">
        <f t="shared" si="0"/>
        <v>0.3893129825592041</v>
      </c>
      <c r="J66" s="33">
        <f t="shared" si="0"/>
        <v>0.56488549709320068</v>
      </c>
      <c r="K66" s="33">
        <f t="shared" si="0"/>
        <v>0.6846153736114502</v>
      </c>
      <c r="L66" s="33">
        <f t="shared" si="0"/>
        <v>0.36923077702522278</v>
      </c>
    </row>
    <row r="67" spans="1:12" x14ac:dyDescent="0.25">
      <c r="A67" s="5" t="s">
        <v>7</v>
      </c>
      <c r="B67" s="6">
        <f t="shared" ref="B67:L67" si="1">MIN(B2:B64)</f>
        <v>1.3851351737976074</v>
      </c>
      <c r="C67" s="20">
        <f t="shared" si="1"/>
        <v>0.30645161867141724</v>
      </c>
      <c r="D67" s="20">
        <f t="shared" si="1"/>
        <v>7.1038253605365753E-2</v>
      </c>
      <c r="E67" s="20">
        <f t="shared" si="1"/>
        <v>0.16521738469600677</v>
      </c>
      <c r="F67" s="20">
        <f t="shared" si="1"/>
        <v>0.1944444477558136</v>
      </c>
      <c r="G67" s="20">
        <f t="shared" si="1"/>
        <v>0.1304347813129425</v>
      </c>
      <c r="H67" s="20">
        <f t="shared" si="1"/>
        <v>5.6000001728534698E-2</v>
      </c>
      <c r="I67" s="20">
        <f t="shared" si="1"/>
        <v>4.3715845793485641E-2</v>
      </c>
      <c r="J67" s="20">
        <f t="shared" si="1"/>
        <v>0</v>
      </c>
      <c r="K67" s="20">
        <f t="shared" si="1"/>
        <v>0.21875</v>
      </c>
      <c r="L67" s="20">
        <f t="shared" si="1"/>
        <v>8.849557489156723E-2</v>
      </c>
    </row>
    <row r="68" spans="1:12" x14ac:dyDescent="0.25">
      <c r="A68" s="5" t="s">
        <v>8</v>
      </c>
      <c r="B68" s="6">
        <f t="shared" ref="B68:L68" si="2">MEDIAN(B2:B64)</f>
        <v>1.9324777126312256</v>
      </c>
      <c r="C68" s="20">
        <f t="shared" si="2"/>
        <v>1.0049999952316284</v>
      </c>
      <c r="D68" s="20">
        <f t="shared" si="2"/>
        <v>0.31578946113586426</v>
      </c>
      <c r="E68" s="20">
        <f t="shared" si="2"/>
        <v>0.52336448431015015</v>
      </c>
      <c r="F68" s="20">
        <f t="shared" si="2"/>
        <v>0.43859648704528809</v>
      </c>
      <c r="G68" s="20">
        <f t="shared" si="2"/>
        <v>0.40425533056259155</v>
      </c>
      <c r="H68" s="20">
        <f t="shared" si="2"/>
        <v>0.2164948433637619</v>
      </c>
      <c r="I68" s="20">
        <f t="shared" si="2"/>
        <v>0.17204301059246063</v>
      </c>
      <c r="J68" s="20">
        <f t="shared" si="2"/>
        <v>0.16129031777381897</v>
      </c>
      <c r="K68" s="20">
        <f t="shared" si="2"/>
        <v>0.53932583332061768</v>
      </c>
      <c r="L68" s="20">
        <f t="shared" si="2"/>
        <v>0.24731183052062988</v>
      </c>
    </row>
    <row r="69" spans="1:12" x14ac:dyDescent="0.25">
      <c r="A69" s="5" t="s">
        <v>9</v>
      </c>
      <c r="B69" s="6">
        <f t="shared" ref="B69:L69" si="3">MAX(B2:B64)</f>
        <v>2.59375</v>
      </c>
      <c r="C69" s="20">
        <f t="shared" si="3"/>
        <v>2.0223879814147949</v>
      </c>
      <c r="D69" s="20">
        <f t="shared" si="3"/>
        <v>0.74144488573074341</v>
      </c>
      <c r="E69" s="20">
        <f t="shared" si="3"/>
        <v>1.1490683555603027</v>
      </c>
      <c r="F69" s="20">
        <f t="shared" si="3"/>
        <v>1.072519063949585</v>
      </c>
      <c r="G69" s="20">
        <f t="shared" si="3"/>
        <v>0.73282444477081299</v>
      </c>
      <c r="H69" s="20">
        <f t="shared" si="3"/>
        <v>0.50406503677368164</v>
      </c>
      <c r="I69" s="20">
        <f t="shared" si="3"/>
        <v>0.46078431606292725</v>
      </c>
      <c r="J69" s="20">
        <f t="shared" si="3"/>
        <v>0.59420287609100342</v>
      </c>
      <c r="K69" s="20">
        <f t="shared" si="3"/>
        <v>1.2341772317886353</v>
      </c>
      <c r="L69" s="20">
        <f t="shared" si="3"/>
        <v>0.61184209585189819</v>
      </c>
    </row>
    <row r="70" spans="1:12" x14ac:dyDescent="0.25">
      <c r="A70" s="5" t="s">
        <v>10</v>
      </c>
      <c r="B70" s="7">
        <f>RANK(B66,B2:B64,0)</f>
        <v>7</v>
      </c>
      <c r="C70" s="42">
        <f>RANK(C66,C2:C64,0)</f>
        <v>18</v>
      </c>
      <c r="D70" s="7">
        <f t="shared" ref="D70:L70" si="4">RANK(D66,D2:D64,0)</f>
        <v>24</v>
      </c>
      <c r="E70" s="7">
        <f t="shared" si="4"/>
        <v>9</v>
      </c>
      <c r="F70" s="7">
        <f t="shared" si="4"/>
        <v>4</v>
      </c>
      <c r="G70" s="7">
        <f t="shared" si="4"/>
        <v>14</v>
      </c>
      <c r="H70" s="7">
        <f t="shared" si="4"/>
        <v>24</v>
      </c>
      <c r="I70" s="7">
        <f t="shared" si="4"/>
        <v>4</v>
      </c>
      <c r="J70" s="7">
        <f t="shared" si="4"/>
        <v>2</v>
      </c>
      <c r="K70" s="7">
        <f t="shared" si="4"/>
        <v>16</v>
      </c>
      <c r="L70" s="7">
        <f t="shared" si="4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hợp</vt:lpstr>
      <vt:lpstr>1. Giảm thiểu rủi ro</vt:lpstr>
      <vt:lpstr>2. Duy trì tiêu chuẩn</vt:lpstr>
      <vt:lpstr>3. Thúc đẩy thực hành Xanh</vt:lpstr>
      <vt:lpstr>4.Chính sách và DVHT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Hanh Le</cp:lastModifiedBy>
  <dcterms:created xsi:type="dcterms:W3CDTF">2022-04-05T03:16:22Z</dcterms:created>
  <dcterms:modified xsi:type="dcterms:W3CDTF">2023-05-25T03:12:23Z</dcterms:modified>
</cp:coreProperties>
</file>