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E:\THUY ANH\Thuy Anh_1\DE TAI\2020\ADS-B\BC hoàn thành\"/>
    </mc:Choice>
  </mc:AlternateContent>
  <xr:revisionPtr revIDLastSave="0" documentId="13_ncr:1_{23578D60-095D-41FE-A7D6-6A12654E8CEA}" xr6:coauthVersionLast="47" xr6:coauthVersionMax="47" xr10:uidLastSave="{00000000-0000-0000-0000-000000000000}"/>
  <bookViews>
    <workbookView xWindow="-120" yWindow="-120" windowWidth="29040" windowHeight="15840" xr2:uid="{00000000-000D-0000-FFFF-FFFF00000000}"/>
  </bookViews>
  <sheets>
    <sheet name="TH" sheetId="1" r:id="rId1"/>
    <sheet name="Công thực tế" sheetId="2" r:id="rId2"/>
  </sheets>
  <definedNames>
    <definedName name="_xlnm.Print_Titles" localSheetId="0">TH!$13:$14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3" i="1" l="1"/>
  <c r="D23" i="1" l="1"/>
  <c r="G27" i="1"/>
  <c r="F15" i="1"/>
  <c r="D43" i="2" l="1"/>
  <c r="D44" i="2" s="1"/>
  <c r="F25" i="1" s="1"/>
  <c r="C43" i="2"/>
  <c r="E24" i="2"/>
  <c r="D24" i="2"/>
  <c r="C24" i="2"/>
  <c r="D18" i="1" l="1"/>
  <c r="G19" i="1"/>
  <c r="F43" i="2"/>
  <c r="F44" i="2" s="1"/>
  <c r="E43" i="2"/>
  <c r="E44" i="2" s="1"/>
  <c r="C44" i="2"/>
  <c r="C25" i="2"/>
  <c r="F21" i="1" s="1"/>
  <c r="G21" i="1" s="1"/>
  <c r="G29" i="1"/>
  <c r="G30" i="1"/>
  <c r="G31" i="1"/>
  <c r="G32" i="1"/>
  <c r="G33" i="1"/>
  <c r="G34" i="1"/>
  <c r="G35" i="1"/>
  <c r="G36" i="1"/>
  <c r="G37" i="1"/>
  <c r="G38" i="1"/>
  <c r="G39" i="1"/>
  <c r="G40" i="1"/>
  <c r="G41" i="1"/>
  <c r="G42" i="1"/>
  <c r="G17" i="1"/>
  <c r="G16" i="1"/>
  <c r="G25" i="1"/>
  <c r="E25" i="2"/>
  <c r="F20" i="1" s="1"/>
  <c r="G20" i="1" s="1"/>
  <c r="F24" i="2"/>
  <c r="F25" i="2" s="1"/>
  <c r="F22" i="1" s="1"/>
  <c r="E9" i="2"/>
  <c r="E10" i="2" s="1"/>
  <c r="C9" i="2"/>
  <c r="C10" i="2" s="1"/>
  <c r="D15" i="1"/>
  <c r="G24" i="1" l="1"/>
  <c r="F26" i="1"/>
  <c r="G26" i="1" s="1"/>
  <c r="G15" i="1"/>
  <c r="G23" i="1" l="1"/>
  <c r="F23" i="1"/>
  <c r="D25" i="2"/>
  <c r="F18" i="1" l="1"/>
  <c r="G22" i="1"/>
  <c r="G18" i="1" s="1"/>
</calcChain>
</file>

<file path=xl/sharedStrings.xml><?xml version="1.0" encoding="utf-8"?>
<sst xmlns="http://schemas.openxmlformats.org/spreadsheetml/2006/main" count="152" uniqueCount="104">
  <si>
    <t>I. Căn cứ pháp lý:</t>
  </si>
  <si>
    <t>II. Thành phần tham gia nghiệm thu:</t>
  </si>
  <si>
    <t>III. Nội dung nghiệm thu:</t>
  </si>
  <si>
    <t>Sau khi xem xét thực tế sản xuất sản phẩm mẫu, đối chiếu với HSTK, dự toán đã được phê duyệt, các bên tham gia nghiệm thu thống nhất khối lượng vật tư tiêu hao thực tế như sau:</t>
  </si>
  <si>
    <t>ĐVT</t>
  </si>
  <si>
    <t>Khối lượng</t>
  </si>
  <si>
    <t>Dự toán</t>
  </si>
  <si>
    <t xml:space="preserve">Thực tế </t>
  </si>
  <si>
    <t>Ghi chú</t>
  </si>
  <si>
    <t>STT</t>
  </si>
  <si>
    <t>I</t>
  </si>
  <si>
    <t>II</t>
  </si>
  <si>
    <t>Văn phòng phẩm</t>
  </si>
  <si>
    <t>12/2018</t>
  </si>
  <si>
    <t>01/2019</t>
  </si>
  <si>
    <t xml:space="preserve"> </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</si>
  <si>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</si>
  <si>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</si>
  <si>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</si>
  <si>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</si>
  <si>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</si>
  <si>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</si>
  <si>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</si>
  <si>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</si>
  <si>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</si>
  <si>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</si>
  <si>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</si>
  <si>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</si>
  <si>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</si>
  <si>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Băng dính trong</t>
  </si>
  <si>
    <t>cuộn</t>
  </si>
  <si>
    <t>Băng dính xanh</t>
  </si>
  <si>
    <t>Túi Clear bag</t>
  </si>
  <si>
    <t>IV. Kết luận, kiến nghị: Không</t>
  </si>
  <si>
    <t>CÁC BÊN THAM GIA NGHIỆM THU</t>
  </si>
  <si>
    <t>CHỦ TRÌ</t>
  </si>
  <si>
    <t>Chi phí nhân công trực tiếp lập BC nhiệm vụ</t>
  </si>
  <si>
    <t>10/2018</t>
  </si>
  <si>
    <t>11/2018</t>
  </si>
  <si>
    <t>8/2018</t>
  </si>
  <si>
    <t>9/2018</t>
  </si>
  <si>
    <t>Tổng giờ</t>
  </si>
  <si>
    <t>Tổng công</t>
  </si>
  <si>
    <t>IV</t>
  </si>
  <si>
    <t>Sổ sách kế toán</t>
  </si>
  <si>
    <t>Phát sinh tăng/giảm so với dự toán</t>
  </si>
  <si>
    <t>Phát sinh tăng/giảm so với sổ sách kế toán</t>
  </si>
  <si>
    <t>Công</t>
  </si>
  <si>
    <t>Ngày tháng</t>
  </si>
  <si>
    <t>Nhân công thực hiện lập BCNV</t>
  </si>
  <si>
    <t>Nhân công thực hiện chế tạo SPM</t>
  </si>
  <si>
    <t>Ngô Quý Tuấn- G1</t>
  </si>
  <si>
    <t>Đặng Thị Thúy Anh - K3</t>
  </si>
  <si>
    <t>Nguyễn Minh Hiền - K4</t>
  </si>
  <si>
    <t>Phạm Văn Huấn - H4</t>
  </si>
  <si>
    <t>NVHC_K3</t>
  </si>
  <si>
    <t xml:space="preserve"> Trần Đức</t>
  </si>
  <si>
    <t>III</t>
  </si>
  <si>
    <t>NVLT_H3</t>
  </si>
  <si>
    <t>NVLT_H2</t>
  </si>
  <si>
    <t>NVTKCTSP_G1</t>
  </si>
  <si>
    <t>Đặng Thị Thúy Anh -K3</t>
  </si>
  <si>
    <t>9/2020</t>
  </si>
  <si>
    <t>10/2020</t>
  </si>
  <si>
    <t>11/2020</t>
  </si>
  <si>
    <t>01/2021</t>
  </si>
  <si>
    <t>02/2021</t>
  </si>
  <si>
    <t>T.Anh</t>
  </si>
  <si>
    <t>NVTKCTSP_H2</t>
  </si>
  <si>
    <t>NVGPCNTT_G3</t>
  </si>
  <si>
    <t>Chi phí nhân công trực tiếp lập HSTK</t>
  </si>
  <si>
    <t>Nguyễn Đức Nhượng-H2</t>
  </si>
  <si>
    <t>3/2021</t>
  </si>
  <si>
    <t>Nguyễn Thị Hải - H3</t>
  </si>
  <si>
    <t>Nhượng</t>
  </si>
  <si>
    <t>Hải</t>
  </si>
  <si>
    <t>4/2021</t>
  </si>
  <si>
    <t>5/2021</t>
  </si>
  <si>
    <t>6/2021</t>
  </si>
  <si>
    <t>06/2021</t>
  </si>
  <si>
    <t>7/2021</t>
  </si>
  <si>
    <t>8/2021</t>
  </si>
  <si>
    <t>9/2021</t>
  </si>
  <si>
    <t>10/2021</t>
  </si>
  <si>
    <t>11/2021</t>
  </si>
  <si>
    <t>12/2021</t>
  </si>
  <si>
    <t>Chi phí nhân công chế tạo sản phẩm mẫu; Nghiệm thu sản phẩm mẫu</t>
  </si>
  <si>
    <t>01/2022</t>
  </si>
  <si>
    <t>02/2022</t>
  </si>
  <si>
    <t>03/2022</t>
  </si>
  <si>
    <t>04/2022</t>
  </si>
  <si>
    <t>05/2022</t>
  </si>
  <si>
    <t>Nhiệm vụ nghiên cứu KH&amp;CN “Nghiên cứu nâng cấp, cải tiến hệ thống tích hợp và xử lý dữ liệu ADS-B (ATTECH ADS-B Integrator)”</t>
  </si>
  <si>
    <t xml:space="preserve">- Căn cứ Quyết định số 359/QĐ-HĐQLQ  ngày 19/05/2020 của Chủ tịch Công ty - Chủ tịch Hội đồng quản lý quỹ về việc phê duyệt bổ sung nhiệm vụ vào kế hoạch hoạt động KH&amp;CN năm 2020, yêu cầu nhiệm vụ và chủ nhiệm nhiệm vụ KH&amp;CN “Nghiên cứu nâng cấp, cải tiến hệ thống tích hợp và xử lý dữ liệu ADS-B (ATTECH ADS-B Integrator)”; </t>
  </si>
  <si>
    <t xml:space="preserve">- Căn cứ Quyết định số 651/QĐ-HĐQLQ ngày 28/9/2020  của Chủ tịch Công ty - Chủ tịch Hội đồng quản lý quỹ về việc phê duyệt Báo cáo nhiệm vụ KH&amp;CN “Nghiên cứu nâng cấp, cải tiến hệ thống tích hợp và xử lý dữ liệu ADS-B (ATTECH ADS-B Integrator)”; </t>
  </si>
  <si>
    <t>- Căn cứ Quyết định số 21/QĐ-CQĐHQ ngày 14/01/2021 của Giám đốc Công ty - Giám đốc quỹ phát triển KH&amp;CN về việc phê duyệt Hồ sơ thiết kế nhiệm vụ KH&amp;CN “Nghiên cứu nâng cấp, cải tiến hệ thống tích hợp và xử lý dữ liệu ADS-B (ATTECH ADS-B Integrator)”.</t>
  </si>
  <si>
    <t xml:space="preserve">1. Ông Trần Đức - Trưởng phòng NCPT - Chủ trì nghiệm thu
2. Ông Đỗ Hoàng An - Phó trưởng phòng NCPT
3. Ông Nguyễn Đức Nhượng - Chủ nhiệm nhiệm vụ </t>
  </si>
  <si>
    <t>Nội dung/khoản mục chi phí
(tính đến 31/5/2022)</t>
  </si>
  <si>
    <t>Kẹp sắt 41mm</t>
  </si>
  <si>
    <t>Kẹp sắt 51mm</t>
  </si>
  <si>
    <t xml:space="preserve">Ghim dập nhỏ </t>
  </si>
  <si>
    <t>Đỗ Hoàng An</t>
  </si>
  <si>
    <t>Nguyễn Đức Nhượng</t>
  </si>
  <si>
    <r>
      <t xml:space="preserve">PHỤ LỤC 
KHỐI LƯỢNG NHÂN CÔNG, VẬT TƯ TIÊU HAO THỰC TẾ
</t>
    </r>
    <r>
      <rPr>
        <i/>
        <sz val="13"/>
        <rFont val="Times New Roman"/>
        <family val="1"/>
      </rPr>
      <t>(Kèm theo báo cáo số: 11/BC-NCPT ngày 10/06/2022)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</si>
</sst>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_);_(@_)"/>
    <numFmt numFmtId="165" formatCode="_(* #,##0_);_(* \(#,##0\);_(* &quot;-&quot;??_);_(@_)"/>
    <numFmt numFmtId="166" formatCode="0.000"/>
    <numFmt numFmtId="167" formatCode="_-* #,##0.00\ _₫_-;\-* #,##0.00\ _₫_-;_-* &quot;-&quot;??\ _₫_-;_-@_-"/>
  </numFmts>
  <fonts count="21">
    <font>
      <sz val="11"/>
      <color theme="1"/>
      <name val="Calibri"/>
      <family val="2"/>
      <scheme val="minor"/>
    </font>
    <font>
      <sz val="11"/>
      <color theme="1"/>
      <name val="Calibri"/>
      <family val="2"/>
      <scheme val="minor"/>
    </font>
    <font>
      <sz val="10"/>
      <name val=".VnTime"/>
      <charset val="1"/>
    </font>
    <font>
      <sz val="12"/>
      <name val="Times New Roman"/>
      <family val="1"/>
      <charset val="1"/>
    </font>
    <font>
      <b/>
      <sz val="12"/>
      <name val="Times New Roman"/>
      <family val="1"/>
      <charset val="1"/>
    </font>
    <font>
      <b/>
      <sz val="12"/>
      <name val="Times New Roman"/>
      <family val="1"/>
    </font>
    <font>
      <b/>
      <sz val="14"/>
      <name val="Times New Roman"/>
      <family val="1"/>
      <charset val="1"/>
    </font>
    <font>
      <sz val="10"/>
      <name val="Arial"/>
      <family val="2"/>
      <charset val="1"/>
    </font>
    <font>
      <sz val="8"/>
      <name val="Calibri"/>
      <family val="2"/>
      <scheme val="minor"/>
    </font>
    <font>
      <sz val="12"/>
      <name val="Times New Roman"/>
      <family val="1"/>
    </font>
    <font>
      <sz val="10"/>
      <name val="Arial"/>
      <family val="2"/>
    </font>
    <font>
      <sz val="10"/>
      <name val=".VnTime"/>
      <charset val="134"/>
    </font>
    <font>
      <b/>
      <sz val="11"/>
      <color theme="1"/>
      <name val="Calibri"/>
      <family val="2"/>
      <scheme val="minor"/>
    </font>
    <font>
      <b/>
      <sz val="10"/>
      <name val="Arial"/>
      <family val="2"/>
      <charset val="1"/>
    </font>
    <font>
      <sz val="10"/>
      <color rgb="FF0070C0"/>
      <name val="Arial"/>
      <family val="2"/>
      <charset val="1"/>
    </font>
    <font>
      <sz val="13"/>
      <color rgb="FF000000"/>
      <name val="Times New Roman"/>
      <family val="2"/>
      <charset val="1"/>
    </font>
    <font>
      <b/>
      <sz val="13"/>
      <name val="Times New Roman"/>
      <family val="1"/>
    </font>
    <font>
      <i/>
      <sz val="13"/>
      <name val="Times New Roman"/>
      <family val="1"/>
    </font>
    <font>
      <sz val="13"/>
      <name val="Times New Roman"/>
      <family val="1"/>
    </font>
    <font>
      <i/>
      <sz val="12"/>
      <name val="Times New Roman"/>
      <family val="1"/>
    </font>
    <font>
      <b/>
      <i/>
      <sz val="12"/>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43" fontId="1" fillId="0" borderId="0" applyFont="0" applyFill="0" applyBorder="0" applyAlignment="0" applyProtection="0"/>
    <xf numFmtId="0" fontId="2" fillId="0" borderId="0"/>
    <xf numFmtId="0" fontId="10" fillId="0" borderId="0"/>
    <xf numFmtId="0" fontId="10" fillId="0" borderId="0"/>
    <xf numFmtId="0" fontId="11" fillId="0" borderId="0"/>
    <xf numFmtId="0" fontId="10" fillId="0" borderId="0"/>
    <xf numFmtId="0" fontId="15" fillId="0" borderId="0"/>
  </cellStyleXfs>
  <cellXfs count="107">
    <xf numFmtId="0" fontId="0" fillId="0" borderId="0" xfId="0"/>
    <xf numFmtId="0" fontId="7" fillId="0" borderId="0" xfId="2" applyFont="1"/>
    <xf numFmtId="0" fontId="0" fillId="0" borderId="0" xfId="2" applyFont="1"/>
    <xf numFmtId="0" fontId="3" fillId="0" borderId="1" xfId="2" applyFont="1" applyBorder="1" applyAlignment="1">
      <alignment horizontal="center" vertical="center" wrapText="1"/>
    </xf>
    <xf numFmtId="164" fontId="3" fillId="0" borderId="1" xfId="2" applyNumberFormat="1" applyFont="1" applyBorder="1" applyAlignment="1" applyProtection="1">
      <alignment horizontal="center" vertical="center" wrapText="1"/>
    </xf>
    <xf numFmtId="0" fontId="7" fillId="0" borderId="0" xfId="2" applyFont="1" applyAlignment="1">
      <alignment horizontal="center"/>
    </xf>
    <xf numFmtId="164" fontId="7" fillId="0" borderId="0" xfId="2" applyNumberFormat="1" applyFont="1" applyBorder="1" applyAlignment="1" applyProtection="1"/>
    <xf numFmtId="49" fontId="3" fillId="0" borderId="1" xfId="2" applyNumberFormat="1" applyFont="1" applyBorder="1" applyAlignment="1" applyProtection="1">
      <alignment horizontal="center" vertical="center" wrapText="1"/>
    </xf>
    <xf numFmtId="4" fontId="3" fillId="0" borderId="1" xfId="2" applyNumberFormat="1" applyFont="1" applyBorder="1" applyAlignment="1" applyProtection="1">
      <alignment vertical="center" wrapText="1"/>
    </xf>
    <xf numFmtId="4" fontId="3" fillId="0" borderId="1" xfId="2" applyNumberFormat="1" applyFont="1" applyBorder="1" applyAlignment="1" applyProtection="1">
      <alignment horizontal="center" vertical="center" wrapText="1"/>
    </xf>
    <xf numFmtId="164" fontId="7" fillId="0" borderId="1" xfId="2" applyNumberFormat="1" applyFont="1" applyBorder="1" applyAlignment="1" applyProtection="1"/>
    <xf numFmtId="0" fontId="7" fillId="0" borderId="1" xfId="2" applyFont="1" applyBorder="1"/>
    <xf numFmtId="0" fontId="9" fillId="0" borderId="1" xfId="3" applyFont="1" applyBorder="1" applyAlignment="1">
      <alignment horizontal="center" vertical="center" wrapText="1"/>
    </xf>
    <xf numFmtId="164" fontId="9" fillId="0" borderId="1" xfId="2" applyNumberFormat="1" applyFont="1" applyBorder="1" applyAlignment="1" applyProtection="1">
      <alignment vertical="center" wrapText="1"/>
    </xf>
    <xf numFmtId="0" fontId="4" fillId="0" borderId="1" xfId="2" applyFont="1" applyBorder="1" applyAlignment="1">
      <alignment horizontal="center" vertical="center" wrapText="1"/>
    </xf>
    <xf numFmtId="0" fontId="4" fillId="0" borderId="8" xfId="2" applyFont="1" applyBorder="1" applyAlignment="1">
      <alignment horizontal="center" vertical="center" wrapText="1"/>
    </xf>
    <xf numFmtId="49" fontId="4" fillId="0" borderId="1" xfId="2" applyNumberFormat="1" applyFont="1" applyBorder="1" applyAlignment="1">
      <alignment horizontal="center" vertical="center"/>
    </xf>
    <xf numFmtId="49" fontId="7" fillId="0" borderId="0" xfId="2" applyNumberFormat="1" applyFont="1" applyAlignment="1">
      <alignment horizontal="center"/>
    </xf>
    <xf numFmtId="49" fontId="3" fillId="0" borderId="1" xfId="2" applyNumberFormat="1" applyFont="1" applyBorder="1" applyAlignment="1">
      <alignment horizontal="center" vertical="center" wrapText="1"/>
    </xf>
    <xf numFmtId="0" fontId="3" fillId="0" borderId="1" xfId="2" applyFont="1" applyBorder="1" applyAlignment="1">
      <alignment vertical="center" wrapText="1"/>
    </xf>
    <xf numFmtId="49" fontId="3" fillId="0" borderId="1" xfId="2" applyNumberFormat="1" applyFont="1" applyBorder="1" applyAlignment="1">
      <alignment horizontal="center" vertical="center"/>
    </xf>
    <xf numFmtId="0" fontId="1" fillId="0" borderId="0" xfId="2" applyFont="1"/>
    <xf numFmtId="0" fontId="0" fillId="0" borderId="0" xfId="0" applyFont="1"/>
    <xf numFmtId="0" fontId="3" fillId="0" borderId="6" xfId="2" applyFont="1" applyBorder="1" applyAlignment="1">
      <alignment horizontal="center" vertical="center" wrapText="1"/>
    </xf>
    <xf numFmtId="0" fontId="5" fillId="0" borderId="8" xfId="2" applyFont="1" applyBorder="1" applyAlignment="1">
      <alignment horizontal="center"/>
    </xf>
    <xf numFmtId="49" fontId="5" fillId="0" borderId="8" xfId="2" applyNumberFormat="1" applyFont="1" applyBorder="1" applyAlignment="1">
      <alignment horizontal="center"/>
    </xf>
    <xf numFmtId="0" fontId="5" fillId="0" borderId="8" xfId="2" applyFont="1" applyBorder="1"/>
    <xf numFmtId="164" fontId="5" fillId="0" borderId="8" xfId="2" applyNumberFormat="1" applyFont="1" applyBorder="1" applyAlignment="1" applyProtection="1"/>
    <xf numFmtId="0" fontId="13" fillId="0" borderId="0" xfId="2" applyFont="1"/>
    <xf numFmtId="0" fontId="12" fillId="0" borderId="0" xfId="2" applyFont="1"/>
    <xf numFmtId="0" fontId="12" fillId="0" borderId="0" xfId="0" applyFont="1"/>
    <xf numFmtId="0" fontId="3" fillId="0" borderId="0" xfId="2" applyFont="1" applyBorder="1" applyAlignment="1">
      <alignment horizontal="center" vertical="center" wrapText="1"/>
    </xf>
    <xf numFmtId="49" fontId="3" fillId="0" borderId="0" xfId="2" applyNumberFormat="1" applyFont="1" applyBorder="1" applyAlignment="1">
      <alignment horizontal="center" vertical="center" wrapText="1"/>
    </xf>
    <xf numFmtId="0" fontId="7" fillId="0" borderId="0" xfId="2" applyFont="1" applyBorder="1"/>
    <xf numFmtId="0" fontId="14" fillId="0" borderId="0" xfId="2" applyFont="1"/>
    <xf numFmtId="164" fontId="9" fillId="0" borderId="8" xfId="2" applyNumberFormat="1" applyFont="1" applyBorder="1" applyAlignment="1" applyProtection="1">
      <alignment vertical="center" wrapText="1"/>
    </xf>
    <xf numFmtId="166" fontId="5" fillId="0" borderId="1" xfId="0" applyNumberFormat="1" applyFont="1" applyBorder="1" applyAlignment="1">
      <alignment horizontal="center" vertical="center" wrapText="1"/>
    </xf>
    <xf numFmtId="2" fontId="5" fillId="0" borderId="8" xfId="2" applyNumberFormat="1" applyFont="1" applyBorder="1" applyAlignment="1">
      <alignment horizontal="center"/>
    </xf>
    <xf numFmtId="2" fontId="3" fillId="0" borderId="6" xfId="2" applyNumberFormat="1" applyFont="1" applyBorder="1" applyAlignment="1">
      <alignment horizontal="center" vertical="center" wrapText="1"/>
    </xf>
    <xf numFmtId="2" fontId="5" fillId="0" borderId="6" xfId="2" applyNumberFormat="1" applyFont="1" applyBorder="1" applyAlignment="1">
      <alignment horizontal="center" vertical="center" wrapText="1"/>
    </xf>
    <xf numFmtId="43" fontId="5" fillId="0" borderId="8" xfId="1" applyFont="1" applyBorder="1" applyAlignment="1">
      <alignment horizontal="center"/>
    </xf>
    <xf numFmtId="49" fontId="3" fillId="0" borderId="8" xfId="2" applyNumberFormat="1" applyFont="1" applyBorder="1" applyAlignment="1">
      <alignment horizontal="center" vertical="center" wrapText="1"/>
    </xf>
    <xf numFmtId="0" fontId="9" fillId="0" borderId="0" xfId="0" applyFont="1" applyAlignment="1">
      <alignment vertical="center"/>
    </xf>
    <xf numFmtId="0" fontId="16" fillId="0" borderId="0" xfId="0" applyFont="1" applyAlignment="1">
      <alignment horizontal="center" vertical="center" wrapText="1"/>
    </xf>
    <xf numFmtId="0" fontId="9" fillId="0" borderId="0" xfId="0" applyFont="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xf>
    <xf numFmtId="0" fontId="5" fillId="0" borderId="6" xfId="0" applyFont="1" applyBorder="1" applyAlignment="1">
      <alignment horizontal="left" vertical="center" wrapText="1"/>
    </xf>
    <xf numFmtId="2" fontId="9" fillId="0" borderId="1" xfId="0" applyNumberFormat="1" applyFont="1" applyBorder="1" applyAlignment="1">
      <alignment vertical="center"/>
    </xf>
    <xf numFmtId="2" fontId="5" fillId="0" borderId="6" xfId="0" applyNumberFormat="1" applyFont="1" applyBorder="1" applyAlignment="1">
      <alignment vertical="center"/>
    </xf>
    <xf numFmtId="0" fontId="9" fillId="0" borderId="6" xfId="0" applyFont="1" applyBorder="1" applyAlignment="1">
      <alignment horizontal="center" vertical="center"/>
    </xf>
    <xf numFmtId="0" fontId="19" fillId="0" borderId="8" xfId="0" applyFont="1" applyBorder="1" applyAlignment="1">
      <alignment horizontal="left" vertical="center" wrapText="1"/>
    </xf>
    <xf numFmtId="0" fontId="19" fillId="0" borderId="8" xfId="0" applyFont="1" applyBorder="1" applyAlignment="1">
      <alignment horizontal="center" vertical="center" wrapText="1"/>
    </xf>
    <xf numFmtId="43" fontId="19" fillId="0" borderId="8" xfId="1" applyFont="1" applyBorder="1" applyAlignment="1">
      <alignment horizontal="left" vertical="center" wrapText="1"/>
    </xf>
    <xf numFmtId="0" fontId="9" fillId="0" borderId="1" xfId="0" applyFont="1" applyBorder="1" applyAlignment="1">
      <alignment horizontal="center" vertical="center" wrapText="1"/>
    </xf>
    <xf numFmtId="2" fontId="9" fillId="0" borderId="6" xfId="0" applyNumberFormat="1" applyFont="1" applyBorder="1" applyAlignment="1">
      <alignment vertical="center"/>
    </xf>
    <xf numFmtId="167" fontId="19" fillId="0" borderId="8" xfId="1"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vertical="center"/>
    </xf>
    <xf numFmtId="2" fontId="5" fillId="0" borderId="1" xfId="0" applyNumberFormat="1" applyFont="1" applyBorder="1" applyAlignment="1">
      <alignment vertical="center"/>
    </xf>
    <xf numFmtId="0" fontId="5" fillId="0" borderId="0" xfId="0" applyFont="1" applyAlignment="1">
      <alignment vertical="center"/>
    </xf>
    <xf numFmtId="2" fontId="5" fillId="0" borderId="0" xfId="0" applyNumberFormat="1" applyFont="1" applyAlignment="1">
      <alignment vertical="center"/>
    </xf>
    <xf numFmtId="0" fontId="9" fillId="0" borderId="8" xfId="0" applyFont="1" applyBorder="1" applyAlignment="1">
      <alignment horizontal="center" vertical="center"/>
    </xf>
    <xf numFmtId="0" fontId="9" fillId="0" borderId="1" xfId="0" applyFont="1" applyBorder="1" applyAlignment="1">
      <alignment horizontal="center" vertical="center"/>
    </xf>
    <xf numFmtId="0" fontId="9" fillId="0" borderId="8" xfId="0" applyFont="1" applyBorder="1" applyAlignment="1">
      <alignment vertical="center"/>
    </xf>
    <xf numFmtId="2" fontId="9" fillId="0" borderId="8" xfId="0" applyNumberFormat="1" applyFont="1" applyBorder="1" applyAlignment="1">
      <alignment horizontal="right" vertical="center"/>
    </xf>
    <xf numFmtId="2" fontId="9" fillId="0" borderId="8" xfId="0" applyNumberFormat="1" applyFont="1" applyBorder="1" applyAlignment="1">
      <alignment vertical="center"/>
    </xf>
    <xf numFmtId="164" fontId="5" fillId="0" borderId="1" xfId="0" applyNumberFormat="1" applyFont="1" applyBorder="1" applyAlignment="1">
      <alignment vertical="center" wrapText="1"/>
    </xf>
    <xf numFmtId="2" fontId="5" fillId="0" borderId="1" xfId="0" applyNumberFormat="1" applyFont="1" applyBorder="1" applyAlignment="1">
      <alignment vertical="center" wrapText="1"/>
    </xf>
    <xf numFmtId="43" fontId="9" fillId="0" borderId="0" xfId="0" applyNumberFormat="1" applyFont="1" applyAlignment="1">
      <alignment vertical="center"/>
    </xf>
    <xf numFmtId="2" fontId="9" fillId="0" borderId="1" xfId="0" applyNumberFormat="1" applyFont="1" applyBorder="1" applyAlignment="1">
      <alignment vertical="center" wrapText="1"/>
    </xf>
    <xf numFmtId="2" fontId="9" fillId="0" borderId="8" xfId="0" applyNumberFormat="1" applyFont="1" applyBorder="1" applyAlignment="1">
      <alignment vertical="center" wrapText="1"/>
    </xf>
    <xf numFmtId="0" fontId="9" fillId="0" borderId="8" xfId="0" applyFont="1" applyBorder="1" applyAlignment="1">
      <alignment horizontal="center" vertical="center" wrapText="1"/>
    </xf>
    <xf numFmtId="0" fontId="5" fillId="0" borderId="4" xfId="0" applyFont="1" applyBorder="1" applyAlignment="1">
      <alignment vertical="center" wrapText="1"/>
    </xf>
    <xf numFmtId="165" fontId="5" fillId="0" borderId="1" xfId="1" applyNumberFormat="1" applyFont="1" applyBorder="1" applyAlignment="1">
      <alignment horizontal="right" vertical="center" wrapText="1"/>
    </xf>
    <xf numFmtId="49" fontId="9" fillId="0" borderId="1" xfId="1" applyNumberFormat="1" applyFont="1" applyBorder="1" applyAlignment="1">
      <alignment horizontal="right" vertical="center"/>
    </xf>
    <xf numFmtId="0" fontId="9" fillId="0" borderId="8" xfId="7" applyFont="1" applyBorder="1" applyAlignment="1">
      <alignment vertical="center" wrapText="1"/>
    </xf>
    <xf numFmtId="0" fontId="9" fillId="0" borderId="8" xfId="7" applyFont="1" applyBorder="1" applyAlignment="1">
      <alignment horizontal="center" vertical="center"/>
    </xf>
    <xf numFmtId="0" fontId="9" fillId="0" borderId="8" xfId="7" applyFont="1" applyBorder="1" applyAlignment="1">
      <alignment horizontal="center" vertical="center" wrapText="1"/>
    </xf>
    <xf numFmtId="0" fontId="9" fillId="0" borderId="1" xfId="0" applyFont="1" applyBorder="1" applyAlignment="1">
      <alignment vertical="center"/>
    </xf>
    <xf numFmtId="0" fontId="9" fillId="0" borderId="8" xfId="7" applyFont="1" applyBorder="1" applyAlignment="1">
      <alignment horizontal="right" vertical="center" wrapText="1"/>
    </xf>
    <xf numFmtId="0" fontId="19" fillId="0" borderId="1" xfId="0" applyFont="1" applyBorder="1" applyAlignment="1">
      <alignment horizontal="center" vertical="center"/>
    </xf>
    <xf numFmtId="0" fontId="20" fillId="0" borderId="1" xfId="0" applyFont="1" applyBorder="1" applyAlignment="1">
      <alignment horizontal="center" vertical="center" wrapText="1"/>
    </xf>
    <xf numFmtId="0" fontId="5" fillId="0" borderId="0" xfId="0" applyFont="1" applyAlignment="1">
      <alignment horizontal="left" vertical="center" wrapText="1"/>
    </xf>
    <xf numFmtId="0" fontId="18" fillId="0" borderId="0" xfId="0" quotePrefix="1" applyFont="1" applyAlignment="1">
      <alignment horizontal="left" vertical="center" wrapText="1"/>
    </xf>
    <xf numFmtId="0" fontId="18" fillId="0" borderId="0" xfId="0" applyFont="1" applyAlignment="1">
      <alignment horizontal="left" vertical="center" wrapText="1"/>
    </xf>
    <xf numFmtId="0" fontId="16" fillId="0" borderId="0" xfId="0" quotePrefix="1" applyFont="1" applyAlignment="1">
      <alignment horizontal="left"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left" vertical="center" wrapText="1"/>
    </xf>
    <xf numFmtId="0" fontId="6" fillId="0" borderId="7" xfId="2" applyFont="1" applyBorder="1" applyAlignment="1">
      <alignment horizontal="center" vertical="center"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center" vertical="center"/>
    </xf>
    <xf numFmtId="0" fontId="16" fillId="0" borderId="0" xfId="0" applyFont="1" applyAlignment="1">
      <alignment horizontal="center"/>
    </xf>
    <xf numFmtId="0" fontId="16"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0" fontId="18" fillId="0" borderId="0" xfId="0" applyFont="1" applyAlignment="1">
      <alignment horizontal="center"/>
    </xf>
    <xf numFmtId="0" fontId="18" fillId="0" borderId="0" xfId="0" applyFont="1" applyAlignment="1">
      <alignment horizontal="center" vertical="center"/>
    </xf>
  </cellXfs>
  <cellStyles count="8">
    <cellStyle name="Accent1 2 8" xfId="2" xr:uid="{00000000-0005-0000-0000-000000000000}"/>
    <cellStyle name="Accent2 2 7" xfId="3" xr:uid="{00000000-0005-0000-0000-000001000000}"/>
    <cellStyle name="Comma" xfId="1" builtinId="3"/>
    <cellStyle name="Normal" xfId="0" builtinId="0"/>
    <cellStyle name="Normal 10 9" xfId="4" xr:uid="{00000000-0005-0000-0000-000004000000}"/>
    <cellStyle name="Normal 10 9 2" xfId="6" xr:uid="{00000000-0005-0000-0000-000005000000}"/>
    <cellStyle name="Normal 16 2" xfId="7" xr:uid="{00000000-0005-0000-0000-000006000000}"/>
    <cellStyle name="Normal 5" xfId="5"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topLeftCell="A13" zoomScaleNormal="100" workbookViewId="0">
      <selection activeCell="O23" sqref="O23"/>
    </sheetView>
  </sheetViews>
  <sheetFormatPr defaultColWidth="8.85546875" defaultRowHeight="15.75"/>
  <cols>
    <col min="1" max="1" width="5.85546875" style="44" customWidth="1"/>
    <col min="2" max="2" width="30.7109375" style="42" customWidth="1"/>
    <col min="3" max="3" width="10.28515625" style="44" customWidth="1"/>
    <col min="4" max="5" width="11.42578125" style="42" customWidth="1"/>
    <col min="6" max="6" width="11.28515625" style="42" customWidth="1"/>
    <col min="7" max="8" width="13.28515625" style="42" customWidth="1"/>
    <col min="9" max="9" width="14.140625" style="44" customWidth="1"/>
    <col min="10" max="16384" width="8.85546875" style="42"/>
  </cols>
  <sheetData>
    <row r="1" spans="1:9" ht="51" customHeight="1">
      <c r="A1" s="95" t="s">
        <v>103</v>
      </c>
      <c r="B1" s="95"/>
      <c r="C1" s="95"/>
      <c r="D1" s="95"/>
      <c r="E1" s="95"/>
      <c r="F1" s="95"/>
      <c r="G1" s="95"/>
      <c r="H1" s="95"/>
      <c r="I1" s="95"/>
    </row>
    <row r="2" spans="1:9" ht="35.25" customHeight="1">
      <c r="A2" s="95" t="s">
        <v>92</v>
      </c>
      <c r="B2" s="95"/>
      <c r="C2" s="95"/>
      <c r="D2" s="95"/>
      <c r="E2" s="95"/>
      <c r="F2" s="95"/>
      <c r="G2" s="95"/>
      <c r="H2" s="95"/>
      <c r="I2" s="95"/>
    </row>
    <row r="3" spans="1:9" ht="11.25" customHeight="1">
      <c r="A3" s="43"/>
      <c r="B3" s="43"/>
      <c r="C3" s="43"/>
      <c r="D3" s="43"/>
      <c r="E3" s="43"/>
      <c r="F3" s="43"/>
      <c r="G3" s="43"/>
      <c r="H3" s="43"/>
      <c r="I3" s="43"/>
    </row>
    <row r="4" spans="1:9" ht="18" customHeight="1">
      <c r="A4" s="96" t="s">
        <v>0</v>
      </c>
      <c r="B4" s="96"/>
      <c r="C4" s="96"/>
      <c r="D4" s="96"/>
      <c r="E4" s="96"/>
      <c r="F4" s="96"/>
      <c r="G4" s="96"/>
      <c r="H4" s="96"/>
      <c r="I4" s="96"/>
    </row>
    <row r="5" spans="1:9" ht="54" customHeight="1">
      <c r="A5" s="85" t="s">
        <v>93</v>
      </c>
      <c r="B5" s="86"/>
      <c r="C5" s="86"/>
      <c r="D5" s="86"/>
      <c r="E5" s="86"/>
      <c r="F5" s="86"/>
      <c r="G5" s="86"/>
      <c r="H5" s="86"/>
      <c r="I5" s="86"/>
    </row>
    <row r="6" spans="1:9" ht="53.25" customHeight="1">
      <c r="A6" s="85" t="s">
        <v>94</v>
      </c>
      <c r="B6" s="86"/>
      <c r="C6" s="86"/>
      <c r="D6" s="86"/>
      <c r="E6" s="86"/>
      <c r="F6" s="86"/>
      <c r="G6" s="86"/>
      <c r="H6" s="86"/>
      <c r="I6" s="86"/>
    </row>
    <row r="7" spans="1:9" ht="56.25" customHeight="1">
      <c r="A7" s="85" t="s">
        <v>95</v>
      </c>
      <c r="B7" s="86"/>
      <c r="C7" s="86"/>
      <c r="D7" s="86"/>
      <c r="E7" s="86"/>
      <c r="F7" s="86"/>
      <c r="G7" s="86"/>
      <c r="H7" s="86"/>
      <c r="I7" s="86"/>
    </row>
    <row r="8" spans="1:9" ht="19.5" customHeight="1">
      <c r="A8" s="87" t="s">
        <v>1</v>
      </c>
      <c r="B8" s="87"/>
      <c r="C8" s="87"/>
      <c r="D8" s="87"/>
      <c r="E8" s="87"/>
      <c r="F8" s="87"/>
      <c r="G8" s="87"/>
      <c r="H8" s="87"/>
      <c r="I8" s="87"/>
    </row>
    <row r="9" spans="1:9" ht="56.25" customHeight="1">
      <c r="A9" s="85" t="s">
        <v>96</v>
      </c>
      <c r="B9" s="85"/>
      <c r="C9" s="85"/>
      <c r="D9" s="85"/>
      <c r="E9" s="85"/>
      <c r="F9" s="85"/>
      <c r="G9" s="85"/>
      <c r="H9" s="85"/>
      <c r="I9" s="85"/>
    </row>
    <row r="10" spans="1:9" ht="21.75" customHeight="1">
      <c r="A10" s="87" t="s">
        <v>2</v>
      </c>
      <c r="B10" s="87"/>
      <c r="C10" s="87"/>
      <c r="D10" s="87"/>
      <c r="E10" s="87"/>
      <c r="F10" s="87"/>
      <c r="G10" s="87"/>
      <c r="H10" s="87"/>
      <c r="I10" s="87"/>
    </row>
    <row r="11" spans="1:9" ht="33" customHeight="1">
      <c r="A11" s="85" t="s">
        <v>3</v>
      </c>
      <c r="B11" s="85"/>
      <c r="C11" s="85"/>
      <c r="D11" s="85"/>
      <c r="E11" s="85"/>
      <c r="F11" s="85"/>
      <c r="G11" s="85"/>
      <c r="H11" s="85"/>
      <c r="I11" s="85"/>
    </row>
    <row r="12" spans="1:9" ht="15" customHeight="1"/>
    <row r="13" spans="1:9" ht="19.149999999999999" customHeight="1">
      <c r="A13" s="88" t="s">
        <v>9</v>
      </c>
      <c r="B13" s="90" t="s">
        <v>97</v>
      </c>
      <c r="C13" s="88" t="s">
        <v>4</v>
      </c>
      <c r="D13" s="92" t="s">
        <v>5</v>
      </c>
      <c r="E13" s="93"/>
      <c r="F13" s="93"/>
      <c r="G13" s="93"/>
      <c r="H13" s="94"/>
      <c r="I13" s="88" t="s">
        <v>8</v>
      </c>
    </row>
    <row r="14" spans="1:9" ht="63" customHeight="1">
      <c r="A14" s="89"/>
      <c r="B14" s="91"/>
      <c r="C14" s="89"/>
      <c r="D14" s="45" t="s">
        <v>6</v>
      </c>
      <c r="E14" s="45" t="s">
        <v>44</v>
      </c>
      <c r="F14" s="45" t="s">
        <v>7</v>
      </c>
      <c r="G14" s="45" t="s">
        <v>45</v>
      </c>
      <c r="H14" s="45" t="s">
        <v>46</v>
      </c>
      <c r="I14" s="89"/>
    </row>
    <row r="15" spans="1:9" ht="32.450000000000003" customHeight="1">
      <c r="A15" s="46" t="s">
        <v>10</v>
      </c>
      <c r="B15" s="47" t="s">
        <v>36</v>
      </c>
      <c r="C15" s="46"/>
      <c r="D15" s="36">
        <f>SUM(D16:D17)</f>
        <v>41.32</v>
      </c>
      <c r="E15" s="45"/>
      <c r="F15" s="36">
        <f>SUM(F16:F17)</f>
        <v>41.32</v>
      </c>
      <c r="G15" s="48">
        <f>F15-D15</f>
        <v>0</v>
      </c>
      <c r="H15" s="49"/>
      <c r="I15" s="46"/>
    </row>
    <row r="16" spans="1:9" ht="21" customHeight="1">
      <c r="A16" s="50">
        <v>1</v>
      </c>
      <c r="B16" s="51" t="s">
        <v>68</v>
      </c>
      <c r="C16" s="52" t="s">
        <v>47</v>
      </c>
      <c r="D16" s="53">
        <v>9.3800000000000008</v>
      </c>
      <c r="E16" s="54"/>
      <c r="F16" s="53">
        <v>9.3800000000000008</v>
      </c>
      <c r="G16" s="48">
        <f>F16-D16</f>
        <v>0</v>
      </c>
      <c r="H16" s="55"/>
      <c r="I16" s="50"/>
    </row>
    <row r="17" spans="1:11" ht="21" customHeight="1">
      <c r="A17" s="50">
        <v>2</v>
      </c>
      <c r="B17" s="51" t="s">
        <v>60</v>
      </c>
      <c r="C17" s="52" t="s">
        <v>47</v>
      </c>
      <c r="D17" s="56">
        <v>31.94</v>
      </c>
      <c r="E17" s="54"/>
      <c r="F17" s="56">
        <v>31.94</v>
      </c>
      <c r="G17" s="48">
        <f t="shared" ref="G17" si="0">F17-D17</f>
        <v>0</v>
      </c>
      <c r="H17" s="55"/>
      <c r="I17" s="50"/>
    </row>
    <row r="18" spans="1:11" s="61" customFormat="1" ht="30" customHeight="1">
      <c r="A18" s="57" t="s">
        <v>11</v>
      </c>
      <c r="B18" s="58" t="s">
        <v>70</v>
      </c>
      <c r="C18" s="57"/>
      <c r="D18" s="57">
        <f>SUM(D19:D22)</f>
        <v>105</v>
      </c>
      <c r="E18" s="59"/>
      <c r="F18" s="60">
        <f>SUM(F19:F22)</f>
        <v>73.6875</v>
      </c>
      <c r="G18" s="60">
        <f>SUM(G19:G22)</f>
        <v>-31.3125</v>
      </c>
      <c r="H18" s="60"/>
      <c r="I18" s="57"/>
      <c r="K18" s="62"/>
    </row>
    <row r="19" spans="1:11">
      <c r="A19" s="63">
        <v>1</v>
      </c>
      <c r="B19" s="51" t="s">
        <v>69</v>
      </c>
      <c r="C19" s="82" t="s">
        <v>47</v>
      </c>
      <c r="D19" s="63">
        <v>26</v>
      </c>
      <c r="E19" s="65"/>
      <c r="F19" s="66">
        <v>0</v>
      </c>
      <c r="G19" s="48">
        <f t="shared" ref="G19:G22" si="1">F19-D19</f>
        <v>-26</v>
      </c>
      <c r="H19" s="67"/>
      <c r="I19" s="63"/>
    </row>
    <row r="20" spans="1:11">
      <c r="A20" s="63">
        <v>2</v>
      </c>
      <c r="B20" s="51" t="s">
        <v>58</v>
      </c>
      <c r="C20" s="82" t="s">
        <v>47</v>
      </c>
      <c r="D20" s="63">
        <v>30</v>
      </c>
      <c r="E20" s="65"/>
      <c r="F20" s="66">
        <f>'Công thực tế'!E25</f>
        <v>22.8125</v>
      </c>
      <c r="G20" s="48">
        <f t="shared" si="1"/>
        <v>-7.1875</v>
      </c>
      <c r="H20" s="67"/>
      <c r="I20" s="63"/>
      <c r="J20" s="42" t="s">
        <v>75</v>
      </c>
    </row>
    <row r="21" spans="1:11">
      <c r="A21" s="63">
        <v>3</v>
      </c>
      <c r="B21" s="51" t="s">
        <v>59</v>
      </c>
      <c r="C21" s="82" t="s">
        <v>47</v>
      </c>
      <c r="D21" s="63">
        <v>36</v>
      </c>
      <c r="E21" s="65"/>
      <c r="F21" s="66">
        <f>'Công thực tế'!C25</f>
        <v>49.0625</v>
      </c>
      <c r="G21" s="48">
        <f t="shared" si="1"/>
        <v>13.0625</v>
      </c>
      <c r="H21" s="67"/>
      <c r="I21" s="63"/>
      <c r="J21" s="42" t="s">
        <v>74</v>
      </c>
    </row>
    <row r="22" spans="1:11">
      <c r="A22" s="63">
        <v>4</v>
      </c>
      <c r="B22" s="51" t="s">
        <v>55</v>
      </c>
      <c r="C22" s="82" t="s">
        <v>47</v>
      </c>
      <c r="D22" s="63">
        <v>13</v>
      </c>
      <c r="E22" s="65"/>
      <c r="F22" s="66">
        <f>'Công thực tế'!F25</f>
        <v>1.8125</v>
      </c>
      <c r="G22" s="48">
        <f t="shared" si="1"/>
        <v>-11.1875</v>
      </c>
      <c r="H22" s="67"/>
      <c r="I22" s="63"/>
      <c r="J22" s="42" t="s">
        <v>67</v>
      </c>
    </row>
    <row r="23" spans="1:11" ht="48" customHeight="1">
      <c r="A23" s="45" t="s">
        <v>57</v>
      </c>
      <c r="B23" s="58" t="s">
        <v>86</v>
      </c>
      <c r="C23" s="83"/>
      <c r="D23" s="57">
        <f>SUM(D24:D27)</f>
        <v>195</v>
      </c>
      <c r="E23" s="68"/>
      <c r="F23" s="69">
        <f>SUM(F24:F26)</f>
        <v>208.625</v>
      </c>
      <c r="G23" s="60">
        <f>SUM(G24:G28)</f>
        <v>13.625</v>
      </c>
      <c r="H23" s="60"/>
      <c r="I23" s="45"/>
      <c r="K23" s="70"/>
    </row>
    <row r="24" spans="1:11">
      <c r="A24" s="54">
        <v>1</v>
      </c>
      <c r="B24" s="51" t="s">
        <v>69</v>
      </c>
      <c r="C24" s="82" t="s">
        <v>47</v>
      </c>
      <c r="D24" s="64">
        <v>80</v>
      </c>
      <c r="E24" s="13"/>
      <c r="F24" s="71">
        <v>0</v>
      </c>
      <c r="G24" s="48">
        <f t="shared" ref="G24:G27" si="2">F24-D24</f>
        <v>-80</v>
      </c>
      <c r="H24" s="48"/>
      <c r="I24" s="54"/>
    </row>
    <row r="25" spans="1:11">
      <c r="A25" s="63">
        <v>2</v>
      </c>
      <c r="B25" s="51" t="s">
        <v>58</v>
      </c>
      <c r="C25" s="82" t="s">
        <v>47</v>
      </c>
      <c r="D25" s="63">
        <v>45</v>
      </c>
      <c r="E25" s="35"/>
      <c r="F25" s="72">
        <f>'Công thực tế'!D44</f>
        <v>78.75</v>
      </c>
      <c r="G25" s="48">
        <f t="shared" si="2"/>
        <v>33.75</v>
      </c>
      <c r="H25" s="67"/>
      <c r="I25" s="73" t="s">
        <v>15</v>
      </c>
      <c r="J25" s="42" t="s">
        <v>75</v>
      </c>
    </row>
    <row r="26" spans="1:11">
      <c r="A26" s="63">
        <v>3</v>
      </c>
      <c r="B26" s="51" t="s">
        <v>59</v>
      </c>
      <c r="C26" s="82" t="s">
        <v>47</v>
      </c>
      <c r="D26" s="63">
        <v>65</v>
      </c>
      <c r="E26" s="35"/>
      <c r="F26" s="72">
        <f>'Công thực tế'!C44</f>
        <v>129.875</v>
      </c>
      <c r="G26" s="48">
        <f t="shared" si="2"/>
        <v>64.875</v>
      </c>
      <c r="H26" s="67"/>
      <c r="I26" s="73"/>
      <c r="J26" s="42" t="s">
        <v>74</v>
      </c>
    </row>
    <row r="27" spans="1:11">
      <c r="A27" s="63">
        <v>4</v>
      </c>
      <c r="B27" s="51" t="s">
        <v>55</v>
      </c>
      <c r="C27" s="64" t="s">
        <v>47</v>
      </c>
      <c r="D27" s="63">
        <v>5</v>
      </c>
      <c r="E27" s="35"/>
      <c r="F27" s="72">
        <v>0</v>
      </c>
      <c r="G27" s="67">
        <f t="shared" si="2"/>
        <v>-5</v>
      </c>
      <c r="H27" s="67"/>
      <c r="I27" s="73"/>
      <c r="J27" s="42" t="s">
        <v>67</v>
      </c>
    </row>
    <row r="28" spans="1:11" s="61" customFormat="1" ht="23.45" customHeight="1">
      <c r="A28" s="45" t="s">
        <v>43</v>
      </c>
      <c r="B28" s="74" t="s">
        <v>12</v>
      </c>
      <c r="C28" s="45" t="s">
        <v>15</v>
      </c>
      <c r="D28" s="75"/>
      <c r="E28" s="75"/>
      <c r="F28" s="75"/>
      <c r="G28" s="48" t="s">
        <v>15</v>
      </c>
      <c r="H28" s="76"/>
      <c r="I28" s="54"/>
    </row>
    <row r="29" spans="1:11">
      <c r="A29" s="64">
        <v>1</v>
      </c>
      <c r="B29" s="77" t="s">
        <v>16</v>
      </c>
      <c r="C29" s="78" t="s">
        <v>17</v>
      </c>
      <c r="D29" s="79">
        <v>10</v>
      </c>
      <c r="E29" s="12"/>
      <c r="F29" s="81">
        <v>0</v>
      </c>
      <c r="G29" s="48">
        <f t="shared" ref="G29:G43" si="3">F29-D29</f>
        <v>-10</v>
      </c>
      <c r="H29" s="80"/>
      <c r="I29" s="64"/>
    </row>
    <row r="30" spans="1:11">
      <c r="A30" s="64">
        <v>2</v>
      </c>
      <c r="B30" s="77" t="s">
        <v>18</v>
      </c>
      <c r="C30" s="78" t="s">
        <v>19</v>
      </c>
      <c r="D30" s="79">
        <v>2</v>
      </c>
      <c r="E30" s="12"/>
      <c r="F30" s="81">
        <v>0</v>
      </c>
      <c r="G30" s="48">
        <f t="shared" si="3"/>
        <v>-2</v>
      </c>
      <c r="H30" s="80"/>
      <c r="I30" s="64"/>
    </row>
    <row r="31" spans="1:11">
      <c r="A31" s="64">
        <v>3</v>
      </c>
      <c r="B31" s="77" t="s">
        <v>20</v>
      </c>
      <c r="C31" s="78" t="s">
        <v>21</v>
      </c>
      <c r="D31" s="79">
        <v>6</v>
      </c>
      <c r="E31" s="12"/>
      <c r="F31" s="81">
        <v>0</v>
      </c>
      <c r="G31" s="48">
        <f t="shared" si="3"/>
        <v>-6</v>
      </c>
      <c r="H31" s="80"/>
      <c r="I31" s="64"/>
    </row>
    <row r="32" spans="1:11">
      <c r="A32" s="64">
        <v>4</v>
      </c>
      <c r="B32" s="77" t="s">
        <v>22</v>
      </c>
      <c r="C32" s="78" t="s">
        <v>21</v>
      </c>
      <c r="D32" s="79">
        <v>5</v>
      </c>
      <c r="E32" s="12"/>
      <c r="F32" s="81">
        <v>0</v>
      </c>
      <c r="G32" s="48">
        <f t="shared" si="3"/>
        <v>-5</v>
      </c>
      <c r="H32" s="80"/>
      <c r="I32" s="64"/>
    </row>
    <row r="33" spans="1:9">
      <c r="A33" s="64">
        <v>5</v>
      </c>
      <c r="B33" s="77" t="s">
        <v>23</v>
      </c>
      <c r="C33" s="78" t="s">
        <v>24</v>
      </c>
      <c r="D33" s="79">
        <v>5</v>
      </c>
      <c r="E33" s="12"/>
      <c r="F33" s="81">
        <v>0</v>
      </c>
      <c r="G33" s="48">
        <f t="shared" si="3"/>
        <v>-5</v>
      </c>
      <c r="H33" s="80"/>
      <c r="I33" s="64"/>
    </row>
    <row r="34" spans="1:9">
      <c r="A34" s="64">
        <v>6</v>
      </c>
      <c r="B34" s="77" t="s">
        <v>98</v>
      </c>
      <c r="C34" s="78" t="s">
        <v>24</v>
      </c>
      <c r="D34" s="79">
        <v>3</v>
      </c>
      <c r="E34" s="12"/>
      <c r="F34" s="81">
        <v>0</v>
      </c>
      <c r="G34" s="48">
        <f t="shared" si="3"/>
        <v>-3</v>
      </c>
      <c r="H34" s="80"/>
      <c r="I34" s="64"/>
    </row>
    <row r="35" spans="1:9">
      <c r="A35" s="64">
        <v>7</v>
      </c>
      <c r="B35" s="77" t="s">
        <v>99</v>
      </c>
      <c r="C35" s="78" t="s">
        <v>24</v>
      </c>
      <c r="D35" s="79">
        <v>1</v>
      </c>
      <c r="E35" s="12"/>
      <c r="F35" s="81">
        <v>0</v>
      </c>
      <c r="G35" s="48">
        <f t="shared" si="3"/>
        <v>-1</v>
      </c>
      <c r="H35" s="80"/>
      <c r="I35" s="64"/>
    </row>
    <row r="36" spans="1:9">
      <c r="A36" s="64">
        <v>8</v>
      </c>
      <c r="B36" s="77" t="s">
        <v>25</v>
      </c>
      <c r="C36" s="78" t="s">
        <v>21</v>
      </c>
      <c r="D36" s="79">
        <v>5</v>
      </c>
      <c r="E36" s="12"/>
      <c r="F36" s="81">
        <v>0</v>
      </c>
      <c r="G36" s="48">
        <f t="shared" si="3"/>
        <v>-5</v>
      </c>
      <c r="H36" s="80"/>
      <c r="I36" s="64"/>
    </row>
    <row r="37" spans="1:9">
      <c r="A37" s="64">
        <v>9</v>
      </c>
      <c r="B37" s="77" t="s">
        <v>26</v>
      </c>
      <c r="C37" s="78" t="s">
        <v>21</v>
      </c>
      <c r="D37" s="79">
        <v>2</v>
      </c>
      <c r="E37" s="12"/>
      <c r="F37" s="81">
        <v>0</v>
      </c>
      <c r="G37" s="48">
        <f t="shared" si="3"/>
        <v>-2</v>
      </c>
      <c r="H37" s="80"/>
      <c r="I37" s="64"/>
    </row>
    <row r="38" spans="1:9">
      <c r="A38" s="64">
        <v>10</v>
      </c>
      <c r="B38" s="77" t="s">
        <v>27</v>
      </c>
      <c r="C38" s="78" t="s">
        <v>24</v>
      </c>
      <c r="D38" s="79">
        <v>3</v>
      </c>
      <c r="E38" s="12"/>
      <c r="F38" s="81">
        <v>0</v>
      </c>
      <c r="G38" s="48">
        <f t="shared" si="3"/>
        <v>-3</v>
      </c>
      <c r="H38" s="80"/>
      <c r="I38" s="64"/>
    </row>
    <row r="39" spans="1:9">
      <c r="A39" s="64">
        <v>11</v>
      </c>
      <c r="B39" s="77" t="s">
        <v>28</v>
      </c>
      <c r="C39" s="78" t="s">
        <v>21</v>
      </c>
      <c r="D39" s="79">
        <v>10</v>
      </c>
      <c r="E39" s="12"/>
      <c r="F39" s="81">
        <v>0</v>
      </c>
      <c r="G39" s="48">
        <f t="shared" si="3"/>
        <v>-10</v>
      </c>
      <c r="H39" s="80"/>
      <c r="I39" s="64"/>
    </row>
    <row r="40" spans="1:9">
      <c r="A40" s="64">
        <v>12</v>
      </c>
      <c r="B40" s="77" t="s">
        <v>100</v>
      </c>
      <c r="C40" s="78" t="s">
        <v>21</v>
      </c>
      <c r="D40" s="79">
        <v>1</v>
      </c>
      <c r="E40" s="12"/>
      <c r="F40" s="81">
        <v>0</v>
      </c>
      <c r="G40" s="48">
        <f t="shared" si="3"/>
        <v>-1</v>
      </c>
      <c r="H40" s="80"/>
      <c r="I40" s="64"/>
    </row>
    <row r="41" spans="1:9">
      <c r="A41" s="64">
        <v>13</v>
      </c>
      <c r="B41" s="77" t="s">
        <v>29</v>
      </c>
      <c r="C41" s="78" t="s">
        <v>30</v>
      </c>
      <c r="D41" s="79">
        <v>1</v>
      </c>
      <c r="E41" s="12"/>
      <c r="F41" s="81">
        <v>0</v>
      </c>
      <c r="G41" s="48">
        <f t="shared" si="3"/>
        <v>-1</v>
      </c>
      <c r="H41" s="80"/>
      <c r="I41" s="64"/>
    </row>
    <row r="42" spans="1:9" ht="18" customHeight="1">
      <c r="A42" s="64">
        <v>14</v>
      </c>
      <c r="B42" s="77" t="s">
        <v>31</v>
      </c>
      <c r="C42" s="78" t="s">
        <v>30</v>
      </c>
      <c r="D42" s="79">
        <v>2</v>
      </c>
      <c r="E42" s="12"/>
      <c r="F42" s="81">
        <v>0</v>
      </c>
      <c r="G42" s="48">
        <f t="shared" si="3"/>
        <v>-2</v>
      </c>
      <c r="H42" s="80"/>
      <c r="I42" s="64"/>
    </row>
    <row r="43" spans="1:9" ht="18" customHeight="1">
      <c r="A43" s="64">
        <v>15</v>
      </c>
      <c r="B43" s="77" t="s">
        <v>32</v>
      </c>
      <c r="C43" s="78" t="s">
        <v>21</v>
      </c>
      <c r="D43" s="79">
        <v>20</v>
      </c>
      <c r="E43" s="12"/>
      <c r="F43" s="81">
        <v>0</v>
      </c>
      <c r="G43" s="48">
        <f t="shared" si="3"/>
        <v>-20</v>
      </c>
      <c r="H43" s="80"/>
      <c r="I43" s="64"/>
    </row>
    <row r="44" spans="1:9" ht="29.25" customHeight="1">
      <c r="A44" s="84" t="s">
        <v>33</v>
      </c>
      <c r="B44" s="84"/>
      <c r="C44" s="84"/>
      <c r="D44" s="84"/>
      <c r="E44" s="84"/>
      <c r="F44" s="84"/>
      <c r="G44" s="84"/>
      <c r="H44" s="84"/>
      <c r="I44" s="84"/>
    </row>
    <row r="46" spans="1:9" ht="24.75" customHeight="1">
      <c r="A46" s="98" t="s">
        <v>34</v>
      </c>
      <c r="B46" s="98"/>
      <c r="C46" s="98"/>
      <c r="D46" s="99"/>
      <c r="E46" s="99"/>
      <c r="F46" s="100" t="s">
        <v>35</v>
      </c>
      <c r="G46" s="100"/>
      <c r="H46" s="100"/>
      <c r="I46" s="100"/>
    </row>
    <row r="47" spans="1:9" ht="16.5">
      <c r="A47" s="101"/>
      <c r="B47" s="101"/>
      <c r="C47" s="101"/>
      <c r="D47" s="99"/>
      <c r="E47" s="99"/>
      <c r="F47" s="102"/>
      <c r="G47" s="102"/>
      <c r="H47" s="102"/>
      <c r="I47" s="102"/>
    </row>
    <row r="48" spans="1:9" ht="27.6" customHeight="1">
      <c r="A48" s="103"/>
      <c r="B48" s="104"/>
      <c r="C48" s="103"/>
      <c r="D48" s="104"/>
      <c r="E48" s="104"/>
      <c r="F48" s="104"/>
      <c r="G48" s="104"/>
      <c r="H48" s="104"/>
      <c r="I48" s="103"/>
    </row>
    <row r="49" spans="1:9" ht="16.5">
      <c r="A49" s="103"/>
      <c r="B49" s="103" t="s">
        <v>15</v>
      </c>
      <c r="C49" s="103"/>
      <c r="D49" s="104"/>
      <c r="E49" s="104"/>
      <c r="F49" s="104"/>
      <c r="G49" s="104"/>
      <c r="H49" s="104"/>
      <c r="I49" s="103"/>
    </row>
    <row r="50" spans="1:9" ht="16.5">
      <c r="A50" s="103"/>
      <c r="B50" s="103"/>
      <c r="C50" s="103"/>
      <c r="D50" s="104"/>
      <c r="E50" s="104"/>
      <c r="F50" s="104"/>
      <c r="G50" s="104"/>
      <c r="H50" s="104"/>
      <c r="I50" s="103"/>
    </row>
    <row r="51" spans="1:9" ht="16.5">
      <c r="A51" s="103"/>
      <c r="B51" s="103" t="s">
        <v>102</v>
      </c>
      <c r="C51" s="103"/>
      <c r="D51" s="104"/>
      <c r="E51" s="104"/>
      <c r="F51" s="104"/>
      <c r="G51" s="104"/>
      <c r="H51" s="104"/>
      <c r="I51" s="103"/>
    </row>
    <row r="52" spans="1:9" ht="21.6" customHeight="1">
      <c r="A52" s="103"/>
      <c r="B52" s="105" t="s">
        <v>15</v>
      </c>
      <c r="C52" s="103"/>
      <c r="D52" s="104"/>
      <c r="E52" s="104"/>
      <c r="F52" s="106" t="s">
        <v>56</v>
      </c>
      <c r="G52" s="106"/>
      <c r="H52" s="106"/>
      <c r="I52" s="106"/>
    </row>
    <row r="53" spans="1:9" ht="16.5">
      <c r="A53" s="103"/>
      <c r="B53" s="104"/>
      <c r="C53" s="103"/>
      <c r="D53" s="104"/>
      <c r="E53" s="104"/>
      <c r="F53" s="104"/>
      <c r="G53" s="104"/>
      <c r="H53" s="104"/>
      <c r="I53" s="103"/>
    </row>
    <row r="54" spans="1:9" ht="16.5">
      <c r="A54" s="103"/>
      <c r="B54" s="104"/>
      <c r="C54" s="103"/>
      <c r="D54" s="104"/>
      <c r="E54" s="104"/>
      <c r="F54" s="104"/>
      <c r="G54" s="104"/>
      <c r="H54" s="104"/>
      <c r="I54" s="103"/>
    </row>
    <row r="55" spans="1:9" ht="16.5">
      <c r="A55" s="103"/>
      <c r="B55" s="103" t="s">
        <v>101</v>
      </c>
      <c r="C55" s="103"/>
      <c r="D55" s="104"/>
      <c r="E55" s="104"/>
      <c r="F55" s="104"/>
      <c r="G55" s="104"/>
      <c r="H55" s="104"/>
      <c r="I55" s="103"/>
    </row>
  </sheetData>
  <mergeCells count="19">
    <mergeCell ref="A1:I1"/>
    <mergeCell ref="A2:I2"/>
    <mergeCell ref="A4:I4"/>
    <mergeCell ref="A5:I5"/>
    <mergeCell ref="A6:I6"/>
    <mergeCell ref="A44:I44"/>
    <mergeCell ref="F46:I46"/>
    <mergeCell ref="A46:C46"/>
    <mergeCell ref="F52:I52"/>
    <mergeCell ref="A7:I7"/>
    <mergeCell ref="A8:I8"/>
    <mergeCell ref="A9:I9"/>
    <mergeCell ref="A10:I10"/>
    <mergeCell ref="A11:I11"/>
    <mergeCell ref="I13:I14"/>
    <mergeCell ref="C13:C14"/>
    <mergeCell ref="B13:B14"/>
    <mergeCell ref="A13:A14"/>
    <mergeCell ref="D13:H13"/>
  </mergeCells>
  <phoneticPr fontId="8" type="noConversion"/>
  <printOptions horizontalCentered="1"/>
  <pageMargins left="0.2" right="0.2" top="0.75" bottom="0.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44"/>
  <sheetViews>
    <sheetView topLeftCell="A14" workbookViewId="0">
      <selection activeCell="D50" sqref="D50"/>
    </sheetView>
  </sheetViews>
  <sheetFormatPr defaultRowHeight="15"/>
  <cols>
    <col min="1" max="1" width="6.28515625" style="5" customWidth="1"/>
    <col min="2" max="2" width="19.5703125" style="17" customWidth="1"/>
    <col min="3" max="3" width="18" style="1" customWidth="1"/>
    <col min="4" max="4" width="17.140625" style="6" customWidth="1"/>
    <col min="5" max="6" width="17.140625" style="1" customWidth="1"/>
    <col min="7" max="12" width="9.5703125" style="1" customWidth="1"/>
    <col min="13" max="262" width="9.140625" style="1" customWidth="1"/>
    <col min="263" max="263" width="6.28515625" style="1" customWidth="1"/>
    <col min="264" max="264" width="32" style="1" customWidth="1"/>
    <col min="265" max="265" width="30.5703125" style="1" customWidth="1"/>
    <col min="266" max="266" width="33" style="1" customWidth="1"/>
    <col min="267" max="518" width="9.140625" style="1" customWidth="1"/>
    <col min="519" max="519" width="6.28515625" style="1" customWidth="1"/>
    <col min="520" max="520" width="32" style="1" customWidth="1"/>
    <col min="521" max="521" width="30.5703125" style="1" customWidth="1"/>
    <col min="522" max="522" width="33" style="1" customWidth="1"/>
    <col min="523" max="774" width="9.140625" style="1" customWidth="1"/>
    <col min="775" max="775" width="6.28515625" style="1" customWidth="1"/>
    <col min="776" max="776" width="32" style="1" customWidth="1"/>
    <col min="777" max="777" width="30.5703125" style="1" customWidth="1"/>
    <col min="778" max="778" width="33" style="1" customWidth="1"/>
    <col min="779" max="1009" width="9.140625" style="1" customWidth="1"/>
    <col min="1010" max="1026" width="9.140625" style="2" customWidth="1"/>
  </cols>
  <sheetData>
    <row r="1" spans="1:1026" ht="17.45" hidden="1" customHeight="1">
      <c r="A1" s="97" t="s">
        <v>49</v>
      </c>
      <c r="B1" s="97"/>
      <c r="C1" s="97"/>
      <c r="D1" s="97"/>
      <c r="E1" s="97"/>
      <c r="F1" s="97"/>
    </row>
    <row r="2" spans="1:1026" ht="31.5" hidden="1">
      <c r="A2" s="14" t="s">
        <v>9</v>
      </c>
      <c r="B2" s="16" t="s">
        <v>48</v>
      </c>
      <c r="C2" s="15" t="s">
        <v>54</v>
      </c>
      <c r="D2" s="15" t="s">
        <v>51</v>
      </c>
      <c r="E2" s="15" t="s">
        <v>52</v>
      </c>
      <c r="F2" s="15" t="s">
        <v>53</v>
      </c>
    </row>
    <row r="3" spans="1:1026" s="22" customFormat="1" ht="15.75" hidden="1">
      <c r="A3" s="19"/>
      <c r="B3" s="20" t="s">
        <v>39</v>
      </c>
      <c r="C3" s="7"/>
      <c r="D3" s="7"/>
      <c r="E3" s="7"/>
      <c r="F3" s="7"/>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21"/>
      <c r="ALW3" s="21"/>
      <c r="ALX3" s="21"/>
      <c r="ALY3" s="21"/>
      <c r="ALZ3" s="21"/>
      <c r="AMA3" s="21"/>
      <c r="AMB3" s="21"/>
      <c r="AMC3" s="21"/>
      <c r="AMD3" s="21"/>
      <c r="AME3" s="21"/>
      <c r="AMF3" s="21"/>
      <c r="AMG3" s="21"/>
      <c r="AMH3" s="21"/>
      <c r="AMI3" s="21"/>
      <c r="AMJ3" s="21"/>
      <c r="AMK3" s="21"/>
      <c r="AML3" s="21"/>
    </row>
    <row r="4" spans="1:1026" s="22" customFormat="1" ht="15.75" hidden="1">
      <c r="A4" s="3"/>
      <c r="B4" s="20" t="s">
        <v>40</v>
      </c>
      <c r="C4" s="4"/>
      <c r="D4" s="4"/>
      <c r="E4" s="4"/>
      <c r="F4" s="7"/>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21"/>
      <c r="ALW4" s="21"/>
      <c r="ALX4" s="21"/>
      <c r="ALY4" s="21"/>
      <c r="ALZ4" s="21"/>
      <c r="AMA4" s="21"/>
      <c r="AMB4" s="21"/>
      <c r="AMC4" s="21"/>
      <c r="AMD4" s="21"/>
      <c r="AME4" s="21"/>
      <c r="AMF4" s="21"/>
      <c r="AMG4" s="21"/>
      <c r="AMH4" s="21"/>
      <c r="AMI4" s="21"/>
      <c r="AMJ4" s="21"/>
      <c r="AMK4" s="21"/>
      <c r="AML4" s="21"/>
    </row>
    <row r="5" spans="1:1026" s="22" customFormat="1" ht="15.75" hidden="1">
      <c r="A5" s="3"/>
      <c r="B5" s="20" t="s">
        <v>37</v>
      </c>
      <c r="C5" s="8"/>
      <c r="D5" s="9"/>
      <c r="E5" s="23">
        <v>15</v>
      </c>
      <c r="F5" s="9"/>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21"/>
      <c r="ALW5" s="21"/>
      <c r="ALX5" s="21"/>
      <c r="ALY5" s="21"/>
      <c r="ALZ5" s="21"/>
      <c r="AMA5" s="21"/>
      <c r="AMB5" s="21"/>
      <c r="AMC5" s="21"/>
      <c r="AMD5" s="21"/>
      <c r="AME5" s="21"/>
      <c r="AMF5" s="21"/>
      <c r="AMG5" s="21"/>
      <c r="AMH5" s="21"/>
      <c r="AMI5" s="21"/>
      <c r="AMJ5" s="21"/>
      <c r="AMK5" s="21"/>
      <c r="AML5" s="21"/>
    </row>
    <row r="6" spans="1:1026" s="22" customFormat="1" ht="15.75" hidden="1">
      <c r="A6" s="3"/>
      <c r="B6" s="20" t="s">
        <v>38</v>
      </c>
      <c r="C6" s="10"/>
      <c r="D6" s="11"/>
      <c r="E6" s="23">
        <v>10</v>
      </c>
      <c r="F6" s="1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21"/>
      <c r="ALW6" s="21"/>
      <c r="ALX6" s="21"/>
      <c r="ALY6" s="21"/>
      <c r="ALZ6" s="21"/>
      <c r="AMA6" s="21"/>
      <c r="AMB6" s="21"/>
      <c r="AMC6" s="21"/>
      <c r="AMD6" s="21"/>
      <c r="AME6" s="21"/>
      <c r="AMF6" s="21"/>
      <c r="AMG6" s="21"/>
      <c r="AMH6" s="21"/>
      <c r="AMI6" s="21"/>
      <c r="AMJ6" s="21"/>
      <c r="AMK6" s="21"/>
      <c r="AML6" s="21"/>
    </row>
    <row r="7" spans="1:1026" ht="15.75" hidden="1">
      <c r="A7" s="3"/>
      <c r="B7" s="20" t="s">
        <v>13</v>
      </c>
      <c r="C7" s="10"/>
      <c r="D7" s="11"/>
      <c r="E7" s="23"/>
      <c r="F7" s="11"/>
    </row>
    <row r="8" spans="1:1026" ht="15.75" hidden="1">
      <c r="A8" s="3"/>
      <c r="B8" s="20" t="s">
        <v>14</v>
      </c>
      <c r="C8" s="23">
        <v>67</v>
      </c>
      <c r="D8" s="11"/>
      <c r="E8" s="23">
        <v>10</v>
      </c>
      <c r="F8" s="11"/>
    </row>
    <row r="9" spans="1:1026" s="30" customFormat="1" ht="15.75" hidden="1">
      <c r="A9" s="24"/>
      <c r="B9" s="25" t="s">
        <v>41</v>
      </c>
      <c r="C9" s="25">
        <f>SUM(C3:C8)</f>
        <v>67</v>
      </c>
      <c r="D9" s="27"/>
      <c r="E9" s="25">
        <f>SUM(E3:E8)</f>
        <v>35</v>
      </c>
      <c r="F9" s="26"/>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9"/>
      <c r="ALW9" s="29"/>
      <c r="ALX9" s="29"/>
      <c r="ALY9" s="29"/>
      <c r="ALZ9" s="29"/>
      <c r="AMA9" s="29"/>
      <c r="AMB9" s="29"/>
      <c r="AMC9" s="29"/>
      <c r="AMD9" s="29"/>
      <c r="AME9" s="29"/>
      <c r="AMF9" s="29"/>
      <c r="AMG9" s="29"/>
      <c r="AMH9" s="29"/>
      <c r="AMI9" s="29"/>
      <c r="AMJ9" s="29"/>
      <c r="AMK9" s="29"/>
      <c r="AML9" s="29"/>
    </row>
    <row r="10" spans="1:1026" s="30" customFormat="1" ht="15.75" hidden="1">
      <c r="A10" s="24"/>
      <c r="B10" s="25" t="s">
        <v>42</v>
      </c>
      <c r="C10" s="24">
        <f t="shared" ref="C10:E10" si="0">C9/8</f>
        <v>8.375</v>
      </c>
      <c r="D10" s="24" t="s">
        <v>15</v>
      </c>
      <c r="E10" s="24">
        <f t="shared" si="0"/>
        <v>4.375</v>
      </c>
      <c r="F10" s="24" t="s">
        <v>15</v>
      </c>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c r="IT10" s="28"/>
      <c r="IU10" s="28"/>
      <c r="IV10" s="28"/>
      <c r="IW10" s="28"/>
      <c r="IX10" s="28"/>
      <c r="IY10" s="28"/>
      <c r="IZ10" s="28"/>
      <c r="JA10" s="28"/>
      <c r="JB10" s="28"/>
      <c r="JC10" s="28"/>
      <c r="JD10" s="28"/>
      <c r="JE10" s="28"/>
      <c r="JF10" s="28"/>
      <c r="JG10" s="28"/>
      <c r="JH10" s="28"/>
      <c r="JI10" s="28"/>
      <c r="JJ10" s="28"/>
      <c r="JK10" s="28"/>
      <c r="JL10" s="28"/>
      <c r="JM10" s="28"/>
      <c r="JN10" s="28"/>
      <c r="JO10" s="28"/>
      <c r="JP10" s="28"/>
      <c r="JQ10" s="28"/>
      <c r="JR10" s="28"/>
      <c r="JS10" s="28"/>
      <c r="JT10" s="28"/>
      <c r="JU10" s="28"/>
      <c r="JV10" s="28"/>
      <c r="JW10" s="28"/>
      <c r="JX10" s="28"/>
      <c r="JY10" s="28"/>
      <c r="JZ10" s="28"/>
      <c r="KA10" s="28"/>
      <c r="KB10" s="28"/>
      <c r="KC10" s="28"/>
      <c r="KD10" s="28"/>
      <c r="KE10" s="28"/>
      <c r="KF10" s="28"/>
      <c r="KG10" s="28"/>
      <c r="KH10" s="28"/>
      <c r="KI10" s="28"/>
      <c r="KJ10" s="28"/>
      <c r="KK10" s="28"/>
      <c r="KL10" s="28"/>
      <c r="KM10" s="28"/>
      <c r="KN10" s="28"/>
      <c r="KO10" s="28"/>
      <c r="KP10" s="28"/>
      <c r="KQ10" s="28"/>
      <c r="KR10" s="28"/>
      <c r="KS10" s="28"/>
      <c r="KT10" s="28"/>
      <c r="KU10" s="28"/>
      <c r="KV10" s="28"/>
      <c r="KW10" s="28"/>
      <c r="KX10" s="28"/>
      <c r="KY10" s="28"/>
      <c r="KZ10" s="28"/>
      <c r="LA10" s="28"/>
      <c r="LB10" s="28"/>
      <c r="LC10" s="28"/>
      <c r="LD10" s="28"/>
      <c r="LE10" s="28"/>
      <c r="LF10" s="28"/>
      <c r="LG10" s="28"/>
      <c r="LH10" s="28"/>
      <c r="LI10" s="28"/>
      <c r="LJ10" s="28"/>
      <c r="LK10" s="28"/>
      <c r="LL10" s="28"/>
      <c r="LM10" s="28"/>
      <c r="LN10" s="28"/>
      <c r="LO10" s="28"/>
      <c r="LP10" s="28"/>
      <c r="LQ10" s="28"/>
      <c r="LR10" s="28"/>
      <c r="LS10" s="28"/>
      <c r="LT10" s="28"/>
      <c r="LU10" s="28"/>
      <c r="LV10" s="28"/>
      <c r="LW10" s="28"/>
      <c r="LX10" s="28"/>
      <c r="LY10" s="28"/>
      <c r="LZ10" s="28"/>
      <c r="MA10" s="28"/>
      <c r="MB10" s="28"/>
      <c r="MC10" s="28"/>
      <c r="MD10" s="28"/>
      <c r="ME10" s="28"/>
      <c r="MF10" s="28"/>
      <c r="MG10" s="28"/>
      <c r="MH10" s="28"/>
      <c r="MI10" s="28"/>
      <c r="MJ10" s="28"/>
      <c r="MK10" s="28"/>
      <c r="ML10" s="28"/>
      <c r="MM10" s="28"/>
      <c r="MN10" s="28"/>
      <c r="MO10" s="28"/>
      <c r="MP10" s="28"/>
      <c r="MQ10" s="28"/>
      <c r="MR10" s="28"/>
      <c r="MS10" s="28"/>
      <c r="MT10" s="28"/>
      <c r="MU10" s="28"/>
      <c r="MV10" s="28"/>
      <c r="MW10" s="28"/>
      <c r="MX10" s="28"/>
      <c r="MY10" s="28"/>
      <c r="MZ10" s="28"/>
      <c r="NA10" s="28"/>
      <c r="NB10" s="28"/>
      <c r="NC10" s="28"/>
      <c r="ND10" s="28"/>
      <c r="NE10" s="28"/>
      <c r="NF10" s="28"/>
      <c r="NG10" s="28"/>
      <c r="NH10" s="28"/>
      <c r="NI10" s="28"/>
      <c r="NJ10" s="28"/>
      <c r="NK10" s="28"/>
      <c r="NL10" s="28"/>
      <c r="NM10" s="28"/>
      <c r="NN10" s="28"/>
      <c r="NO10" s="28"/>
      <c r="NP10" s="28"/>
      <c r="NQ10" s="28"/>
      <c r="NR10" s="28"/>
      <c r="NS10" s="28"/>
      <c r="NT10" s="28"/>
      <c r="NU10" s="28"/>
      <c r="NV10" s="28"/>
      <c r="NW10" s="28"/>
      <c r="NX10" s="28"/>
      <c r="NY10" s="28"/>
      <c r="NZ10" s="28"/>
      <c r="OA10" s="28"/>
      <c r="OB10" s="28"/>
      <c r="OC10" s="28"/>
      <c r="OD10" s="28"/>
      <c r="OE10" s="28"/>
      <c r="OF10" s="28"/>
      <c r="OG10" s="28"/>
      <c r="OH10" s="28"/>
      <c r="OI10" s="28"/>
      <c r="OJ10" s="28"/>
      <c r="OK10" s="28"/>
      <c r="OL10" s="28"/>
      <c r="OM10" s="28"/>
      <c r="ON10" s="28"/>
      <c r="OO10" s="28"/>
      <c r="OP10" s="28"/>
      <c r="OQ10" s="28"/>
      <c r="OR10" s="28"/>
      <c r="OS10" s="28"/>
      <c r="OT10" s="28"/>
      <c r="OU10" s="28"/>
      <c r="OV10" s="28"/>
      <c r="OW10" s="28"/>
      <c r="OX10" s="28"/>
      <c r="OY10" s="28"/>
      <c r="OZ10" s="28"/>
      <c r="PA10" s="28"/>
      <c r="PB10" s="28"/>
      <c r="PC10" s="28"/>
      <c r="PD10" s="28"/>
      <c r="PE10" s="28"/>
      <c r="PF10" s="28"/>
      <c r="PG10" s="28"/>
      <c r="PH10" s="28"/>
      <c r="PI10" s="28"/>
      <c r="PJ10" s="28"/>
      <c r="PK10" s="28"/>
      <c r="PL10" s="28"/>
      <c r="PM10" s="28"/>
      <c r="PN10" s="28"/>
      <c r="PO10" s="28"/>
      <c r="PP10" s="28"/>
      <c r="PQ10" s="28"/>
      <c r="PR10" s="28"/>
      <c r="PS10" s="28"/>
      <c r="PT10" s="28"/>
      <c r="PU10" s="28"/>
      <c r="PV10" s="28"/>
      <c r="PW10" s="28"/>
      <c r="PX10" s="28"/>
      <c r="PY10" s="28"/>
      <c r="PZ10" s="28"/>
      <c r="QA10" s="28"/>
      <c r="QB10" s="28"/>
      <c r="QC10" s="28"/>
      <c r="QD10" s="28"/>
      <c r="QE10" s="28"/>
      <c r="QF10" s="28"/>
      <c r="QG10" s="28"/>
      <c r="QH10" s="28"/>
      <c r="QI10" s="28"/>
      <c r="QJ10" s="28"/>
      <c r="QK10" s="28"/>
      <c r="QL10" s="28"/>
      <c r="QM10" s="28"/>
      <c r="QN10" s="28"/>
      <c r="QO10" s="28"/>
      <c r="QP10" s="28"/>
      <c r="QQ10" s="28"/>
      <c r="QR10" s="28"/>
      <c r="QS10" s="28"/>
      <c r="QT10" s="28"/>
      <c r="QU10" s="28"/>
      <c r="QV10" s="28"/>
      <c r="QW10" s="28"/>
      <c r="QX10" s="28"/>
      <c r="QY10" s="28"/>
      <c r="QZ10" s="28"/>
      <c r="RA10" s="28"/>
      <c r="RB10" s="28"/>
      <c r="RC10" s="28"/>
      <c r="RD10" s="28"/>
      <c r="RE10" s="28"/>
      <c r="RF10" s="28"/>
      <c r="RG10" s="28"/>
      <c r="RH10" s="28"/>
      <c r="RI10" s="28"/>
      <c r="RJ10" s="28"/>
      <c r="RK10" s="28"/>
      <c r="RL10" s="28"/>
      <c r="RM10" s="28"/>
      <c r="RN10" s="28"/>
      <c r="RO10" s="28"/>
      <c r="RP10" s="28"/>
      <c r="RQ10" s="28"/>
      <c r="RR10" s="28"/>
      <c r="RS10" s="28"/>
      <c r="RT10" s="28"/>
      <c r="RU10" s="28"/>
      <c r="RV10" s="28"/>
      <c r="RW10" s="28"/>
      <c r="RX10" s="28"/>
      <c r="RY10" s="28"/>
      <c r="RZ10" s="28"/>
      <c r="SA10" s="28"/>
      <c r="SB10" s="28"/>
      <c r="SC10" s="28"/>
      <c r="SD10" s="28"/>
      <c r="SE10" s="28"/>
      <c r="SF10" s="28"/>
      <c r="SG10" s="28"/>
      <c r="SH10" s="28"/>
      <c r="SI10" s="28"/>
      <c r="SJ10" s="28"/>
      <c r="SK10" s="28"/>
      <c r="SL10" s="28"/>
      <c r="SM10" s="28"/>
      <c r="SN10" s="28"/>
      <c r="SO10" s="28"/>
      <c r="SP10" s="28"/>
      <c r="SQ10" s="28"/>
      <c r="SR10" s="28"/>
      <c r="SS10" s="28"/>
      <c r="ST10" s="28"/>
      <c r="SU10" s="28"/>
      <c r="SV10" s="28"/>
      <c r="SW10" s="28"/>
      <c r="SX10" s="28"/>
      <c r="SY10" s="28"/>
      <c r="SZ10" s="28"/>
      <c r="TA10" s="28"/>
      <c r="TB10" s="28"/>
      <c r="TC10" s="28"/>
      <c r="TD10" s="28"/>
      <c r="TE10" s="28"/>
      <c r="TF10" s="28"/>
      <c r="TG10" s="28"/>
      <c r="TH10" s="28"/>
      <c r="TI10" s="28"/>
      <c r="TJ10" s="28"/>
      <c r="TK10" s="28"/>
      <c r="TL10" s="28"/>
      <c r="TM10" s="28"/>
      <c r="TN10" s="28"/>
      <c r="TO10" s="28"/>
      <c r="TP10" s="28"/>
      <c r="TQ10" s="28"/>
      <c r="TR10" s="28"/>
      <c r="TS10" s="28"/>
      <c r="TT10" s="28"/>
      <c r="TU10" s="28"/>
      <c r="TV10" s="28"/>
      <c r="TW10" s="28"/>
      <c r="TX10" s="28"/>
      <c r="TY10" s="28"/>
      <c r="TZ10" s="28"/>
      <c r="UA10" s="28"/>
      <c r="UB10" s="28"/>
      <c r="UC10" s="28"/>
      <c r="UD10" s="28"/>
      <c r="UE10" s="28"/>
      <c r="UF10" s="28"/>
      <c r="UG10" s="28"/>
      <c r="UH10" s="28"/>
      <c r="UI10" s="28"/>
      <c r="UJ10" s="28"/>
      <c r="UK10" s="28"/>
      <c r="UL10" s="28"/>
      <c r="UM10" s="28"/>
      <c r="UN10" s="28"/>
      <c r="UO10" s="28"/>
      <c r="UP10" s="28"/>
      <c r="UQ10" s="28"/>
      <c r="UR10" s="28"/>
      <c r="US10" s="28"/>
      <c r="UT10" s="28"/>
      <c r="UU10" s="28"/>
      <c r="UV10" s="28"/>
      <c r="UW10" s="28"/>
      <c r="UX10" s="28"/>
      <c r="UY10" s="28"/>
      <c r="UZ10" s="28"/>
      <c r="VA10" s="28"/>
      <c r="VB10" s="28"/>
      <c r="VC10" s="28"/>
      <c r="VD10" s="28"/>
      <c r="VE10" s="28"/>
      <c r="VF10" s="28"/>
      <c r="VG10" s="28"/>
      <c r="VH10" s="28"/>
      <c r="VI10" s="28"/>
      <c r="VJ10" s="28"/>
      <c r="VK10" s="28"/>
      <c r="VL10" s="28"/>
      <c r="VM10" s="28"/>
      <c r="VN10" s="28"/>
      <c r="VO10" s="28"/>
      <c r="VP10" s="28"/>
      <c r="VQ10" s="28"/>
      <c r="VR10" s="28"/>
      <c r="VS10" s="28"/>
      <c r="VT10" s="28"/>
      <c r="VU10" s="28"/>
      <c r="VV10" s="28"/>
      <c r="VW10" s="28"/>
      <c r="VX10" s="28"/>
      <c r="VY10" s="28"/>
      <c r="VZ10" s="28"/>
      <c r="WA10" s="28"/>
      <c r="WB10" s="28"/>
      <c r="WC10" s="28"/>
      <c r="WD10" s="28"/>
      <c r="WE10" s="28"/>
      <c r="WF10" s="28"/>
      <c r="WG10" s="28"/>
      <c r="WH10" s="28"/>
      <c r="WI10" s="28"/>
      <c r="WJ10" s="28"/>
      <c r="WK10" s="28"/>
      <c r="WL10" s="28"/>
      <c r="WM10" s="28"/>
      <c r="WN10" s="28"/>
      <c r="WO10" s="28"/>
      <c r="WP10" s="28"/>
      <c r="WQ10" s="28"/>
      <c r="WR10" s="28"/>
      <c r="WS10" s="28"/>
      <c r="WT10" s="28"/>
      <c r="WU10" s="28"/>
      <c r="WV10" s="28"/>
      <c r="WW10" s="28"/>
      <c r="WX10" s="28"/>
      <c r="WY10" s="28"/>
      <c r="WZ10" s="28"/>
      <c r="XA10" s="28"/>
      <c r="XB10" s="28"/>
      <c r="XC10" s="28"/>
      <c r="XD10" s="28"/>
      <c r="XE10" s="28"/>
      <c r="XF10" s="28"/>
      <c r="XG10" s="28"/>
      <c r="XH10" s="28"/>
      <c r="XI10" s="28"/>
      <c r="XJ10" s="28"/>
      <c r="XK10" s="28"/>
      <c r="XL10" s="28"/>
      <c r="XM10" s="28"/>
      <c r="XN10" s="28"/>
      <c r="XO10" s="28"/>
      <c r="XP10" s="28"/>
      <c r="XQ10" s="28"/>
      <c r="XR10" s="28"/>
      <c r="XS10" s="28"/>
      <c r="XT10" s="28"/>
      <c r="XU10" s="28"/>
      <c r="XV10" s="28"/>
      <c r="XW10" s="28"/>
      <c r="XX10" s="28"/>
      <c r="XY10" s="28"/>
      <c r="XZ10" s="28"/>
      <c r="YA10" s="28"/>
      <c r="YB10" s="28"/>
      <c r="YC10" s="28"/>
      <c r="YD10" s="28"/>
      <c r="YE10" s="28"/>
      <c r="YF10" s="28"/>
      <c r="YG10" s="28"/>
      <c r="YH10" s="28"/>
      <c r="YI10" s="28"/>
      <c r="YJ10" s="28"/>
      <c r="YK10" s="28"/>
      <c r="YL10" s="28"/>
      <c r="YM10" s="28"/>
      <c r="YN10" s="28"/>
      <c r="YO10" s="28"/>
      <c r="YP10" s="28"/>
      <c r="YQ10" s="28"/>
      <c r="YR10" s="28"/>
      <c r="YS10" s="28"/>
      <c r="YT10" s="28"/>
      <c r="YU10" s="28"/>
      <c r="YV10" s="28"/>
      <c r="YW10" s="28"/>
      <c r="YX10" s="28"/>
      <c r="YY10" s="28"/>
      <c r="YZ10" s="28"/>
      <c r="ZA10" s="28"/>
      <c r="ZB10" s="28"/>
      <c r="ZC10" s="28"/>
      <c r="ZD10" s="28"/>
      <c r="ZE10" s="28"/>
      <c r="ZF10" s="28"/>
      <c r="ZG10" s="28"/>
      <c r="ZH10" s="28"/>
      <c r="ZI10" s="28"/>
      <c r="ZJ10" s="28"/>
      <c r="ZK10" s="28"/>
      <c r="ZL10" s="28"/>
      <c r="ZM10" s="28"/>
      <c r="ZN10" s="28"/>
      <c r="ZO10" s="28"/>
      <c r="ZP10" s="28"/>
      <c r="ZQ10" s="28"/>
      <c r="ZR10" s="28"/>
      <c r="ZS10" s="28"/>
      <c r="ZT10" s="28"/>
      <c r="ZU10" s="28"/>
      <c r="ZV10" s="28"/>
      <c r="ZW10" s="28"/>
      <c r="ZX10" s="28"/>
      <c r="ZY10" s="28"/>
      <c r="ZZ10" s="28"/>
      <c r="AAA10" s="28"/>
      <c r="AAB10" s="28"/>
      <c r="AAC10" s="28"/>
      <c r="AAD10" s="28"/>
      <c r="AAE10" s="28"/>
      <c r="AAF10" s="28"/>
      <c r="AAG10" s="28"/>
      <c r="AAH10" s="28"/>
      <c r="AAI10" s="28"/>
      <c r="AAJ10" s="28"/>
      <c r="AAK10" s="28"/>
      <c r="AAL10" s="28"/>
      <c r="AAM10" s="28"/>
      <c r="AAN10" s="28"/>
      <c r="AAO10" s="28"/>
      <c r="AAP10" s="28"/>
      <c r="AAQ10" s="28"/>
      <c r="AAR10" s="28"/>
      <c r="AAS10" s="28"/>
      <c r="AAT10" s="28"/>
      <c r="AAU10" s="28"/>
      <c r="AAV10" s="28"/>
      <c r="AAW10" s="28"/>
      <c r="AAX10" s="28"/>
      <c r="AAY10" s="28"/>
      <c r="AAZ10" s="28"/>
      <c r="ABA10" s="28"/>
      <c r="ABB10" s="28"/>
      <c r="ABC10" s="28"/>
      <c r="ABD10" s="28"/>
      <c r="ABE10" s="28"/>
      <c r="ABF10" s="28"/>
      <c r="ABG10" s="28"/>
      <c r="ABH10" s="28"/>
      <c r="ABI10" s="28"/>
      <c r="ABJ10" s="28"/>
      <c r="ABK10" s="28"/>
      <c r="ABL10" s="28"/>
      <c r="ABM10" s="28"/>
      <c r="ABN10" s="28"/>
      <c r="ABO10" s="28"/>
      <c r="ABP10" s="28"/>
      <c r="ABQ10" s="28"/>
      <c r="ABR10" s="28"/>
      <c r="ABS10" s="28"/>
      <c r="ABT10" s="28"/>
      <c r="ABU10" s="28"/>
      <c r="ABV10" s="28"/>
      <c r="ABW10" s="28"/>
      <c r="ABX10" s="28"/>
      <c r="ABY10" s="28"/>
      <c r="ABZ10" s="28"/>
      <c r="ACA10" s="28"/>
      <c r="ACB10" s="28"/>
      <c r="ACC10" s="28"/>
      <c r="ACD10" s="28"/>
      <c r="ACE10" s="28"/>
      <c r="ACF10" s="28"/>
      <c r="ACG10" s="28"/>
      <c r="ACH10" s="28"/>
      <c r="ACI10" s="28"/>
      <c r="ACJ10" s="28"/>
      <c r="ACK10" s="28"/>
      <c r="ACL10" s="28"/>
      <c r="ACM10" s="28"/>
      <c r="ACN10" s="28"/>
      <c r="ACO10" s="28"/>
      <c r="ACP10" s="28"/>
      <c r="ACQ10" s="28"/>
      <c r="ACR10" s="28"/>
      <c r="ACS10" s="28"/>
      <c r="ACT10" s="28"/>
      <c r="ACU10" s="28"/>
      <c r="ACV10" s="28"/>
      <c r="ACW10" s="28"/>
      <c r="ACX10" s="28"/>
      <c r="ACY10" s="28"/>
      <c r="ACZ10" s="28"/>
      <c r="ADA10" s="28"/>
      <c r="ADB10" s="28"/>
      <c r="ADC10" s="28"/>
      <c r="ADD10" s="28"/>
      <c r="ADE10" s="28"/>
      <c r="ADF10" s="28"/>
      <c r="ADG10" s="28"/>
      <c r="ADH10" s="28"/>
      <c r="ADI10" s="28"/>
      <c r="ADJ10" s="28"/>
      <c r="ADK10" s="28"/>
      <c r="ADL10" s="28"/>
      <c r="ADM10" s="28"/>
      <c r="ADN10" s="28"/>
      <c r="ADO10" s="28"/>
      <c r="ADP10" s="28"/>
      <c r="ADQ10" s="28"/>
      <c r="ADR10" s="28"/>
      <c r="ADS10" s="28"/>
      <c r="ADT10" s="28"/>
      <c r="ADU10" s="28"/>
      <c r="ADV10" s="28"/>
      <c r="ADW10" s="28"/>
      <c r="ADX10" s="28"/>
      <c r="ADY10" s="28"/>
      <c r="ADZ10" s="28"/>
      <c r="AEA10" s="28"/>
      <c r="AEB10" s="28"/>
      <c r="AEC10" s="28"/>
      <c r="AED10" s="28"/>
      <c r="AEE10" s="28"/>
      <c r="AEF10" s="28"/>
      <c r="AEG10" s="28"/>
      <c r="AEH10" s="28"/>
      <c r="AEI10" s="28"/>
      <c r="AEJ10" s="28"/>
      <c r="AEK10" s="28"/>
      <c r="AEL10" s="28"/>
      <c r="AEM10" s="28"/>
      <c r="AEN10" s="28"/>
      <c r="AEO10" s="28"/>
      <c r="AEP10" s="28"/>
      <c r="AEQ10" s="28"/>
      <c r="AER10" s="28"/>
      <c r="AES10" s="28"/>
      <c r="AET10" s="28"/>
      <c r="AEU10" s="28"/>
      <c r="AEV10" s="28"/>
      <c r="AEW10" s="28"/>
      <c r="AEX10" s="28"/>
      <c r="AEY10" s="28"/>
      <c r="AEZ10" s="28"/>
      <c r="AFA10" s="28"/>
      <c r="AFB10" s="28"/>
      <c r="AFC10" s="28"/>
      <c r="AFD10" s="28"/>
      <c r="AFE10" s="28"/>
      <c r="AFF10" s="28"/>
      <c r="AFG10" s="28"/>
      <c r="AFH10" s="28"/>
      <c r="AFI10" s="28"/>
      <c r="AFJ10" s="28"/>
      <c r="AFK10" s="28"/>
      <c r="AFL10" s="28"/>
      <c r="AFM10" s="28"/>
      <c r="AFN10" s="28"/>
      <c r="AFO10" s="28"/>
      <c r="AFP10" s="28"/>
      <c r="AFQ10" s="28"/>
      <c r="AFR10" s="28"/>
      <c r="AFS10" s="28"/>
      <c r="AFT10" s="28"/>
      <c r="AFU10" s="28"/>
      <c r="AFV10" s="28"/>
      <c r="AFW10" s="28"/>
      <c r="AFX10" s="28"/>
      <c r="AFY10" s="28"/>
      <c r="AFZ10" s="28"/>
      <c r="AGA10" s="28"/>
      <c r="AGB10" s="28"/>
      <c r="AGC10" s="28"/>
      <c r="AGD10" s="28"/>
      <c r="AGE10" s="28"/>
      <c r="AGF10" s="28"/>
      <c r="AGG10" s="28"/>
      <c r="AGH10" s="28"/>
      <c r="AGI10" s="28"/>
      <c r="AGJ10" s="28"/>
      <c r="AGK10" s="28"/>
      <c r="AGL10" s="28"/>
      <c r="AGM10" s="28"/>
      <c r="AGN10" s="28"/>
      <c r="AGO10" s="28"/>
      <c r="AGP10" s="28"/>
      <c r="AGQ10" s="28"/>
      <c r="AGR10" s="28"/>
      <c r="AGS10" s="28"/>
      <c r="AGT10" s="28"/>
      <c r="AGU10" s="28"/>
      <c r="AGV10" s="28"/>
      <c r="AGW10" s="28"/>
      <c r="AGX10" s="28"/>
      <c r="AGY10" s="28"/>
      <c r="AGZ10" s="28"/>
      <c r="AHA10" s="28"/>
      <c r="AHB10" s="28"/>
      <c r="AHC10" s="28"/>
      <c r="AHD10" s="28"/>
      <c r="AHE10" s="28"/>
      <c r="AHF10" s="28"/>
      <c r="AHG10" s="28"/>
      <c r="AHH10" s="28"/>
      <c r="AHI10" s="28"/>
      <c r="AHJ10" s="28"/>
      <c r="AHK10" s="28"/>
      <c r="AHL10" s="28"/>
      <c r="AHM10" s="28"/>
      <c r="AHN10" s="28"/>
      <c r="AHO10" s="28"/>
      <c r="AHP10" s="28"/>
      <c r="AHQ10" s="28"/>
      <c r="AHR10" s="28"/>
      <c r="AHS10" s="28"/>
      <c r="AHT10" s="28"/>
      <c r="AHU10" s="28"/>
      <c r="AHV10" s="28"/>
      <c r="AHW10" s="28"/>
      <c r="AHX10" s="28"/>
      <c r="AHY10" s="28"/>
      <c r="AHZ10" s="28"/>
      <c r="AIA10" s="28"/>
      <c r="AIB10" s="28"/>
      <c r="AIC10" s="28"/>
      <c r="AID10" s="28"/>
      <c r="AIE10" s="28"/>
      <c r="AIF10" s="28"/>
      <c r="AIG10" s="28"/>
      <c r="AIH10" s="28"/>
      <c r="AII10" s="28"/>
      <c r="AIJ10" s="28"/>
      <c r="AIK10" s="28"/>
      <c r="AIL10" s="28"/>
      <c r="AIM10" s="28"/>
      <c r="AIN10" s="28"/>
      <c r="AIO10" s="28"/>
      <c r="AIP10" s="28"/>
      <c r="AIQ10" s="28"/>
      <c r="AIR10" s="28"/>
      <c r="AIS10" s="28"/>
      <c r="AIT10" s="28"/>
      <c r="AIU10" s="28"/>
      <c r="AIV10" s="28"/>
      <c r="AIW10" s="28"/>
      <c r="AIX10" s="28"/>
      <c r="AIY10" s="28"/>
      <c r="AIZ10" s="28"/>
      <c r="AJA10" s="28"/>
      <c r="AJB10" s="28"/>
      <c r="AJC10" s="28"/>
      <c r="AJD10" s="28"/>
      <c r="AJE10" s="28"/>
      <c r="AJF10" s="28"/>
      <c r="AJG10" s="28"/>
      <c r="AJH10" s="28"/>
      <c r="AJI10" s="28"/>
      <c r="AJJ10" s="28"/>
      <c r="AJK10" s="28"/>
      <c r="AJL10" s="28"/>
      <c r="AJM10" s="28"/>
      <c r="AJN10" s="28"/>
      <c r="AJO10" s="28"/>
      <c r="AJP10" s="28"/>
      <c r="AJQ10" s="28"/>
      <c r="AJR10" s="28"/>
      <c r="AJS10" s="28"/>
      <c r="AJT10" s="28"/>
      <c r="AJU10" s="28"/>
      <c r="AJV10" s="28"/>
      <c r="AJW10" s="28"/>
      <c r="AJX10" s="28"/>
      <c r="AJY10" s="28"/>
      <c r="AJZ10" s="28"/>
      <c r="AKA10" s="28"/>
      <c r="AKB10" s="28"/>
      <c r="AKC10" s="28"/>
      <c r="AKD10" s="28"/>
      <c r="AKE10" s="28"/>
      <c r="AKF10" s="28"/>
      <c r="AKG10" s="28"/>
      <c r="AKH10" s="28"/>
      <c r="AKI10" s="28"/>
      <c r="AKJ10" s="28"/>
      <c r="AKK10" s="28"/>
      <c r="AKL10" s="28"/>
      <c r="AKM10" s="28"/>
      <c r="AKN10" s="28"/>
      <c r="AKO10" s="28"/>
      <c r="AKP10" s="28"/>
      <c r="AKQ10" s="28"/>
      <c r="AKR10" s="28"/>
      <c r="AKS10" s="28"/>
      <c r="AKT10" s="28"/>
      <c r="AKU10" s="28"/>
      <c r="AKV10" s="28"/>
      <c r="AKW10" s="28"/>
      <c r="AKX10" s="28"/>
      <c r="AKY10" s="28"/>
      <c r="AKZ10" s="28"/>
      <c r="ALA10" s="28"/>
      <c r="ALB10" s="28"/>
      <c r="ALC10" s="28"/>
      <c r="ALD10" s="28"/>
      <c r="ALE10" s="28"/>
      <c r="ALF10" s="28"/>
      <c r="ALG10" s="28"/>
      <c r="ALH10" s="28"/>
      <c r="ALI10" s="28"/>
      <c r="ALJ10" s="28"/>
      <c r="ALK10" s="28"/>
      <c r="ALL10" s="28"/>
      <c r="ALM10" s="28"/>
      <c r="ALN10" s="28"/>
      <c r="ALO10" s="28"/>
      <c r="ALP10" s="28"/>
      <c r="ALQ10" s="28"/>
      <c r="ALR10" s="28"/>
      <c r="ALS10" s="28"/>
      <c r="ALT10" s="28"/>
      <c r="ALU10" s="28"/>
      <c r="ALV10" s="29"/>
      <c r="ALW10" s="29"/>
      <c r="ALX10" s="29"/>
      <c r="ALY10" s="29"/>
      <c r="ALZ10" s="29"/>
      <c r="AMA10" s="29"/>
      <c r="AMB10" s="29"/>
      <c r="AMC10" s="29"/>
      <c r="AMD10" s="29"/>
      <c r="AME10" s="29"/>
      <c r="AMF10" s="29"/>
      <c r="AMG10" s="29"/>
      <c r="AMH10" s="29"/>
      <c r="AMI10" s="29"/>
      <c r="AMJ10" s="29"/>
      <c r="AMK10" s="29"/>
      <c r="AML10" s="29"/>
    </row>
    <row r="13" spans="1:1026" ht="38.450000000000003" customHeight="1">
      <c r="A13" s="97" t="s">
        <v>70</v>
      </c>
      <c r="B13" s="97"/>
      <c r="C13" s="97"/>
      <c r="D13" s="97"/>
      <c r="E13" s="97"/>
      <c r="F13" s="97"/>
    </row>
    <row r="14" spans="1:1026" ht="36" customHeight="1">
      <c r="A14" s="14" t="s">
        <v>9</v>
      </c>
      <c r="B14" s="16" t="s">
        <v>48</v>
      </c>
      <c r="C14" s="15" t="s">
        <v>71</v>
      </c>
      <c r="D14" s="15" t="s">
        <v>15</v>
      </c>
      <c r="E14" s="15" t="s">
        <v>73</v>
      </c>
      <c r="F14" s="15" t="s">
        <v>61</v>
      </c>
    </row>
    <row r="15" spans="1:1026" s="22" customFormat="1" ht="15.75">
      <c r="A15" s="3">
        <v>1</v>
      </c>
      <c r="B15" s="20" t="s">
        <v>62</v>
      </c>
      <c r="C15" s="38">
        <v>60</v>
      </c>
      <c r="D15" s="38"/>
      <c r="E15" s="38"/>
      <c r="F15" s="23"/>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21"/>
      <c r="ALW15" s="21"/>
      <c r="ALX15" s="21"/>
      <c r="ALY15" s="21"/>
      <c r="ALZ15" s="21"/>
      <c r="AMA15" s="21"/>
      <c r="AMB15" s="21"/>
      <c r="AMC15" s="21"/>
      <c r="AMD15" s="21"/>
      <c r="AME15" s="21"/>
      <c r="AMF15" s="21"/>
      <c r="AMG15" s="21"/>
      <c r="AMH15" s="21"/>
      <c r="AMI15" s="21"/>
      <c r="AMJ15" s="21"/>
      <c r="AMK15" s="21"/>
      <c r="AML15" s="21"/>
    </row>
    <row r="16" spans="1:1026" s="22" customFormat="1" ht="15.75">
      <c r="A16" s="3">
        <v>2</v>
      </c>
      <c r="B16" s="20" t="s">
        <v>63</v>
      </c>
      <c r="C16" s="38">
        <v>64</v>
      </c>
      <c r="D16" s="38"/>
      <c r="E16" s="38"/>
      <c r="F16" s="23"/>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21"/>
      <c r="ALW16" s="21"/>
      <c r="ALX16" s="21"/>
      <c r="ALY16" s="21"/>
      <c r="ALZ16" s="21"/>
      <c r="AMA16" s="21"/>
      <c r="AMB16" s="21"/>
      <c r="AMC16" s="21"/>
      <c r="AMD16" s="21"/>
      <c r="AME16" s="21"/>
      <c r="AMF16" s="21"/>
      <c r="AMG16" s="21"/>
      <c r="AMH16" s="21"/>
      <c r="AMI16" s="21"/>
      <c r="AMJ16" s="21"/>
      <c r="AMK16" s="21"/>
      <c r="AML16" s="21"/>
    </row>
    <row r="17" spans="1:1026" s="22" customFormat="1" ht="15.75">
      <c r="A17" s="3">
        <v>3</v>
      </c>
      <c r="B17" s="18" t="s">
        <v>64</v>
      </c>
      <c r="C17" s="38">
        <v>5</v>
      </c>
      <c r="D17" s="38"/>
      <c r="E17" s="38"/>
      <c r="F17" s="23"/>
      <c r="G17" s="34"/>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21"/>
      <c r="ALW17" s="21"/>
      <c r="ALX17" s="21"/>
      <c r="ALY17" s="21"/>
      <c r="ALZ17" s="21"/>
      <c r="AMA17" s="21"/>
      <c r="AMB17" s="21"/>
      <c r="AMC17" s="21"/>
      <c r="AMD17" s="21"/>
      <c r="AME17" s="21"/>
      <c r="AMF17" s="21"/>
      <c r="AMG17" s="21"/>
      <c r="AMH17" s="21"/>
      <c r="AMI17" s="21"/>
      <c r="AMJ17" s="21"/>
      <c r="AMK17" s="21"/>
      <c r="AML17" s="21"/>
    </row>
    <row r="18" spans="1:1026" s="22" customFormat="1" ht="15.75">
      <c r="A18" s="3">
        <v>4</v>
      </c>
      <c r="B18" s="18" t="s">
        <v>65</v>
      </c>
      <c r="C18" s="38">
        <v>45</v>
      </c>
      <c r="D18" s="38"/>
      <c r="E18" s="38"/>
      <c r="F18" s="23">
        <v>14.5</v>
      </c>
      <c r="G18" s="34"/>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21"/>
      <c r="ALW18" s="21"/>
      <c r="ALX18" s="21"/>
      <c r="ALY18" s="21"/>
      <c r="ALZ18" s="21"/>
      <c r="AMA18" s="21"/>
      <c r="AMB18" s="21"/>
      <c r="AMC18" s="21"/>
      <c r="AMD18" s="21"/>
      <c r="AME18" s="21"/>
      <c r="AMF18" s="21"/>
      <c r="AMG18" s="21"/>
      <c r="AMH18" s="21"/>
      <c r="AMI18" s="21"/>
      <c r="AMJ18" s="21"/>
      <c r="AMK18" s="21"/>
      <c r="AML18" s="21"/>
    </row>
    <row r="19" spans="1:1026" s="22" customFormat="1" ht="15.75">
      <c r="A19" s="3">
        <v>5</v>
      </c>
      <c r="B19" s="18" t="s">
        <v>79</v>
      </c>
      <c r="C19" s="38"/>
      <c r="D19" s="38"/>
      <c r="E19" s="38">
        <v>25</v>
      </c>
      <c r="F19" s="23"/>
      <c r="G19" s="34"/>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21"/>
      <c r="ALW19" s="21"/>
      <c r="ALX19" s="21"/>
      <c r="ALY19" s="21"/>
      <c r="ALZ19" s="21"/>
      <c r="AMA19" s="21"/>
      <c r="AMB19" s="21"/>
      <c r="AMC19" s="21"/>
      <c r="AMD19" s="21"/>
      <c r="AME19" s="21"/>
      <c r="AMF19" s="21"/>
      <c r="AMG19" s="21"/>
      <c r="AMH19" s="21"/>
      <c r="AMI19" s="21"/>
      <c r="AMJ19" s="21"/>
      <c r="AMK19" s="21"/>
      <c r="AML19" s="21"/>
    </row>
    <row r="20" spans="1:1026" s="22" customFormat="1" ht="15.75">
      <c r="A20" s="3">
        <v>6</v>
      </c>
      <c r="B20" s="18" t="s">
        <v>84</v>
      </c>
      <c r="C20" s="38">
        <v>23.5</v>
      </c>
      <c r="D20" s="38"/>
      <c r="E20" s="38">
        <v>45</v>
      </c>
      <c r="F20" s="23"/>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21"/>
      <c r="ALW20" s="21"/>
      <c r="ALX20" s="21"/>
      <c r="ALY20" s="21"/>
      <c r="ALZ20" s="21"/>
      <c r="AMA20" s="21"/>
      <c r="AMB20" s="21"/>
      <c r="AMC20" s="21"/>
      <c r="AMD20" s="21"/>
      <c r="AME20" s="21"/>
      <c r="AMF20" s="21"/>
      <c r="AMG20" s="21"/>
      <c r="AMH20" s="21"/>
      <c r="AMI20" s="21"/>
      <c r="AMJ20" s="21"/>
      <c r="AMK20" s="21"/>
      <c r="AML20" s="21"/>
    </row>
    <row r="21" spans="1:1026" s="22" customFormat="1" ht="15.75">
      <c r="A21" s="3">
        <v>7</v>
      </c>
      <c r="B21" s="18" t="s">
        <v>88</v>
      </c>
      <c r="C21" s="38">
        <v>105</v>
      </c>
      <c r="D21" s="38"/>
      <c r="E21" s="38">
        <v>37.5</v>
      </c>
      <c r="F21" s="23"/>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21"/>
      <c r="ALW21" s="21"/>
      <c r="ALX21" s="21"/>
      <c r="ALY21" s="21"/>
      <c r="ALZ21" s="21"/>
      <c r="AMA21" s="21"/>
      <c r="AMB21" s="21"/>
      <c r="AMC21" s="21"/>
      <c r="AMD21" s="21"/>
      <c r="AME21" s="21"/>
      <c r="AMF21" s="21"/>
      <c r="AMG21" s="21"/>
      <c r="AMH21" s="21"/>
      <c r="AMI21" s="21"/>
      <c r="AMJ21" s="21"/>
      <c r="AMK21" s="21"/>
      <c r="AML21" s="21"/>
    </row>
    <row r="22" spans="1:1026" s="22" customFormat="1" ht="15.75">
      <c r="A22" s="3">
        <v>8</v>
      </c>
      <c r="B22" s="41" t="s">
        <v>89</v>
      </c>
      <c r="C22" s="38">
        <v>60</v>
      </c>
      <c r="D22" s="38"/>
      <c r="E22" s="38">
        <v>37.5</v>
      </c>
      <c r="F22" s="23"/>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21"/>
      <c r="ALW22" s="21"/>
      <c r="ALX22" s="21"/>
      <c r="ALY22" s="21"/>
      <c r="ALZ22" s="21"/>
      <c r="AMA22" s="21"/>
      <c r="AMB22" s="21"/>
      <c r="AMC22" s="21"/>
      <c r="AMD22" s="21"/>
      <c r="AME22" s="21"/>
      <c r="AMF22" s="21"/>
      <c r="AMG22" s="21"/>
      <c r="AMH22" s="21"/>
      <c r="AMI22" s="21"/>
      <c r="AMJ22" s="21"/>
      <c r="AMK22" s="21"/>
      <c r="AML22" s="21"/>
    </row>
    <row r="23" spans="1:1026" s="22" customFormat="1" ht="15.75">
      <c r="A23" s="3">
        <v>9</v>
      </c>
      <c r="B23" s="41" t="s">
        <v>90</v>
      </c>
      <c r="C23" s="38">
        <v>30</v>
      </c>
      <c r="D23" s="38"/>
      <c r="E23" s="38">
        <v>37.5</v>
      </c>
      <c r="F23" s="23"/>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21"/>
      <c r="ALW23" s="21"/>
      <c r="ALX23" s="21"/>
      <c r="ALY23" s="21"/>
      <c r="ALZ23" s="21"/>
      <c r="AMA23" s="21"/>
      <c r="AMB23" s="21"/>
      <c r="AMC23" s="21"/>
      <c r="AMD23" s="21"/>
      <c r="AME23" s="21"/>
      <c r="AMF23" s="21"/>
      <c r="AMG23" s="21"/>
      <c r="AMH23" s="21"/>
      <c r="AMI23" s="21"/>
      <c r="AMJ23" s="21"/>
      <c r="AMK23" s="21"/>
      <c r="AML23" s="21"/>
    </row>
    <row r="24" spans="1:1026" s="22" customFormat="1" ht="22.5" customHeight="1">
      <c r="A24" s="24"/>
      <c r="B24" s="25" t="s">
        <v>41</v>
      </c>
      <c r="C24" s="39">
        <f>SUM(C15:C23)</f>
        <v>392.5</v>
      </c>
      <c r="D24" s="39">
        <f>SUM(D15:D23)</f>
        <v>0</v>
      </c>
      <c r="E24" s="39">
        <f>SUM(E15:E23)</f>
        <v>182.5</v>
      </c>
      <c r="F24" s="24">
        <f>SUM(F15:F21)</f>
        <v>14.5</v>
      </c>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21"/>
      <c r="ALW24" s="21"/>
      <c r="ALX24" s="21"/>
      <c r="ALY24" s="21"/>
      <c r="ALZ24" s="21"/>
      <c r="AMA24" s="21"/>
      <c r="AMB24" s="21"/>
      <c r="AMC24" s="21"/>
      <c r="AMD24" s="21"/>
      <c r="AME24" s="21"/>
      <c r="AMF24" s="21"/>
      <c r="AMG24" s="21"/>
      <c r="AMH24" s="21"/>
      <c r="AMI24" s="21"/>
      <c r="AMJ24" s="21"/>
      <c r="AMK24" s="21"/>
      <c r="AML24" s="21"/>
    </row>
    <row r="25" spans="1:1026" s="22" customFormat="1" ht="22.5" customHeight="1">
      <c r="A25" s="24"/>
      <c r="B25" s="25" t="s">
        <v>42</v>
      </c>
      <c r="C25" s="37">
        <f>C24/8</f>
        <v>49.0625</v>
      </c>
      <c r="D25" s="37">
        <f t="shared" ref="D25" si="1">D24/8</f>
        <v>0</v>
      </c>
      <c r="E25" s="37">
        <f t="shared" ref="E25:F25" si="2">E24/8</f>
        <v>22.8125</v>
      </c>
      <c r="F25" s="37">
        <f t="shared" si="2"/>
        <v>1.8125</v>
      </c>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21"/>
      <c r="ALW25" s="21"/>
      <c r="ALX25" s="21"/>
      <c r="ALY25" s="21"/>
      <c r="ALZ25" s="21"/>
      <c r="AMA25" s="21"/>
      <c r="AMB25" s="21"/>
      <c r="AMC25" s="21"/>
      <c r="AMD25" s="21"/>
      <c r="AME25" s="21"/>
      <c r="AMF25" s="21"/>
      <c r="AMG25" s="21"/>
      <c r="AMH25" s="21"/>
      <c r="AMI25" s="21"/>
      <c r="AMJ25" s="21"/>
      <c r="AMK25" s="21"/>
      <c r="AML25" s="21"/>
    </row>
    <row r="26" spans="1:1026" s="22" customFormat="1" ht="15.75">
      <c r="A26" s="31"/>
      <c r="B26" s="32"/>
      <c r="C26" s="6"/>
      <c r="D26" s="33"/>
      <c r="E26" s="33"/>
      <c r="F26" s="33"/>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21"/>
      <c r="ALW26" s="21"/>
      <c r="ALX26" s="21"/>
      <c r="ALY26" s="21"/>
      <c r="ALZ26" s="21"/>
      <c r="AMA26" s="21"/>
      <c r="AMB26" s="21"/>
      <c r="AMC26" s="21"/>
      <c r="AMD26" s="21"/>
      <c r="AME26" s="21"/>
      <c r="AMF26" s="21"/>
      <c r="AMG26" s="21"/>
      <c r="AMH26" s="21"/>
      <c r="AMI26" s="21"/>
      <c r="AMJ26" s="21"/>
      <c r="AMK26" s="21"/>
      <c r="AML26" s="21"/>
    </row>
    <row r="27" spans="1:1026" ht="18.75">
      <c r="A27" s="97" t="s">
        <v>50</v>
      </c>
      <c r="B27" s="97"/>
      <c r="C27" s="97"/>
      <c r="D27" s="97"/>
      <c r="E27" s="97"/>
      <c r="F27" s="97"/>
    </row>
    <row r="28" spans="1:1026" ht="31.5">
      <c r="A28" s="14" t="s">
        <v>9</v>
      </c>
      <c r="B28" s="16" t="s">
        <v>48</v>
      </c>
      <c r="C28" s="15" t="s">
        <v>71</v>
      </c>
      <c r="D28" s="15" t="s">
        <v>73</v>
      </c>
      <c r="E28" s="15"/>
      <c r="F28" s="15" t="s">
        <v>15</v>
      </c>
    </row>
    <row r="29" spans="1:1026" ht="15.75">
      <c r="A29" s="3">
        <v>1</v>
      </c>
      <c r="B29" s="20" t="s">
        <v>65</v>
      </c>
      <c r="C29" s="38">
        <v>60</v>
      </c>
      <c r="D29" s="38"/>
      <c r="E29" s="23"/>
      <c r="F29" s="23"/>
    </row>
    <row r="30" spans="1:1026" ht="15.75">
      <c r="A30" s="3">
        <v>2</v>
      </c>
      <c r="B30" s="20" t="s">
        <v>66</v>
      </c>
      <c r="C30" s="38">
        <v>15</v>
      </c>
      <c r="D30" s="38"/>
      <c r="E30" s="23"/>
      <c r="F30" s="23"/>
    </row>
    <row r="31" spans="1:1026" ht="15.75">
      <c r="A31" s="3">
        <v>3</v>
      </c>
      <c r="B31" s="18" t="s">
        <v>72</v>
      </c>
      <c r="C31" s="38">
        <v>13</v>
      </c>
      <c r="D31" s="38">
        <v>40</v>
      </c>
      <c r="E31" s="23"/>
      <c r="F31" s="23"/>
    </row>
    <row r="32" spans="1:1026" ht="15.75">
      <c r="A32" s="3">
        <v>4</v>
      </c>
      <c r="B32" s="41" t="s">
        <v>76</v>
      </c>
      <c r="C32" s="38">
        <v>83.5</v>
      </c>
      <c r="D32" s="38">
        <v>50</v>
      </c>
      <c r="E32" s="23"/>
      <c r="F32" s="23"/>
    </row>
    <row r="33" spans="1:6" ht="15.75">
      <c r="A33" s="3">
        <v>5</v>
      </c>
      <c r="B33" s="41" t="s">
        <v>77</v>
      </c>
      <c r="C33" s="38">
        <v>85.5</v>
      </c>
      <c r="D33" s="38">
        <v>37.5</v>
      </c>
      <c r="E33" s="23"/>
      <c r="F33" s="23"/>
    </row>
    <row r="34" spans="1:6" ht="15.75">
      <c r="A34" s="3">
        <v>6</v>
      </c>
      <c r="B34" s="41" t="s">
        <v>78</v>
      </c>
      <c r="C34" s="38">
        <v>66</v>
      </c>
      <c r="D34" s="38">
        <v>37.5</v>
      </c>
      <c r="E34" s="23"/>
      <c r="F34" s="23"/>
    </row>
    <row r="35" spans="1:6" ht="15.75">
      <c r="A35" s="3">
        <v>7</v>
      </c>
      <c r="B35" s="41" t="s">
        <v>80</v>
      </c>
      <c r="C35" s="38">
        <v>60</v>
      </c>
      <c r="D35" s="38">
        <v>37.5</v>
      </c>
      <c r="E35" s="23"/>
      <c r="F35" s="23"/>
    </row>
    <row r="36" spans="1:6" ht="15.75">
      <c r="A36" s="3">
        <v>8</v>
      </c>
      <c r="B36" s="41" t="s">
        <v>81</v>
      </c>
      <c r="C36" s="38">
        <v>60</v>
      </c>
      <c r="D36" s="38">
        <v>30</v>
      </c>
      <c r="E36" s="23"/>
      <c r="F36" s="23"/>
    </row>
    <row r="37" spans="1:6" ht="15.75">
      <c r="A37" s="3">
        <v>9</v>
      </c>
      <c r="B37" s="41" t="s">
        <v>82</v>
      </c>
      <c r="C37" s="38">
        <v>60</v>
      </c>
      <c r="D37" s="38">
        <v>75</v>
      </c>
      <c r="E37" s="23"/>
      <c r="F37" s="23"/>
    </row>
    <row r="38" spans="1:6" ht="15.75">
      <c r="A38" s="3">
        <v>10</v>
      </c>
      <c r="B38" s="41" t="s">
        <v>83</v>
      </c>
      <c r="C38" s="38">
        <v>118</v>
      </c>
      <c r="D38" s="38">
        <v>135</v>
      </c>
      <c r="E38" s="23"/>
      <c r="F38" s="23"/>
    </row>
    <row r="39" spans="1:6" ht="15.75">
      <c r="A39" s="3">
        <v>11</v>
      </c>
      <c r="B39" s="41" t="s">
        <v>84</v>
      </c>
      <c r="C39" s="38">
        <v>60</v>
      </c>
      <c r="D39" s="38">
        <v>75</v>
      </c>
      <c r="E39" s="23"/>
      <c r="F39" s="23"/>
    </row>
    <row r="40" spans="1:6" ht="15.75">
      <c r="A40" s="3">
        <v>12</v>
      </c>
      <c r="B40" s="41" t="s">
        <v>85</v>
      </c>
      <c r="C40" s="38">
        <v>163</v>
      </c>
      <c r="D40" s="38">
        <v>37.5</v>
      </c>
      <c r="E40" s="23"/>
      <c r="F40" s="23"/>
    </row>
    <row r="41" spans="1:6" ht="15.75">
      <c r="A41" s="3">
        <v>13</v>
      </c>
      <c r="B41" s="41" t="s">
        <v>87</v>
      </c>
      <c r="C41" s="38">
        <v>75</v>
      </c>
      <c r="D41" s="38">
        <v>37.5</v>
      </c>
      <c r="E41" s="23"/>
      <c r="F41" s="23"/>
    </row>
    <row r="42" spans="1:6" ht="15.75">
      <c r="A42" s="3">
        <v>14</v>
      </c>
      <c r="B42" s="18" t="s">
        <v>91</v>
      </c>
      <c r="C42" s="38">
        <v>120</v>
      </c>
      <c r="D42" s="38">
        <v>37.5</v>
      </c>
      <c r="E42" s="23"/>
      <c r="F42" s="23"/>
    </row>
    <row r="43" spans="1:6" ht="27.75" customHeight="1">
      <c r="A43" s="24"/>
      <c r="B43" s="25" t="s">
        <v>41</v>
      </c>
      <c r="C43" s="40">
        <f>SUM(C29:C42)</f>
        <v>1039</v>
      </c>
      <c r="D43" s="40">
        <f>SUM(D29:D42)</f>
        <v>630</v>
      </c>
      <c r="E43" s="24">
        <f>SUM(E30:E42)</f>
        <v>0</v>
      </c>
      <c r="F43" s="24">
        <f>SUM(F29:F42)</f>
        <v>0</v>
      </c>
    </row>
    <row r="44" spans="1:6" ht="27.75" customHeight="1">
      <c r="A44" s="24"/>
      <c r="B44" s="25" t="s">
        <v>42</v>
      </c>
      <c r="C44" s="37">
        <f>C43/8</f>
        <v>129.875</v>
      </c>
      <c r="D44" s="37">
        <f>D43/8</f>
        <v>78.75</v>
      </c>
      <c r="E44" s="24">
        <f>E43/8</f>
        <v>0</v>
      </c>
      <c r="F44" s="24">
        <f t="shared" ref="F44" si="3">F43/8</f>
        <v>0</v>
      </c>
    </row>
  </sheetData>
  <mergeCells count="3">
    <mergeCell ref="A13:F13"/>
    <mergeCell ref="A1:F1"/>
    <mergeCell ref="A27:F27"/>
  </mergeCells>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TH</vt:lpstr>
      <vt:lpstr>Công thực tế</vt:lpstr>
      <vt:lpstr>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ANHDT_NCPT</dc:creator>
  <cp:lastModifiedBy>Đặng Thị Thuý Anh</cp:lastModifiedBy>
  <cp:lastPrinted>2022-06-10T07:27:18Z</cp:lastPrinted>
  <dcterms:created xsi:type="dcterms:W3CDTF">2019-05-22T02:28:39Z</dcterms:created>
  <dcterms:modified xsi:type="dcterms:W3CDTF">2022-06-10T09:52:26Z</dcterms:modified>
</cp:coreProperties>
</file>