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duytr\OneDrive\Desktop\KTPM\"/>
    </mc:Choice>
  </mc:AlternateContent>
  <xr:revisionPtr revIDLastSave="0" documentId="13_ncr:1_{8A49A83E-6007-4B9B-A42A-5C7F905B4DD2}" xr6:coauthVersionLast="47" xr6:coauthVersionMax="47" xr10:uidLastSave="{00000000-0000-0000-0000-000000000000}"/>
  <bookViews>
    <workbookView xWindow="-108" yWindow="-108" windowWidth="23256" windowHeight="13896" tabRatio="821" activeTab="5" xr2:uid="{00000000-000D-0000-FFFF-FFFF00000000}"/>
  </bookViews>
  <sheets>
    <sheet name="Cover" sheetId="97" r:id="rId1"/>
    <sheet name="Đăng nhập" sheetId="122" r:id="rId2"/>
    <sheet name="Thêm giỏ hàng" sheetId="124" r:id="rId3"/>
    <sheet name="Thanh toán" sheetId="125" r:id="rId4"/>
    <sheet name="Đăng ký" sheetId="123" r:id="rId5"/>
    <sheet name="Hủy đơn hàng" sheetId="126" r:id="rId6"/>
    <sheet name="Test Report" sheetId="107" r:id="rId7"/>
  </sheets>
  <externalReferences>
    <externalReference r:id="rId8"/>
  </externalReferences>
  <definedNames>
    <definedName name="Access">[1]Validation!$E$2:$E$223</definedName>
    <definedName name="AccessCircuit">[1]Validation!$C$2:$C$29</definedName>
    <definedName name="ACTION">#REF!</definedName>
    <definedName name="CoS">[1]Validation!$G$2:$G$47</definedName>
    <definedName name="Countries">[1]Validation!$A$2:$A$301</definedName>
    <definedName name="DSLCheckService">[1]Validation!$H$2:$H$4</definedName>
    <definedName name="Port">[1]Validation!$F$2:$F$40</definedName>
    <definedName name="VancoProducts">[1]Validation!$B$2:$B$4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 i="107" l="1"/>
  <c r="B6" i="125"/>
  <c r="B7" i="124"/>
  <c r="B6" i="124"/>
  <c r="B7" i="122"/>
  <c r="D7" i="123"/>
  <c r="B7" i="123"/>
  <c r="B6" i="123"/>
  <c r="B6" i="122"/>
  <c r="D7" i="126"/>
  <c r="B7" i="126"/>
  <c r="D6" i="126"/>
  <c r="B6" i="126"/>
  <c r="D7" i="125"/>
  <c r="B7" i="125"/>
  <c r="D6" i="125"/>
  <c r="D7" i="124"/>
  <c r="D6" i="124"/>
  <c r="D6" i="123"/>
  <c r="D7" i="122"/>
  <c r="G10" i="107" s="1"/>
  <c r="D6" i="122"/>
  <c r="F8" i="107" s="1"/>
  <c r="F10" i="107" s="1"/>
  <c r="C8" i="107"/>
  <c r="E10" i="107" l="1"/>
  <c r="E13" i="107"/>
  <c r="E12" i="107" l="1"/>
</calcChain>
</file>

<file path=xl/sharedStrings.xml><?xml version="1.0" encoding="utf-8"?>
<sst xmlns="http://schemas.openxmlformats.org/spreadsheetml/2006/main" count="314" uniqueCount="194">
  <si>
    <t>Fail</t>
  </si>
  <si>
    <t>Date</t>
    <phoneticPr fontId="13"/>
  </si>
  <si>
    <t>TEST CASE</t>
  </si>
  <si>
    <t>Test Case Description</t>
  </si>
  <si>
    <t>Change location</t>
  </si>
  <si>
    <t>Change description</t>
  </si>
  <si>
    <t>Note:</t>
  </si>
  <si>
    <t>TEST REPORT</t>
  </si>
  <si>
    <t>Effective Date</t>
  </si>
  <si>
    <t>First creation</t>
  </si>
  <si>
    <t>Reviewer/
Approver</t>
  </si>
  <si>
    <t>Originator</t>
  </si>
  <si>
    <t>Issue date:</t>
  </si>
  <si>
    <t>Test Case Procedure</t>
  </si>
  <si>
    <t>No</t>
  </si>
  <si>
    <t>Module code</t>
  </si>
  <si>
    <t>Number of  test cases</t>
  </si>
  <si>
    <t>Sub total</t>
  </si>
  <si>
    <t>Test coverage</t>
  </si>
  <si>
    <t>%</t>
  </si>
  <si>
    <t>Test successful coverage</t>
  </si>
  <si>
    <t>Record of change:</t>
  </si>
  <si>
    <t>Version</t>
  </si>
  <si>
    <t>Reference</t>
  </si>
  <si>
    <t>Test date</t>
  </si>
  <si>
    <t>Number of test cases:</t>
  </si>
  <si>
    <t>Test requirement:</t>
  </si>
  <si>
    <t>ID</t>
  </si>
  <si>
    <t>Note</t>
  </si>
  <si>
    <t>Version:</t>
  </si>
  <si>
    <t>Project Name:</t>
  </si>
  <si>
    <t>Project Code:</t>
  </si>
  <si>
    <r>
      <t>System Name</t>
    </r>
    <r>
      <rPr>
        <b/>
        <sz val="10"/>
        <rFont val="ＭＳ Ｐゴシック"/>
        <family val="3"/>
        <charset val="128"/>
      </rPr>
      <t>：</t>
    </r>
  </si>
  <si>
    <r>
      <t>Module Code</t>
    </r>
    <r>
      <rPr>
        <b/>
        <sz val="10"/>
        <rFont val="MS Gothic"/>
        <family val="3"/>
      </rPr>
      <t>：</t>
    </r>
  </si>
  <si>
    <t>Pass</t>
  </si>
  <si>
    <t>Pending</t>
  </si>
  <si>
    <t>1.0</t>
  </si>
  <si>
    <t>1.1</t>
  </si>
  <si>
    <t>Update testcase</t>
  </si>
  <si>
    <t>1.2</t>
  </si>
  <si>
    <t>UTEHY-SE01</t>
  </si>
  <si>
    <t>CR100 - Export to excel</t>
  </si>
  <si>
    <t xml:space="preserve">CR1 - </t>
  </si>
  <si>
    <t>Expected Results</t>
  </si>
  <si>
    <t>Actual Results</t>
  </si>
  <si>
    <t>Status</t>
  </si>
  <si>
    <t>Đăng nhập thành công với username và password đúng</t>
  </si>
  <si>
    <t>Màn hình sẽ chuyển về Trang chủ, hiển thi tên người dùng, nút Đăng xuất, Giỏ hàng và Lịch sử đơn hàng.</t>
  </si>
  <si>
    <t>Đăng nhập với username không tồn tại</t>
  </si>
  <si>
    <t xml:space="preserve">Đăng nhập với mật khẩu sai </t>
  </si>
  <si>
    <t>Đăng ký tài khoản thành công với tài khoản và mật khẩu hợp lệ</t>
  </si>
  <si>
    <t>1. Truy cập trang Đăng ký
2. Trường "Họ tên" nhập "Nguyễn Văn Test"
3. Trường "Tên đăng nhập" nhập "testuser01" (chưa tồn tại, &gt;= 5 ký tự)
4. Trường "Mật khẩu": nhập "Test1234" (&gt;= 8 ký tự, có số, có chữ)
5. Trường "Xác nhận mật khẩu": nhập "Test1234"
6. Trường "Ảnh đại diện": chọn 1 file ảnh (.jpg/.png)
7. Nhấn nút Đăng ký màu đỏ</t>
  </si>
  <si>
    <t>Đăng ký với username &lt; 5 ký tự</t>
  </si>
  <si>
    <t>Đăng ký với password &lt; 8 ký tự</t>
  </si>
  <si>
    <t>Thêm món còn hàng, nhà hàng đang mở, thành công</t>
  </si>
  <si>
    <t>Đặt hàng khi tổng tiền &lt; 50.000đ</t>
  </si>
  <si>
    <t>Đặt hàng khi để trống trường Địa chỉ</t>
  </si>
  <si>
    <t>Đặt hàng khi giỏ hàng đang trống</t>
  </si>
  <si>
    <t>Kiểm tra nút bị disabled với món hết hàng</t>
  </si>
  <si>
    <t>Kiểm tra nút bị disabled với món thuộc nhà hàng đóng cửa</t>
  </si>
  <si>
    <t>1. Truy cập trang Đăng nhập
2. Tên đăng nhập: trieu05 
3. Mật khẩu: nhập bất kỳ không phải là Trieu2005
4. Nhấn nút Đăng nhập</t>
  </si>
  <si>
    <t xml:space="preserve">Hiện thông báo: Đặt hàng thành công
Giỏ hàng hiện 0
Truy cập vào Lịch sử đơn hàng : xuất hiện đơn hàng mới với trạng thái "Chờ xác nhận" 
Thông tin đơn hàng khớp: địa chỉ, tổng tiền đúng
</t>
  </si>
  <si>
    <t xml:space="preserve">Hiển thị thông báo lỗi: Vui lòng nhập địa chỉ giao hàng.
Giỏ hàng không bị xoá
Không có đơn mới trong trang Lịch sử đơn hàng
</t>
  </si>
  <si>
    <t>Chuyển về trang Đăng nhập, và có thể đăng nhập với tài khoản và mật khẩu vừa tạo.</t>
  </si>
  <si>
    <t>1. Truy cập trang Đăng ký
2. Họ tên: "Nguyen Van B"
3. Tên đăng nhập: abc
4. Mật khẩu: Test1234
5. Xác nhận mật khẩu: Test1234
6. Ảnh đại diện: chọn file ảnh
7. Nhấn Đăng ký</t>
  </si>
  <si>
    <t>1. Truy cập trang Đăng ký
2. Họ tên: "Nguyen Van C"
3. Tên đăng nhập: usertest02
4. Mật khẩu: Test12
5. Xác nhận mật khẩu: Test12
6. Ảnh đại diện: chọn file ảnh
7. Nhấn Đăng ký</t>
  </si>
  <si>
    <t>1. Truy cập trang Đăng ký
2. Họ tên: Không điền
3. Tên đăng nhập: usertest02
4. Mật khẩu: Test1234
5. Xác nhận mật khẩu: Test1234
6. Ảnh đại diện: chọn file ảnh
7. Nhấn Đăng ký</t>
  </si>
  <si>
    <t>1. Truy cập trang Đăng ký
2. Họ tên: "Nguyen Van C"
3. Tên đăng nhập: trieu05
4. Mật khẩu: Trieu2005t
5. Xác nhận mật khẩu: Trieu2005t
6. Ảnh đại diện: chọn file ảnh
7. Nhấn Đăng ký</t>
  </si>
  <si>
    <t>Vẫn ở trang đăng ký và hiện thị" Mật khẩu tối thiểu 8 ký tự"</t>
  </si>
  <si>
    <t>Vẫn ở trang đăng ký và hiện thị thông báo ' Vui lòng điền thông tin ô này'</t>
  </si>
  <si>
    <t>Vẫn ở trang đăng ký và hiện thị thông báo ' Username đã tồn tại'</t>
  </si>
  <si>
    <t>Vẫn ở trang đăng ký và hiện thị" Tên tài khoản tối thiểu 5 ký tự"</t>
  </si>
  <si>
    <t>Đăng tài khoản mà nhập ô Xác nhận lại mật khẩu không khớp với ô Mật khẩu</t>
  </si>
  <si>
    <t>1. Truy cập trang Đăng ký
2. Họ tên: "Nguyen Van C"
3. Tên đăng nhập: trieu05t
4. Mật khẩu: Trieu2005t
5. Xác nhận mật khẩu: Trieu2005a
6. Ảnh đại diện: chọn file ảnh
7. Nhấn Đăng ký</t>
  </si>
  <si>
    <t>Vẫn ở trang đăng ký và hiện thị thông báo ' Mật khẩu xác nhận không khớp' và các ô đã điền bị xóa hết</t>
  </si>
  <si>
    <t>Đăng ký tài khoản vơí tên đăng nhập đã tồn tại</t>
  </si>
  <si>
    <t>Đăng ký tài khoản với mật khẩu không có ký tự số</t>
  </si>
  <si>
    <t>Vẫn ở trang đăng ký và hiện thị thông báo ' Password phải có ký tự số'</t>
  </si>
  <si>
    <t>Đăng ký tài khoản vơí mật khẩu không có ký tự chữ</t>
  </si>
  <si>
    <t>1. Truy cập trang Đăng ký
2. Họ tên: "Nguyen Van C"
3. Tên đăng nhập: trieu050
4. Mật khẩu: 1111111111
5. Xác nhận mật khẩu: 1111111111
6. Ảnh đại diện: chọn file ảnh
7. Nhấn Đăng ký</t>
  </si>
  <si>
    <t>1. Truy cập trang Đăng ký
2. Họ tên: "Nguyen Van C"
3. Tên đăng nhập: trieu050
4. Mật khẩu: Trieutatn
5. Xác nhận mật khẩu: Trieutatn
6. Ảnh đại diện: chọn file ảnh
7. Nhấn Đăng ký</t>
  </si>
  <si>
    <t>Vẫn ở trang đăng ký và hiện thị thông báo ' Password phải có ký tự hoa và thường'</t>
  </si>
  <si>
    <t>Đăng ký tài khoản với việc chọn ảnh avatar không phải là định dạng ảnh</t>
  </si>
  <si>
    <t>1. Truy cập trang Đăng ký
2. Họ tên: "Nguyen Van C"
3. Tên đăng nhập: trieu050
4. Mật khẩu: Trieutatn1
5. Xác nhận mật khẩu: Trieutatn1
6. Ảnh đại diện: chọn file PDF
7. Nhấn Đăng ký</t>
  </si>
  <si>
    <t>Vẫn ở trang đăng ký và hiện thị thông báo ' Ảnh đại diện phải chọn file có định dạng file ảnh'</t>
  </si>
  <si>
    <t>Đăng ký tài khoản mà để trống ô( Ví dụ: Họ và Tên)</t>
  </si>
  <si>
    <t>Số lượng gí hàng cộng thêm 1, Khi nhấp vào Giỏ hàng thấy món vừa đặt.</t>
  </si>
  <si>
    <t xml:space="preserve">Nút hiển thị chữ Đã hết món màu xám, bị disabled 
Không có phản hồi nào khi nhấn
Giỏ hàng không thay đổi
</t>
  </si>
  <si>
    <t>Không có phản hồi nào khi nhấn
Giỏ hàng không thay đổi</t>
  </si>
  <si>
    <t>Thêm cùng 1 món 2 lần</t>
  </si>
  <si>
    <t xml:space="preserve">Giỏ hàng từ 0 tăng lên 2
Khi nhấn vào Giỏ hàng hiển thị tên món là Phở Tái Nạm với Số lượng là 2 và Tổng tiền là 90.000đ </t>
  </si>
  <si>
    <t xml:space="preserve">Thêm món khi số lượng món đó trong giỏ đã đạt 10 </t>
  </si>
  <si>
    <t xml:space="preserve">Hiển thị thông báo lỗi: 'Bạn chỉ được đặt tối đa 10 phần cho món này'
Số lượng trong giỏ hàng vẫn là 10, không tăng thêm
</t>
  </si>
  <si>
    <t>Thêm món mới khi giỏ hàng đã có đủ 50 lmón</t>
  </si>
  <si>
    <t xml:space="preserve">Hiển thị thông báo lỗi: 'Giỏ hàng đã đầy '
Giỏ hàng vẫn có 50 loại, không tăng thêm
</t>
  </si>
  <si>
    <t xml:space="preserve">Thêm món khi chưa đăng nhập </t>
  </si>
  <si>
    <t xml:space="preserve">Hiển thị thông báo lỗi ' Vui lòng đăng nhập' sau đó chuyển về trang Đăng Nhập
</t>
  </si>
  <si>
    <t>1. Truy cập vào trang Home
2. Nhấn nút Đặt món của bất kỳ món nào của nhà Hàng đang mở, còn hàng ( Ví dụ: Phở Tái Nạm của Nhà hàng 2)</t>
  </si>
  <si>
    <t>Hiển thị thông báo lỗi: Tổng đơn hàng phải từ 50.000đ trở lên
                                                                                                                                                                                                                                                                Giỏ hàng không bị xoá
                                                                                                                                                                                                                                                                Không có đơn mới trong Lịch sử đơn hàng</t>
  </si>
  <si>
    <t xml:space="preserve">Đặt hàng với SĐT = 9 chữ số </t>
  </si>
  <si>
    <t>Đặt hàng thành công với đầy đủ thông tin hợp lệ( Nhập đủ thông tin giao hàng và SĐT từ 10 đến 11 số)</t>
  </si>
  <si>
    <t xml:space="preserve">Đặt hàng với SĐT = 12 chữ số </t>
  </si>
  <si>
    <t xml:space="preserve">Đặt hàng với SĐT chứa ký tự chữ </t>
  </si>
  <si>
    <t>Hệ thống trả thông báo lỗi: "Số điện thoại phải từ 10-11 chữ số."
Giỏ hàng không bị xoá
Không có đơn mới trong trang Lịch sử đơn hàng</t>
  </si>
  <si>
    <t xml:space="preserve">Đặt đơn thứ 6 trong ngày </t>
  </si>
  <si>
    <t xml:space="preserve">Hiển thị thông báo lỗi: 'Bạn đã đặt quá 5 đơn hàng trong ngày hôm nay.'
Giỏ hàng không bị xoá
Không có đơn mới trong 
</t>
  </si>
  <si>
    <t>Hiển thị thông báo lỗi: 'Số điện thoại phải từ 10-11 chữ số.'
Giỏ hàng không bị xoá
Không có đơn mới trong trang Lịch sử đơn hàng</t>
  </si>
  <si>
    <t>Hiển thị thông báo lỗi: 'Số điện thoại phải từ 10-11 chữ số.'
Giỏ hàng không bị xoá           
Không có đơn mới trong trang Lịch sử đơn hàng</t>
  </si>
  <si>
    <t xml:space="preserve">Hiển thị thông báo: 'Giỏ hàng trống '
Không có form địa chỉ, SĐT, không có nút ĐẶT HÀNG
</t>
  </si>
  <si>
    <t>Đăng nhập với tài khoản bị khóa</t>
  </si>
  <si>
    <t>Đăng nhập với tài khoản đang đăng nhập</t>
  </si>
  <si>
    <t>Vẫn ở trang Đăng nhập và hiện thông báo 'Tài khoản hiện tại bị khóa không thể đăng nhập được' ô tài khoản và mật khẩu bị xóa trắng</t>
  </si>
  <si>
    <t>(Precondition: Tài khoản bị khóa với tên tài khoản: khtruong1909 và mật khẩu: Khtruong1909)                                                                     1. Truy cập trang Đăng nhập
2. Tên đăng nhập: khtruong1909
3. Mật khẩu: Khtruong1909
4. Nhấn nút Đăng nhập</t>
  </si>
  <si>
    <t>Precondition: Tài khoản trieu05 đăng được đăng nhập                                                                     1. Truy cập trang Đăng nhập
2. Tên đăng nhập: trieu05
3. Mật khẩu: Trieu2005
4. Nhấn nút Đăng nhập</t>
  </si>
  <si>
    <t xml:space="preserve">Hiện thông báo 'Hủy đơn hàng thành công'
Trạng thái đơn hàng chuyển sang 'Đã hủy'
</t>
  </si>
  <si>
    <t>Huỷ đơn hàng trạng thái 'Chờ xác nhận' t</t>
  </si>
  <si>
    <t xml:space="preserve">Hiển thị 'Không thể hủy đơn hàng ' bị disabled
Không thể nhấn nút đó
</t>
  </si>
  <si>
    <t>Huỷ đơn hàng ở trạng thái 'Đang xử lí'</t>
  </si>
  <si>
    <t>Huỷ đơn hàng ở thái 'Đang giao'</t>
  </si>
  <si>
    <t>Hiển thị 'Không thể hủy đơn hàng ' bị disabled
Không thể nhấn nút đó</t>
  </si>
  <si>
    <t>TCA1</t>
  </si>
  <si>
    <t>TCA2</t>
  </si>
  <si>
    <t>TCA3</t>
  </si>
  <si>
    <t>TCA4</t>
  </si>
  <si>
    <t>TCA5</t>
  </si>
  <si>
    <t>TCA6</t>
  </si>
  <si>
    <t>TCA7</t>
  </si>
  <si>
    <t>TCR1</t>
  </si>
  <si>
    <t>TCR2</t>
  </si>
  <si>
    <t>TCR3</t>
  </si>
  <si>
    <t>TCR4</t>
  </si>
  <si>
    <t>TCR5</t>
  </si>
  <si>
    <t>TCR6</t>
  </si>
  <si>
    <t>TCR8</t>
  </si>
  <si>
    <t>TCR9</t>
  </si>
  <si>
    <t>TCR10</t>
  </si>
  <si>
    <t>TCL1</t>
  </si>
  <si>
    <t>TCL2</t>
  </si>
  <si>
    <t>TCL3</t>
  </si>
  <si>
    <t>TCL4</t>
  </si>
  <si>
    <t>TCL5</t>
  </si>
  <si>
    <t>TCP1</t>
  </si>
  <si>
    <t>TCP2</t>
  </si>
  <si>
    <t>TCP3</t>
  </si>
  <si>
    <t>TCP4</t>
  </si>
  <si>
    <t>TCP5</t>
  </si>
  <si>
    <t>TCP6</t>
  </si>
  <si>
    <t>TCP7</t>
  </si>
  <si>
    <t>TCP8</t>
  </si>
  <si>
    <t>TCC1</t>
  </si>
  <si>
    <t>TCC2</t>
  </si>
  <si>
    <t>TCC3</t>
  </si>
  <si>
    <t>Precondition: Đã thực hiện TCL1
1. Truy cập trang Home
2. Tìm nhà hàng còn mở cửa và món của nhà hàng đó còn hàng. ( Ví dự: Phở Tái Nạm của Nhà Hàng 2)                          3. Nhấn nút Đặt món màu đỏ bên dưới món 
4. Quan sát Giỏ hàng ở thanh menu</t>
  </si>
  <si>
    <t>Precondition: Đã thực hiện TCL1
1. Truy cập vào trang Home
2. Tìm món hiển thị Hết hàng (Ví dụ: Bún bò đặc biệt của Nhà hàng 2)
3. Nhấn nút Đã hết món</t>
  </si>
  <si>
    <t>Precondition: Đã thực hiện TCL1
1. Truy cập trang Home
2. Chọn nhà hàng đang đóng cửa (Ví dụ: Nhà hàng 3)
3. Nhấn vào nút Tạm đóng cửa của món ăn( Ví dụ: món Bún Cua)</t>
  </si>
  <si>
    <t>Precondition: Đã thực hiện TCL1 và Giỏ hàng đăng có món Phở Tái Nạm với số lượng 10
1. Truy cập vào trang Home
2. Nhấn nút Đặt món của Phở Tái Nạm của Nhà hàng 2 thêm 1 lần nữa
3. Quan sát phản hồi</t>
  </si>
  <si>
    <t>Precondition: Đã thực hiện TCL1. Giỏ hàng đang trống.
1. Truy cập vào trang Home
2. Nhấn nút Đặt món Phở Tái Nạm của Nhà Hàng 2
3. Nhấn lại nút Đặt món của Phở Tái Nạm của Nhà Hàng 2 lần 2
4. Quan sát Giỏ hàng ở thành menu</t>
  </si>
  <si>
    <t>Precondition: Đã thực hiện TCL1. Giỏ hàng đang có đúng 50 món 
1. Truy cập trang Home
2. Tìm 1 món chưa có trong trong Giỏ hàng hoặc 1 món chưa đủ số lượng tối đa. (Ví dụ: Bún thịt nướng )
3. Nhấn nút Đặt món của món đó</t>
  </si>
  <si>
    <t>Paas</t>
  </si>
  <si>
    <t>Precondition: Đã thực hiện TCL1 Giỏ hàng có món, tổng &gt;= 50.000đ.
1. Truy cập vào ô Giỏ hàng
2. Địa chỉ nhận hàng: để trống
3. Số điện thoại: nhập 0901234567
4. Nhấn nút ĐẶT HÀNG</t>
  </si>
  <si>
    <t>Precondition: Đã thực hiện TCL1 Tài khoản đã đặt đúng 5 đơn hàng trong ngày hôm nay.
1. Thêm món vào giỏ, tổng &gt;= 50.000đ
2. Truy cập vào trang Giỏ hàng
3. Nhập địa chỉ và SĐT hợp lệ
4. Nhấn ĐẶT HÀNG</t>
  </si>
  <si>
    <t>Precondition: Đã thực hiện TCL1và Giỏ hàng trống.
1. Truy cập trang Giỏ
2. Quan sát trang</t>
  </si>
  <si>
    <t>Precondition: Đã đăng nhập vào hệ thống. Có đơn hàng đang ở trạng thái 'Chờ xác nhận.'
1. Truy cập trang lịch sử đơn hàng
2. Tìm đơn hàng  'Chờ xác nhận'
3. Nhấn nút Hủy đơn bên cạnh đơn đó
4. Quan sát phản hồi và trạng thái đơn sau đó</t>
  </si>
  <si>
    <t xml:space="preserve">Precondition: Đã đăng nhập vào hệ thống. Có đơn hàng đang ở trạng thái 'Đang xử lí'
1. Truy cập trang Lịch sử giao hàng
2. Tìm đơn hàng 'Đang xử lý'
3. Quan sát cột Thao tác của đơn này
</t>
  </si>
  <si>
    <t>Precondition: Đã đăng nhập vào hệ thống. Có đơn hàng đang ở trạng thái 'Đang giao'
1. Truy cập trang Lịch sử giao hàng
2. Tìm đơn hàng 'Đang giao'
3. Quan sát cột Thao tác của đơn này</t>
  </si>
  <si>
    <t>HỆ THỐNG ĐẶT MÓN ĂN ONLINE</t>
  </si>
  <si>
    <t>13/05/2026</t>
  </si>
  <si>
    <t>1.3</t>
  </si>
  <si>
    <t>1.4</t>
  </si>
  <si>
    <t>1.6</t>
  </si>
  <si>
    <t>Update testcase And Test</t>
  </si>
  <si>
    <t>1.5</t>
  </si>
  <si>
    <t>Test</t>
  </si>
  <si>
    <t>x</t>
  </si>
  <si>
    <t>TCL6</t>
  </si>
  <si>
    <t>TCL7</t>
  </si>
  <si>
    <t>Vẫn ở trang Đăng nhập và hiện thông báo yêu cầu nhập 'Tên đăng nhập'</t>
  </si>
  <si>
    <t>Đăng nhập mà bỏ trống ô 'Tên đăng nhập'</t>
  </si>
  <si>
    <t>Đăng nhập mà bỏ trống ô 'Mật khẩu'</t>
  </si>
  <si>
    <t>1. Truy cập trang Đăng nhập
2. Tên đăng nhập: trieu05
3. Mật khẩu: không nhập gì
4. Nhấn nút Đăng nhập</t>
  </si>
  <si>
    <t>1. Truy cập trang Đăng nhập
2. Tên đăng : không nhập gì
3. Mật khẩu: nhập Trieu2005
4. Nhấn nút Đăng nhập</t>
  </si>
  <si>
    <t>Vẫn ở trang Đăng nhập và hiện thông báo yêu cầu nhập 'Mật khẩu'</t>
  </si>
  <si>
    <t>TCP9</t>
  </si>
  <si>
    <t>Xóa món vừa thêm ra khỏi Giỏ hàng</t>
  </si>
  <si>
    <t xml:space="preserve">Precondition: Đã thực hiện TCL1và Giỏ hàng trống.
1. Thêm một món ăn còn hàng của một cửa hàng còn mở cửa (Ví dụ: món Bún Bò Đặc Biệt của Nhà hàng 2)
2. Truy cập vào Giỏ hàng                                                  3. Hiện thị món vừa đặt hàng (Ví dụ: Bún Bò Đặc Biệt của Nhà hàng 2)                                                                       4. Nhấn nút 'Xóa món ăn' rồi xác nhận xóa </t>
  </si>
  <si>
    <t xml:space="preserve">Hiện thị xóa thành công và Giỏ hàng hiện thị 'Giỏ hàng trống'
</t>
  </si>
  <si>
    <t xml:space="preserve">1. Truy cập trang Đăng nhập
2. Tên đăng nhập: nhập 'trieu05'
3. Mật khẩu: nhập 'Trieu2005'
4. Nhấn nút Đăng nhập
</t>
  </si>
  <si>
    <t>1. Truy cập trang Đăng nhập
2. Tên đăng nhập: nhập tài khoản chưa được đăng ký (Ví dụ: truongtrieu123)
3. Mật khẩu: nhập bất kỳ 
4. Nhấn nút Đăng nhập</t>
  </si>
  <si>
    <t>Vẫn ở trang Đăng nhập</t>
  </si>
  <si>
    <t xml:space="preserve">Precondition: Đã thực hiện TCL1 Giỏ hàng có món, tổng tiền &gt;= 50.000đ.
1. Truy cập vào ô Giỏ hàng
2. Tại mục 'THÔNG TIN GIAO HÀNG':
    'Địa chỉ nhận hàng': nhập '1698 Lê Văn Lương'
    'Số điện thoại': nhập '0901234567'
3. Nhấn nút ĐẶT HÀNG </t>
  </si>
  <si>
    <t>Precondition: Đã thực hiện TCL1 Giỏ hàng có món với tổng tiền &lt; 50.000đ ( "Cơm Thêm" 10.000đ × 1).
1. Truy cập vào ô Giỏ hàng
2. Tại mục 'THÔNG TIN GIAO HÀNG':
    'Địa chỉ nhận hàng': nhập '1698 Lê Văn Lương'
    'Số điện thoại': nhập '0901234567'
3. Nhấn nút ĐẶT HÀNG</t>
  </si>
  <si>
    <t xml:space="preserve">Precondition: Đã thực hiện TCL1 Giỏ hàng có món, tổng &gt;= 50.000đ.
1. Truy cập vào Giỏ hàng
2. Tại mục 'THÔNG TIN GIAO HÀNG':
    'Địa chỉ nhận hàng': nhập '1698 Lê Văn Lương'
    'Số điện thoại': nhập '090123456'
3. Nhấn nút ĐẶT HÀNG </t>
  </si>
  <si>
    <t xml:space="preserve">Precondition: Đã đăng nhập. Giỏ hàng có món, tổng &gt;= 50.000đ.
1. Truy cập vào Giỏ hàng
2. Tại mục 'THÔNG TIN GIAO HÀNG':
    'Địa chỉ nhận hàng': nhập '1698 Lê Văn Lương'
    'Số điện thoại': nhập '090123456712'
3. Nhấn nút ĐẶT HÀNG </t>
  </si>
  <si>
    <t xml:space="preserve">Precondition: Đã thực hiện TCL1 Giỏ hàng có món, tổng &gt;= 50.000đ.
1. Truy cập vào Giỏ hàng
2. Tại mục THÔNG TIN GIAO HÀNG:
    'Địa chỉ nhận hàng': nhập '1698 Lê Văn Lương'
    'Số điện thoại': nhập "0901234567a"
3. Nhấn nút ĐẶT HÀNG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</si>
</sst>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0"/>
  </numFmts>
  <fonts count="30">
    <font>
      <sz val="11"/>
      <name val="ＭＳ Ｐゴシック"/>
      <charset val="128"/>
    </font>
    <font>
      <sz val="11"/>
      <name val="ＭＳ Ｐゴシック"/>
      <charset val="128"/>
    </font>
    <font>
      <sz val="11"/>
      <name val="ＭＳ Ｐゴシック"/>
      <charset val="128"/>
    </font>
    <font>
      <sz val="9"/>
      <name val="ＭＳ ゴシック"/>
      <family val="3"/>
      <charset val="128"/>
    </font>
    <font>
      <sz val="10"/>
      <name val="Tahoma"/>
      <family val="2"/>
    </font>
    <font>
      <sz val="8"/>
      <color indexed="8"/>
      <name val="Tahoma"/>
      <family val="2"/>
    </font>
    <font>
      <sz val="10"/>
      <color indexed="8"/>
      <name val="Tahoma"/>
      <family val="2"/>
    </font>
    <font>
      <b/>
      <sz val="18"/>
      <name val="Tahoma"/>
      <family val="2"/>
    </font>
    <font>
      <sz val="11"/>
      <name val="Tahoma"/>
      <family val="2"/>
    </font>
    <font>
      <b/>
      <sz val="10"/>
      <name val="Tahoma"/>
      <family val="2"/>
    </font>
    <font>
      <b/>
      <sz val="10"/>
      <color indexed="60"/>
      <name val="Tahoma"/>
      <family val="2"/>
    </font>
    <font>
      <b/>
      <sz val="10"/>
      <name val="ＭＳ Ｐゴシック"/>
      <family val="3"/>
      <charset val="128"/>
    </font>
    <font>
      <b/>
      <sz val="10"/>
      <name val="MS Gothic"/>
      <family val="3"/>
    </font>
    <font>
      <sz val="6"/>
      <name val="ＭＳ Ｐゴシック"/>
      <family val="3"/>
      <charset val="128"/>
    </font>
    <font>
      <b/>
      <sz val="10"/>
      <color indexed="12"/>
      <name val="Tahoma"/>
      <family val="2"/>
    </font>
    <font>
      <b/>
      <sz val="10"/>
      <color indexed="9"/>
      <name val="Tahoma"/>
      <family val="2"/>
    </font>
    <font>
      <sz val="10"/>
      <color indexed="9"/>
      <name val="Tahoma"/>
      <family val="2"/>
    </font>
    <font>
      <sz val="10"/>
      <name val="ＭＳ Ｐゴシック"/>
      <charset val="128"/>
    </font>
    <font>
      <sz val="8"/>
      <name val="ＭＳ Ｐゴシック"/>
      <charset val="128"/>
    </font>
    <font>
      <sz val="12"/>
      <color indexed="8"/>
      <name val="Tahoma"/>
      <family val="2"/>
    </font>
    <font>
      <b/>
      <sz val="12"/>
      <color indexed="9"/>
      <name val="Tahoma"/>
      <family val="2"/>
    </font>
    <font>
      <sz val="12"/>
      <name val="ＭＳ Ｐゴシック"/>
      <charset val="128"/>
    </font>
    <font>
      <b/>
      <sz val="10"/>
      <color indexed="8"/>
      <name val="Tahoma"/>
      <family val="2"/>
    </font>
    <font>
      <sz val="10"/>
      <color rgb="FF000000"/>
      <name val="Tahoma"/>
      <family val="2"/>
    </font>
    <font>
      <sz val="10"/>
      <color rgb="FF000000"/>
      <name val="Arial"/>
      <family val="2"/>
    </font>
    <font>
      <sz val="10"/>
      <name val="Arial"/>
      <family val="2"/>
    </font>
    <font>
      <sz val="10"/>
      <color indexed="8"/>
      <name val="Arial"/>
      <family val="2"/>
    </font>
    <font>
      <b/>
      <sz val="10"/>
      <color theme="1"/>
      <name val="Tahoma"/>
      <family val="2"/>
    </font>
    <font>
      <b/>
      <sz val="11"/>
      <color theme="1"/>
      <name val="ＭＳ Ｐゴシック"/>
      <charset val="128"/>
    </font>
    <font>
      <b/>
      <sz val="11"/>
      <color theme="1"/>
      <name val="ＭＳ Ｐゴシック"/>
    </font>
  </fonts>
  <fills count="9">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56"/>
        <bgColor indexed="64"/>
      </patternFill>
    </fill>
    <fill>
      <patternFill patternType="solid">
        <fgColor indexed="61"/>
        <bgColor indexed="64"/>
      </patternFill>
    </fill>
    <fill>
      <patternFill patternType="solid">
        <fgColor rgb="FFF2F2F2"/>
      </patternFill>
    </fill>
    <fill>
      <patternFill patternType="solid">
        <fgColor rgb="FFFFFFFF"/>
      </patternFill>
    </fill>
    <fill>
      <patternFill patternType="solid">
        <fgColor theme="0" tint="-4.9989318521683403E-2"/>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s>
  <cellStyleXfs count="4">
    <xf numFmtId="0" fontId="0" fillId="0" borderId="0"/>
    <xf numFmtId="0" fontId="2" fillId="0" borderId="0"/>
    <xf numFmtId="0" fontId="1" fillId="0" borderId="0" applyProtection="0"/>
    <xf numFmtId="0" fontId="3" fillId="0" borderId="0"/>
  </cellStyleXfs>
  <cellXfs count="154">
    <xf numFmtId="0" fontId="0" fillId="0" borderId="0" xfId="0"/>
    <xf numFmtId="0" fontId="8" fillId="0" borderId="0" xfId="0" applyFont="1"/>
    <xf numFmtId="0" fontId="5" fillId="0" borderId="0" xfId="0" applyFont="1"/>
    <xf numFmtId="0" fontId="6" fillId="0" borderId="0" xfId="0" applyFont="1"/>
    <xf numFmtId="0" fontId="5" fillId="0" borderId="0" xfId="0" applyFont="1" applyAlignment="1">
      <alignment vertical="top"/>
    </xf>
    <xf numFmtId="0" fontId="10" fillId="0" borderId="0" xfId="0" applyFont="1"/>
    <xf numFmtId="0" fontId="5" fillId="2" borderId="0" xfId="0" applyFont="1" applyFill="1" applyAlignment="1">
      <alignment wrapText="1"/>
    </xf>
    <xf numFmtId="0" fontId="5" fillId="2" borderId="0" xfId="0" applyFont="1" applyFill="1"/>
    <xf numFmtId="0" fontId="6" fillId="2" borderId="0" xfId="0" applyFont="1" applyFill="1" applyAlignment="1">
      <alignment horizontal="center" wrapText="1"/>
    </xf>
    <xf numFmtId="0" fontId="6" fillId="2" borderId="0" xfId="0" applyFont="1" applyFill="1"/>
    <xf numFmtId="0" fontId="6" fillId="2" borderId="1" xfId="0" applyFont="1" applyFill="1" applyBorder="1" applyAlignment="1">
      <alignment horizontal="center" wrapText="1"/>
    </xf>
    <xf numFmtId="15" fontId="4" fillId="0" borderId="0" xfId="0" applyNumberFormat="1" applyFont="1" applyAlignment="1">
      <alignment horizontal="left"/>
    </xf>
    <xf numFmtId="0" fontId="6" fillId="2" borderId="2" xfId="0" applyFont="1" applyFill="1" applyBorder="1" applyAlignment="1">
      <alignment horizontal="right"/>
    </xf>
    <xf numFmtId="0" fontId="6" fillId="2" borderId="3" xfId="0" applyFont="1" applyFill="1" applyBorder="1" applyAlignment="1">
      <alignment horizontal="center" wrapText="1"/>
    </xf>
    <xf numFmtId="0" fontId="6" fillId="2" borderId="4" xfId="0" applyFont="1" applyFill="1" applyBorder="1" applyAlignment="1">
      <alignment horizontal="right"/>
    </xf>
    <xf numFmtId="0" fontId="7" fillId="0" borderId="0" xfId="1" applyFont="1"/>
    <xf numFmtId="0" fontId="9" fillId="0" borderId="0" xfId="1" applyFont="1"/>
    <xf numFmtId="0" fontId="4" fillId="0" borderId="0" xfId="1" applyFont="1"/>
    <xf numFmtId="164" fontId="4" fillId="0" borderId="0" xfId="1" applyNumberFormat="1" applyFont="1"/>
    <xf numFmtId="0" fontId="4" fillId="0" borderId="0" xfId="0" applyFont="1"/>
    <xf numFmtId="0" fontId="4" fillId="0" borderId="0" xfId="0" applyFont="1" applyAlignment="1">
      <alignment horizontal="center"/>
    </xf>
    <xf numFmtId="10" fontId="4" fillId="0" borderId="0" xfId="0" applyNumberFormat="1" applyFont="1" applyAlignment="1">
      <alignment horizontal="center"/>
    </xf>
    <xf numFmtId="9" fontId="4" fillId="0" borderId="0" xfId="0" applyNumberFormat="1" applyFont="1" applyAlignment="1">
      <alignment horizontal="center"/>
    </xf>
    <xf numFmtId="2" fontId="14" fillId="0" borderId="0" xfId="0" applyNumberFormat="1" applyFont="1" applyAlignment="1">
      <alignment horizontal="right" wrapText="1"/>
    </xf>
    <xf numFmtId="0" fontId="6" fillId="0" borderId="0" xfId="0" applyFont="1" applyAlignment="1">
      <alignment horizontal="center" wrapText="1"/>
    </xf>
    <xf numFmtId="0" fontId="8" fillId="2" borderId="0" xfId="0" applyFont="1" applyFill="1"/>
    <xf numFmtId="0" fontId="7" fillId="2" borderId="0" xfId="0" applyFont="1" applyFill="1"/>
    <xf numFmtId="0" fontId="10" fillId="2" borderId="0" xfId="0" applyFont="1" applyFill="1"/>
    <xf numFmtId="0" fontId="4" fillId="2" borderId="0" xfId="0" applyFont="1" applyFill="1"/>
    <xf numFmtId="0" fontId="6" fillId="0" borderId="5" xfId="0" applyFont="1" applyBorder="1" applyAlignment="1">
      <alignment horizontal="center"/>
    </xf>
    <xf numFmtId="0" fontId="4" fillId="0" borderId="6" xfId="0" applyFont="1" applyBorder="1" applyAlignment="1">
      <alignment horizontal="center"/>
    </xf>
    <xf numFmtId="0" fontId="4" fillId="0" borderId="6" xfId="0" applyFont="1" applyBorder="1"/>
    <xf numFmtId="0" fontId="4" fillId="0" borderId="7" xfId="0" applyFont="1" applyBorder="1" applyAlignment="1">
      <alignment horizontal="center"/>
    </xf>
    <xf numFmtId="0" fontId="4" fillId="0" borderId="8" xfId="0" applyFont="1" applyBorder="1" applyAlignment="1">
      <alignment horizontal="center"/>
    </xf>
    <xf numFmtId="0" fontId="8" fillId="0" borderId="0" xfId="0" applyFont="1" applyAlignment="1">
      <alignment vertical="center"/>
    </xf>
    <xf numFmtId="0" fontId="4" fillId="0" borderId="0" xfId="0" applyFont="1" applyAlignment="1">
      <alignment vertical="center"/>
    </xf>
    <xf numFmtId="164" fontId="4" fillId="0" borderId="7" xfId="0" applyNumberFormat="1" applyFont="1" applyBorder="1" applyAlignment="1">
      <alignment horizontal="center" vertical="center"/>
    </xf>
    <xf numFmtId="49" fontId="4" fillId="0" borderId="6" xfId="0" applyNumberFormat="1" applyFont="1" applyBorder="1" applyAlignment="1">
      <alignment horizontal="center" vertical="center"/>
    </xf>
    <xf numFmtId="0" fontId="4" fillId="0" borderId="6" xfId="0" quotePrefix="1" applyFont="1" applyBorder="1" applyAlignment="1">
      <alignment horizontal="center" vertical="center"/>
    </xf>
    <xf numFmtId="15" fontId="4" fillId="0" borderId="6" xfId="0" applyNumberFormat="1" applyFont="1" applyBorder="1" applyAlignment="1">
      <alignment horizontal="left" vertical="center"/>
    </xf>
    <xf numFmtId="49" fontId="4" fillId="0" borderId="6" xfId="0" quotePrefix="1" applyNumberFormat="1" applyFont="1" applyBorder="1" applyAlignment="1">
      <alignment horizontal="center" vertical="center"/>
    </xf>
    <xf numFmtId="0" fontId="4" fillId="0" borderId="6" xfId="0" applyFont="1" applyBorder="1" applyAlignment="1">
      <alignment vertical="center"/>
    </xf>
    <xf numFmtId="0" fontId="4" fillId="0" borderId="8" xfId="0" applyFont="1" applyBorder="1" applyAlignment="1">
      <alignment vertical="center"/>
    </xf>
    <xf numFmtId="164" fontId="4" fillId="0" borderId="7" xfId="0" applyNumberFormat="1" applyFont="1" applyBorder="1" applyAlignment="1">
      <alignment vertical="center"/>
    </xf>
    <xf numFmtId="49" fontId="4" fillId="0" borderId="6" xfId="0" applyNumberFormat="1" applyFont="1" applyBorder="1" applyAlignment="1">
      <alignment vertical="center"/>
    </xf>
    <xf numFmtId="0" fontId="8" fillId="0" borderId="8" xfId="0" applyFont="1" applyBorder="1" applyAlignment="1">
      <alignment vertical="center"/>
    </xf>
    <xf numFmtId="164" fontId="4" fillId="0" borderId="9" xfId="0" applyNumberFormat="1" applyFont="1" applyBorder="1" applyAlignment="1">
      <alignment vertical="center"/>
    </xf>
    <xf numFmtId="49" fontId="4" fillId="0" borderId="10" xfId="0" applyNumberFormat="1"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164" fontId="15" fillId="3" borderId="12" xfId="0" applyNumberFormat="1" applyFont="1" applyFill="1" applyBorder="1" applyAlignment="1">
      <alignment horizontal="center" vertical="center"/>
    </xf>
    <xf numFmtId="0" fontId="15" fillId="3" borderId="13" xfId="0" applyFont="1" applyFill="1" applyBorder="1" applyAlignment="1">
      <alignment horizontal="center" vertical="center"/>
    </xf>
    <xf numFmtId="0" fontId="15" fillId="3" borderId="13" xfId="0" applyFont="1" applyFill="1" applyBorder="1" applyAlignment="1">
      <alignment horizontal="center" vertical="center" wrapText="1"/>
    </xf>
    <xf numFmtId="0" fontId="15" fillId="3" borderId="12" xfId="0" applyFont="1" applyFill="1" applyBorder="1" applyAlignment="1">
      <alignment horizontal="center"/>
    </xf>
    <xf numFmtId="0" fontId="15" fillId="3" borderId="13" xfId="0" applyFont="1" applyFill="1" applyBorder="1" applyAlignment="1">
      <alignment horizontal="center"/>
    </xf>
    <xf numFmtId="0" fontId="15" fillId="3" borderId="13" xfId="0" applyFont="1" applyFill="1" applyBorder="1" applyAlignment="1">
      <alignment horizontal="center" wrapText="1"/>
    </xf>
    <xf numFmtId="0" fontId="15" fillId="3" borderId="14" xfId="0" applyFont="1" applyFill="1" applyBorder="1" applyAlignment="1">
      <alignment horizontal="center" wrapText="1"/>
    </xf>
    <xf numFmtId="0" fontId="16" fillId="3" borderId="9" xfId="0" applyFont="1" applyFill="1" applyBorder="1" applyAlignment="1">
      <alignment horizontal="center"/>
    </xf>
    <xf numFmtId="0" fontId="15" fillId="3" borderId="10" xfId="0" applyFont="1" applyFill="1" applyBorder="1"/>
    <xf numFmtId="0" fontId="16" fillId="3" borderId="10" xfId="0" applyFont="1" applyFill="1" applyBorder="1" applyAlignment="1">
      <alignment horizontal="center"/>
    </xf>
    <xf numFmtId="0" fontId="16" fillId="3" borderId="11" xfId="0" applyFont="1" applyFill="1" applyBorder="1" applyAlignment="1">
      <alignment horizontal="center"/>
    </xf>
    <xf numFmtId="0" fontId="4" fillId="2" borderId="0" xfId="0" applyFont="1" applyFill="1" applyAlignment="1">
      <alignment horizontal="left"/>
    </xf>
    <xf numFmtId="0" fontId="9" fillId="2" borderId="0" xfId="2" applyFont="1" applyFill="1"/>
    <xf numFmtId="0" fontId="9" fillId="2" borderId="15" xfId="2" applyFont="1" applyFill="1" applyBorder="1" applyAlignment="1">
      <alignment horizontal="left" wrapText="1"/>
    </xf>
    <xf numFmtId="1" fontId="6" fillId="2" borderId="16" xfId="0" applyNumberFormat="1" applyFont="1" applyFill="1" applyBorder="1" applyAlignment="1">
      <alignment horizontal="center" wrapText="1"/>
    </xf>
    <xf numFmtId="0" fontId="0" fillId="0" borderId="0" xfId="0" applyAlignment="1">
      <alignment wrapText="1"/>
    </xf>
    <xf numFmtId="0" fontId="4" fillId="2" borderId="0" xfId="2" applyFont="1" applyFill="1" applyAlignment="1">
      <alignment horizontal="left" wrapText="1"/>
    </xf>
    <xf numFmtId="1" fontId="6" fillId="2" borderId="0" xfId="0" applyNumberFormat="1" applyFont="1" applyFill="1" applyAlignment="1">
      <alignment horizontal="center" wrapText="1"/>
    </xf>
    <xf numFmtId="0" fontId="9" fillId="2" borderId="2" xfId="2" applyFont="1" applyFill="1" applyBorder="1" applyAlignment="1">
      <alignment horizontal="left" vertical="center" wrapText="1"/>
    </xf>
    <xf numFmtId="0" fontId="4" fillId="0" borderId="0" xfId="0" applyFont="1" applyAlignment="1">
      <alignment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1" fontId="4" fillId="0" borderId="8" xfId="0" applyNumberFormat="1" applyFont="1" applyBorder="1" applyAlignment="1">
      <alignment horizontal="center" vertical="center" wrapText="1"/>
    </xf>
    <xf numFmtId="15" fontId="4" fillId="0" borderId="6" xfId="0" applyNumberFormat="1" applyFont="1" applyBorder="1" applyAlignment="1">
      <alignment horizontal="center" vertical="center"/>
    </xf>
    <xf numFmtId="0" fontId="17" fillId="0" borderId="6" xfId="0" applyFont="1" applyBorder="1" applyAlignment="1">
      <alignment horizontal="center"/>
    </xf>
    <xf numFmtId="0" fontId="4" fillId="2" borderId="0" xfId="2" applyFont="1" applyFill="1" applyAlignment="1">
      <alignment horizontal="left" vertical="center" wrapText="1"/>
    </xf>
    <xf numFmtId="0" fontId="6" fillId="2" borderId="0" xfId="0" applyFont="1" applyFill="1" applyAlignment="1">
      <alignment vertical="center" wrapText="1"/>
    </xf>
    <xf numFmtId="0" fontId="6" fillId="0" borderId="0" xfId="0" applyFont="1" applyAlignment="1">
      <alignment vertical="center" wrapText="1"/>
    </xf>
    <xf numFmtId="0" fontId="19" fillId="2" borderId="0" xfId="0" applyFont="1" applyFill="1"/>
    <xf numFmtId="0" fontId="19" fillId="0" borderId="0" xfId="0" applyFont="1"/>
    <xf numFmtId="0" fontId="21" fillId="0" borderId="0" xfId="0" applyFont="1"/>
    <xf numFmtId="0" fontId="6" fillId="0" borderId="1" xfId="0" quotePrefix="1" applyFont="1" applyBorder="1" applyAlignment="1">
      <alignment horizontal="left" vertical="top" wrapText="1"/>
    </xf>
    <xf numFmtId="0" fontId="6" fillId="0" borderId="17" xfId="0" applyFont="1" applyBorder="1" applyAlignment="1">
      <alignment horizontal="left" vertical="top" wrapText="1"/>
    </xf>
    <xf numFmtId="0" fontId="6" fillId="0" borderId="1" xfId="0" applyFont="1" applyBorder="1" applyAlignment="1">
      <alignment horizontal="left" vertical="top" wrapText="1"/>
    </xf>
    <xf numFmtId="165" fontId="6" fillId="0" borderId="1" xfId="0" applyNumberFormat="1" applyFont="1" applyBorder="1" applyAlignment="1">
      <alignment horizontal="left" vertical="top" wrapText="1"/>
    </xf>
    <xf numFmtId="0" fontId="4" fillId="0" borderId="18" xfId="0" applyFont="1" applyBorder="1" applyAlignment="1">
      <alignment horizontal="left" vertical="center" wrapText="1"/>
    </xf>
    <xf numFmtId="0" fontId="15" fillId="3" borderId="19" xfId="0" applyFont="1" applyFill="1" applyBorder="1" applyAlignment="1">
      <alignment horizontal="center" vertical="center"/>
    </xf>
    <xf numFmtId="0" fontId="4" fillId="0" borderId="8" xfId="0" applyFont="1" applyBorder="1" applyAlignment="1">
      <alignment vertical="center" wrapText="1"/>
    </xf>
    <xf numFmtId="0" fontId="6" fillId="2" borderId="1" xfId="0" applyFont="1" applyFill="1" applyBorder="1" applyAlignment="1">
      <alignment wrapText="1"/>
    </xf>
    <xf numFmtId="0" fontId="6" fillId="2" borderId="5" xfId="0" applyFont="1" applyFill="1" applyBorder="1" applyAlignment="1">
      <alignment wrapText="1"/>
    </xf>
    <xf numFmtId="0" fontId="6" fillId="0" borderId="1" xfId="0" applyFont="1" applyBorder="1" applyAlignment="1">
      <alignment vertical="top" wrapText="1"/>
    </xf>
    <xf numFmtId="0" fontId="6" fillId="0" borderId="21" xfId="0" applyFont="1" applyBorder="1" applyAlignment="1">
      <alignment horizontal="center" vertical="top" wrapText="1"/>
    </xf>
    <xf numFmtId="0" fontId="6" fillId="0" borderId="21" xfId="0" applyFont="1" applyBorder="1" applyAlignment="1">
      <alignment horizontal="left" vertical="top" wrapText="1"/>
    </xf>
    <xf numFmtId="15" fontId="4" fillId="0" borderId="6" xfId="0" applyNumberFormat="1" applyFont="1" applyBorder="1" applyAlignment="1">
      <alignment horizontal="center" vertical="center" wrapText="1"/>
    </xf>
    <xf numFmtId="164" fontId="4" fillId="0" borderId="7" xfId="0" applyNumberFormat="1" applyFont="1" applyBorder="1" applyAlignment="1">
      <alignment horizontal="center"/>
    </xf>
    <xf numFmtId="0" fontId="6" fillId="2" borderId="0" xfId="0" applyFont="1" applyFill="1" applyAlignment="1">
      <alignment wrapText="1"/>
    </xf>
    <xf numFmtId="0" fontId="6" fillId="2" borderId="32" xfId="0" applyFont="1" applyFill="1" applyBorder="1" applyAlignment="1">
      <alignment horizontal="center" wrapText="1"/>
    </xf>
    <xf numFmtId="0" fontId="6" fillId="0" borderId="22" xfId="0" applyFont="1" applyBorder="1" applyAlignment="1">
      <alignment horizontal="left" vertical="top" wrapText="1"/>
    </xf>
    <xf numFmtId="0" fontId="6" fillId="0" borderId="1" xfId="0" applyFont="1" applyBorder="1" applyAlignment="1">
      <alignment horizontal="center" vertical="top" wrapText="1"/>
    </xf>
    <xf numFmtId="0" fontId="24" fillId="7" borderId="1" xfId="0" applyFont="1" applyFill="1" applyBorder="1" applyAlignment="1">
      <alignment horizontal="left" vertical="top" wrapText="1"/>
    </xf>
    <xf numFmtId="0" fontId="24" fillId="6" borderId="1" xfId="0" applyFont="1" applyFill="1" applyBorder="1" applyAlignment="1">
      <alignment horizontal="left" vertical="top" wrapText="1"/>
    </xf>
    <xf numFmtId="0" fontId="24" fillId="7" borderId="1" xfId="0" applyFont="1" applyFill="1" applyBorder="1" applyAlignment="1">
      <alignment horizontal="center" vertical="center" wrapText="1"/>
    </xf>
    <xf numFmtId="0" fontId="0" fillId="0" borderId="1" xfId="0" applyBorder="1"/>
    <xf numFmtId="0" fontId="6" fillId="0" borderId="35" xfId="0" applyFont="1" applyBorder="1" applyAlignment="1">
      <alignment horizontal="left" vertical="top" wrapText="1"/>
    </xf>
    <xf numFmtId="16" fontId="27" fillId="0" borderId="20" xfId="0" applyNumberFormat="1" applyFont="1" applyBorder="1" applyAlignment="1">
      <alignment horizontal="center" vertical="center" wrapText="1"/>
    </xf>
    <xf numFmtId="16" fontId="28" fillId="0" borderId="1" xfId="0" applyNumberFormat="1" applyFont="1" applyBorder="1" applyAlignment="1">
      <alignment horizontal="center" vertical="center"/>
    </xf>
    <xf numFmtId="0" fontId="22" fillId="0" borderId="1" xfId="0" applyFont="1" applyBorder="1" applyAlignment="1">
      <alignment horizontal="center" vertical="center" wrapText="1"/>
    </xf>
    <xf numFmtId="16" fontId="29" fillId="0" borderId="1" xfId="0" applyNumberFormat="1" applyFont="1" applyBorder="1" applyAlignment="1">
      <alignment horizontal="center" vertical="center"/>
    </xf>
    <xf numFmtId="0" fontId="9" fillId="0" borderId="1" xfId="0" applyFont="1" applyBorder="1" applyAlignment="1">
      <alignment horizontal="center" vertical="center"/>
    </xf>
    <xf numFmtId="0" fontId="4" fillId="2" borderId="23" xfId="2" applyFont="1" applyFill="1" applyBorder="1" applyAlignment="1">
      <alignment horizontal="left" wrapText="1"/>
    </xf>
    <xf numFmtId="0" fontId="4" fillId="2" borderId="24" xfId="2" applyFont="1" applyFill="1" applyBorder="1" applyAlignment="1">
      <alignment horizontal="left" wrapText="1"/>
    </xf>
    <xf numFmtId="0" fontId="23" fillId="0" borderId="20" xfId="0" applyFont="1" applyBorder="1" applyAlignment="1">
      <alignment horizontal="left" vertical="top" wrapText="1"/>
    </xf>
    <xf numFmtId="0" fontId="22" fillId="0" borderId="22" xfId="0" applyFont="1" applyBorder="1" applyAlignment="1">
      <alignment horizontal="left" vertical="top" wrapText="1"/>
    </xf>
    <xf numFmtId="0" fontId="6" fillId="2" borderId="0" xfId="0" applyFont="1" applyFill="1" applyAlignment="1">
      <alignment horizontal="center" vertical="center" wrapText="1"/>
    </xf>
    <xf numFmtId="0" fontId="6" fillId="2" borderId="0" xfId="0" applyFont="1" applyFill="1" applyAlignment="1">
      <alignment horizontal="center" wrapText="1"/>
    </xf>
    <xf numFmtId="0" fontId="6" fillId="0" borderId="22" xfId="0" applyFont="1" applyBorder="1" applyAlignment="1">
      <alignment horizontal="left" vertical="top" wrapText="1"/>
    </xf>
    <xf numFmtId="0" fontId="6" fillId="0" borderId="20" xfId="0" applyFont="1" applyBorder="1" applyAlignment="1">
      <alignment horizontal="left" vertical="top" wrapText="1"/>
    </xf>
    <xf numFmtId="0" fontId="20" fillId="5" borderId="22" xfId="0" applyFont="1" applyFill="1" applyBorder="1" applyAlignment="1">
      <alignment horizontal="left" vertical="center"/>
    </xf>
    <xf numFmtId="0" fontId="20" fillId="5" borderId="17" xfId="0" applyFont="1" applyFill="1" applyBorder="1" applyAlignment="1">
      <alignment horizontal="left" vertical="center"/>
    </xf>
    <xf numFmtId="0" fontId="4" fillId="2" borderId="20" xfId="2" applyFont="1" applyFill="1" applyBorder="1" applyAlignment="1">
      <alignment horizontal="left" vertical="top" wrapText="1"/>
    </xf>
    <xf numFmtId="0" fontId="4" fillId="2" borderId="22" xfId="2" applyFont="1" applyFill="1" applyBorder="1" applyAlignment="1">
      <alignment horizontal="left" vertical="top" wrapText="1"/>
    </xf>
    <xf numFmtId="0" fontId="4" fillId="2" borderId="25" xfId="2" applyFont="1" applyFill="1" applyBorder="1" applyAlignment="1">
      <alignment horizontal="left" vertical="top" wrapText="1"/>
    </xf>
    <xf numFmtId="0" fontId="15" fillId="4" borderId="29" xfId="2" applyFont="1" applyFill="1" applyBorder="1" applyAlignment="1">
      <alignment horizontal="center" vertical="center" wrapText="1"/>
    </xf>
    <xf numFmtId="0" fontId="15" fillId="4" borderId="1" xfId="2" applyFont="1" applyFill="1" applyBorder="1" applyAlignment="1">
      <alignment horizontal="center" vertical="center" wrapText="1"/>
    </xf>
    <xf numFmtId="0" fontId="15" fillId="4" borderId="30" xfId="2" applyFont="1" applyFill="1" applyBorder="1" applyAlignment="1">
      <alignment horizontal="center" vertical="center" wrapText="1"/>
    </xf>
    <xf numFmtId="0" fontId="15" fillId="4" borderId="0" xfId="2" applyFont="1" applyFill="1" applyAlignment="1">
      <alignment horizontal="center" vertical="center" wrapText="1"/>
    </xf>
    <xf numFmtId="0" fontId="15" fillId="4" borderId="31" xfId="2" applyFont="1" applyFill="1" applyBorder="1" applyAlignment="1">
      <alignment horizontal="center" vertical="center" wrapText="1"/>
    </xf>
    <xf numFmtId="0" fontId="15" fillId="4" borderId="26" xfId="2" applyFont="1" applyFill="1" applyBorder="1" applyAlignment="1">
      <alignment horizontal="center" vertical="center" wrapText="1"/>
    </xf>
    <xf numFmtId="0" fontId="15" fillId="4" borderId="32" xfId="2" applyFont="1" applyFill="1" applyBorder="1" applyAlignment="1">
      <alignment horizontal="center" vertical="center" wrapText="1"/>
    </xf>
    <xf numFmtId="0" fontId="15" fillId="4" borderId="33" xfId="2" applyFont="1" applyFill="1" applyBorder="1" applyAlignment="1">
      <alignment horizontal="center" vertical="center" wrapText="1"/>
    </xf>
    <xf numFmtId="0" fontId="15" fillId="4" borderId="21" xfId="2" applyFont="1" applyFill="1" applyBorder="1" applyAlignment="1">
      <alignment horizontal="center" vertical="center" wrapText="1"/>
    </xf>
    <xf numFmtId="0" fontId="15" fillId="4" borderId="34" xfId="2" applyFont="1" applyFill="1" applyBorder="1" applyAlignment="1">
      <alignment horizontal="center" vertical="center" wrapText="1"/>
    </xf>
    <xf numFmtId="0" fontId="5" fillId="2" borderId="0" xfId="0" applyFont="1" applyFill="1" applyAlignment="1">
      <alignment horizontal="center" wrapText="1"/>
    </xf>
    <xf numFmtId="0" fontId="5" fillId="2" borderId="27" xfId="0" applyFont="1" applyFill="1" applyBorder="1" applyAlignment="1">
      <alignment horizontal="center" wrapText="1"/>
    </xf>
    <xf numFmtId="0" fontId="6" fillId="2" borderId="28" xfId="0" applyFont="1" applyFill="1" applyBorder="1" applyAlignment="1">
      <alignment horizontal="center"/>
    </xf>
    <xf numFmtId="0" fontId="4" fillId="2" borderId="20" xfId="2" applyFont="1" applyFill="1" applyBorder="1" applyAlignment="1">
      <alignment horizontal="left" vertical="center" wrapText="1"/>
    </xf>
    <xf numFmtId="0" fontId="4" fillId="2" borderId="22" xfId="2" applyFont="1" applyFill="1" applyBorder="1" applyAlignment="1">
      <alignment horizontal="left" vertical="center" wrapText="1"/>
    </xf>
    <xf numFmtId="0" fontId="4" fillId="2" borderId="25" xfId="2" applyFont="1" applyFill="1" applyBorder="1" applyAlignment="1">
      <alignment horizontal="left" vertical="center" wrapText="1"/>
    </xf>
    <xf numFmtId="0" fontId="15" fillId="4" borderId="29" xfId="2" applyFont="1" applyFill="1" applyBorder="1" applyAlignment="1">
      <alignment vertical="center" wrapText="1"/>
    </xf>
    <xf numFmtId="0" fontId="15" fillId="4" borderId="1" xfId="2" applyFont="1" applyFill="1" applyBorder="1" applyAlignment="1">
      <alignment vertical="center" wrapText="1"/>
    </xf>
    <xf numFmtId="0" fontId="6" fillId="8" borderId="20" xfId="0" applyFont="1" applyFill="1" applyBorder="1" applyAlignment="1">
      <alignment horizontal="left" vertical="top" wrapText="1"/>
    </xf>
    <xf numFmtId="0" fontId="6" fillId="8" borderId="22" xfId="0" applyFont="1" applyFill="1" applyBorder="1" applyAlignment="1">
      <alignment horizontal="left" vertical="top" wrapText="1"/>
    </xf>
    <xf numFmtId="0" fontId="25" fillId="8" borderId="1" xfId="0" applyFont="1" applyFill="1" applyBorder="1" applyAlignment="1">
      <alignment horizontal="left" vertical="top" wrapText="1"/>
    </xf>
    <xf numFmtId="0" fontId="25" fillId="8" borderId="20" xfId="0" applyFont="1" applyFill="1" applyBorder="1" applyAlignment="1">
      <alignment horizontal="left" vertical="top" wrapText="1"/>
    </xf>
    <xf numFmtId="0" fontId="25" fillId="0" borderId="1" xfId="0" applyFont="1" applyBorder="1" applyAlignment="1">
      <alignment horizontal="left" vertical="top" wrapText="1"/>
    </xf>
    <xf numFmtId="0" fontId="25" fillId="0" borderId="20" xfId="0" applyFont="1" applyBorder="1" applyAlignment="1">
      <alignment horizontal="left" vertical="top" wrapText="1"/>
    </xf>
    <xf numFmtId="0" fontId="25" fillId="8" borderId="26" xfId="0" applyFont="1" applyFill="1" applyBorder="1" applyAlignment="1">
      <alignment horizontal="left" vertical="top" wrapText="1"/>
    </xf>
    <xf numFmtId="0" fontId="25" fillId="8" borderId="32" xfId="0" applyFont="1" applyFill="1" applyBorder="1" applyAlignment="1">
      <alignment horizontal="left" vertical="top" wrapText="1"/>
    </xf>
    <xf numFmtId="0" fontId="26" fillId="0" borderId="20" xfId="0" applyFont="1" applyBorder="1" applyAlignment="1">
      <alignment horizontal="left" vertical="top" wrapText="1"/>
    </xf>
    <xf numFmtId="0" fontId="26" fillId="0" borderId="22" xfId="0" applyFont="1" applyBorder="1" applyAlignment="1">
      <alignment horizontal="left" vertical="top" wrapText="1"/>
    </xf>
    <xf numFmtId="0" fontId="26" fillId="8" borderId="20" xfId="0" applyFont="1" applyFill="1" applyBorder="1" applyAlignment="1">
      <alignment horizontal="left" vertical="top" wrapText="1"/>
    </xf>
    <xf numFmtId="0" fontId="26" fillId="8" borderId="22" xfId="0" applyFont="1" applyFill="1" applyBorder="1" applyAlignment="1">
      <alignment horizontal="left" vertical="top" wrapText="1"/>
    </xf>
    <xf numFmtId="0" fontId="26" fillId="8" borderId="1" xfId="0" applyFont="1" applyFill="1" applyBorder="1" applyAlignment="1">
      <alignment horizontal="left" vertical="top" wrapText="1"/>
    </xf>
    <xf numFmtId="0" fontId="23" fillId="0" borderId="22" xfId="0" applyFont="1" applyBorder="1" applyAlignment="1">
      <alignment horizontal="left" vertical="top" wrapText="1"/>
    </xf>
  </cellXfs>
  <cellStyles count="4">
    <cellStyle name="Normal" xfId="0" builtinId="0"/>
    <cellStyle name="Normal_Functional Test Case v1.0" xfId="1" xr:uid="{00000000-0005-0000-0000-000000000000}"/>
    <cellStyle name="Normal_Sheet1_Vanco_CR022a1_TestCase_v0.1" xfId="2" xr:uid="{00000000-0005-0000-0000-000001000000}"/>
    <cellStyle name="標準_結合試験(AllOvertheWorld)"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 Id="rId9" Type="http://schemas.openxmlformats.org/officeDocument/2006/relationships/image" Target="../media/image21.png"/></Relationships>
</file>

<file path=xl/drawings/_rels/drawing4.xml.rels><?xml version="1.0" encoding="UTF-8" standalone="yes"?>
<Relationships xmlns="http://schemas.openxmlformats.org/package/2006/relationships"><Relationship Id="rId8" Type="http://schemas.openxmlformats.org/officeDocument/2006/relationships/image" Target="../media/image29.png"/><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 Id="rId9" Type="http://schemas.openxmlformats.org/officeDocument/2006/relationships/image" Target="../media/image30.png"/></Relationships>
</file>

<file path=xl/drawings/_rels/drawing5.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drawing1.xml><?xml version="1.0" encoding="utf-8"?>
<xdr:wsDr xmlns:xdr="http://schemas.openxmlformats.org/drawingml/2006/spreadsheetDrawing" xmlns:a="http://schemas.openxmlformats.org/drawingml/2006/main">
  <xdr:twoCellAnchor editAs="oneCell">
    <xdr:from>
      <xdr:col>6</xdr:col>
      <xdr:colOff>22744</xdr:colOff>
      <xdr:row>11</xdr:row>
      <xdr:rowOff>11373</xdr:rowOff>
    </xdr:from>
    <xdr:to>
      <xdr:col>8</xdr:col>
      <xdr:colOff>5685</xdr:colOff>
      <xdr:row>12</xdr:row>
      <xdr:rowOff>9286</xdr:rowOff>
    </xdr:to>
    <xdr:pic>
      <xdr:nvPicPr>
        <xdr:cNvPr id="2" name="Picture 1">
          <a:extLst>
            <a:ext uri="{FF2B5EF4-FFF2-40B4-BE49-F238E27FC236}">
              <a16:creationId xmlns:a16="http://schemas.microsoft.com/office/drawing/2014/main" id="{86A1677D-7BBC-4D88-A353-785812B557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8336505" y="2246194"/>
          <a:ext cx="2610135" cy="833838"/>
        </a:xfrm>
        <a:prstGeom prst="rect">
          <a:avLst/>
        </a:prstGeom>
      </xdr:spPr>
    </xdr:pic>
    <xdr:clientData/>
  </xdr:twoCellAnchor>
  <xdr:twoCellAnchor editAs="oneCell">
    <xdr:from>
      <xdr:col>7</xdr:col>
      <xdr:colOff>1</xdr:colOff>
      <xdr:row>12</xdr:row>
      <xdr:rowOff>0</xdr:rowOff>
    </xdr:from>
    <xdr:to>
      <xdr:col>8</xdr:col>
      <xdr:colOff>4733</xdr:colOff>
      <xdr:row>13</xdr:row>
      <xdr:rowOff>4963</xdr:rowOff>
    </xdr:to>
    <xdr:pic>
      <xdr:nvPicPr>
        <xdr:cNvPr id="10" name="Picture 9">
          <a:extLst>
            <a:ext uri="{FF2B5EF4-FFF2-40B4-BE49-F238E27FC236}">
              <a16:creationId xmlns:a16="http://schemas.microsoft.com/office/drawing/2014/main" id="{7B74FCCD-C2C0-BAC7-6F73-ABBDDFE1BDD8}"/>
            </a:ext>
          </a:extLst>
        </xdr:cNvPr>
        <xdr:cNvPicPr>
          <a:picLocks noChangeAspect="1"/>
        </xdr:cNvPicPr>
      </xdr:nvPicPr>
      <xdr:blipFill>
        <a:blip xmlns:r="http://schemas.openxmlformats.org/officeDocument/2006/relationships" r:embed="rId2"/>
        <a:stretch>
          <a:fillRect/>
        </a:stretch>
      </xdr:blipFill>
      <xdr:spPr>
        <a:xfrm>
          <a:off x="8340970" y="2907323"/>
          <a:ext cx="2613117" cy="808892"/>
        </a:xfrm>
        <a:prstGeom prst="rect">
          <a:avLst/>
        </a:prstGeom>
      </xdr:spPr>
    </xdr:pic>
    <xdr:clientData/>
  </xdr:twoCellAnchor>
  <xdr:twoCellAnchor editAs="oneCell">
    <xdr:from>
      <xdr:col>6</xdr:col>
      <xdr:colOff>18933</xdr:colOff>
      <xdr:row>12</xdr:row>
      <xdr:rowOff>797499</xdr:rowOff>
    </xdr:from>
    <xdr:to>
      <xdr:col>8</xdr:col>
      <xdr:colOff>4793</xdr:colOff>
      <xdr:row>14</xdr:row>
      <xdr:rowOff>1383</xdr:rowOff>
    </xdr:to>
    <xdr:pic>
      <xdr:nvPicPr>
        <xdr:cNvPr id="11" name="Picture 10">
          <a:extLst>
            <a:ext uri="{FF2B5EF4-FFF2-40B4-BE49-F238E27FC236}">
              <a16:creationId xmlns:a16="http://schemas.microsoft.com/office/drawing/2014/main" id="{4C5946B4-1A58-C59D-80CB-AC4DD7D5D719}"/>
            </a:ext>
          </a:extLst>
        </xdr:cNvPr>
        <xdr:cNvPicPr>
          <a:picLocks noChangeAspect="1"/>
        </xdr:cNvPicPr>
      </xdr:nvPicPr>
      <xdr:blipFill>
        <a:blip xmlns:r="http://schemas.openxmlformats.org/officeDocument/2006/relationships" r:embed="rId2"/>
        <a:stretch>
          <a:fillRect/>
        </a:stretch>
      </xdr:blipFill>
      <xdr:spPr>
        <a:xfrm>
          <a:off x="8329939" y="3850232"/>
          <a:ext cx="2617363" cy="806963"/>
        </a:xfrm>
        <a:prstGeom prst="rect">
          <a:avLst/>
        </a:prstGeom>
      </xdr:spPr>
    </xdr:pic>
    <xdr:clientData/>
  </xdr:twoCellAnchor>
  <xdr:oneCellAnchor>
    <xdr:from>
      <xdr:col>6</xdr:col>
      <xdr:colOff>15987</xdr:colOff>
      <xdr:row>14</xdr:row>
      <xdr:rowOff>1449401</xdr:rowOff>
    </xdr:from>
    <xdr:ext cx="2604446" cy="1171460"/>
    <xdr:pic>
      <xdr:nvPicPr>
        <xdr:cNvPr id="4" name="Picture 3">
          <a:extLst>
            <a:ext uri="{FF2B5EF4-FFF2-40B4-BE49-F238E27FC236}">
              <a16:creationId xmlns:a16="http://schemas.microsoft.com/office/drawing/2014/main" id="{F7A5840B-FC03-4405-87F2-F9920A6AC4BD}"/>
            </a:ext>
          </a:extLst>
        </xdr:cNvPr>
        <xdr:cNvPicPr>
          <a:picLocks noChangeAspect="1"/>
        </xdr:cNvPicPr>
      </xdr:nvPicPr>
      <xdr:blipFill>
        <a:blip xmlns:r="http://schemas.openxmlformats.org/officeDocument/2006/relationships" r:embed="rId3"/>
        <a:stretch>
          <a:fillRect/>
        </a:stretch>
      </xdr:blipFill>
      <xdr:spPr>
        <a:xfrm>
          <a:off x="8334043" y="5973443"/>
          <a:ext cx="2604446" cy="1171460"/>
        </a:xfrm>
        <a:prstGeom prst="rect">
          <a:avLst/>
        </a:prstGeom>
      </xdr:spPr>
    </xdr:pic>
    <xdr:clientData/>
  </xdr:oneCellAnchor>
  <xdr:twoCellAnchor editAs="oneCell">
    <xdr:from>
      <xdr:col>7</xdr:col>
      <xdr:colOff>0</xdr:colOff>
      <xdr:row>16</xdr:row>
      <xdr:rowOff>0</xdr:rowOff>
    </xdr:from>
    <xdr:to>
      <xdr:col>7</xdr:col>
      <xdr:colOff>2601311</xdr:colOff>
      <xdr:row>16</xdr:row>
      <xdr:rowOff>1668631</xdr:rowOff>
    </xdr:to>
    <xdr:pic>
      <xdr:nvPicPr>
        <xdr:cNvPr id="6" name="Picture 5">
          <a:extLst>
            <a:ext uri="{FF2B5EF4-FFF2-40B4-BE49-F238E27FC236}">
              <a16:creationId xmlns:a16="http://schemas.microsoft.com/office/drawing/2014/main" id="{B92DA4CA-3C83-078A-4828-D432A5CEE0B5}"/>
            </a:ext>
          </a:extLst>
        </xdr:cNvPr>
        <xdr:cNvPicPr>
          <a:picLocks noChangeAspect="1"/>
        </xdr:cNvPicPr>
      </xdr:nvPicPr>
      <xdr:blipFill>
        <a:blip xmlns:r="http://schemas.openxmlformats.org/officeDocument/2006/relationships" r:embed="rId4"/>
        <a:stretch>
          <a:fillRect/>
        </a:stretch>
      </xdr:blipFill>
      <xdr:spPr>
        <a:xfrm>
          <a:off x="8342586" y="7140466"/>
          <a:ext cx="2601311" cy="1668631"/>
        </a:xfrm>
        <a:prstGeom prst="rect">
          <a:avLst/>
        </a:prstGeom>
      </xdr:spPr>
    </xdr:pic>
    <xdr:clientData/>
  </xdr:twoCellAnchor>
  <xdr:twoCellAnchor editAs="oneCell">
    <xdr:from>
      <xdr:col>7</xdr:col>
      <xdr:colOff>0</xdr:colOff>
      <xdr:row>17</xdr:row>
      <xdr:rowOff>0</xdr:rowOff>
    </xdr:from>
    <xdr:to>
      <xdr:col>8</xdr:col>
      <xdr:colOff>468</xdr:colOff>
      <xdr:row>18</xdr:row>
      <xdr:rowOff>0</xdr:rowOff>
    </xdr:to>
    <xdr:pic>
      <xdr:nvPicPr>
        <xdr:cNvPr id="8" name="Picture 7">
          <a:extLst>
            <a:ext uri="{FF2B5EF4-FFF2-40B4-BE49-F238E27FC236}">
              <a16:creationId xmlns:a16="http://schemas.microsoft.com/office/drawing/2014/main" id="{616579DE-FCD8-7A9E-C3BA-8AEA12A45E02}"/>
            </a:ext>
          </a:extLst>
        </xdr:cNvPr>
        <xdr:cNvPicPr>
          <a:picLocks noChangeAspect="1"/>
        </xdr:cNvPicPr>
      </xdr:nvPicPr>
      <xdr:blipFill>
        <a:blip xmlns:r="http://schemas.openxmlformats.org/officeDocument/2006/relationships" r:embed="rId5"/>
        <a:stretch>
          <a:fillRect/>
        </a:stretch>
      </xdr:blipFill>
      <xdr:spPr>
        <a:xfrm>
          <a:off x="8338457" y="8811986"/>
          <a:ext cx="2606391" cy="16056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23506</xdr:colOff>
      <xdr:row>17</xdr:row>
      <xdr:rowOff>6305</xdr:rowOff>
    </xdr:from>
    <xdr:to>
      <xdr:col>8</xdr:col>
      <xdr:colOff>1252</xdr:colOff>
      <xdr:row>17</xdr:row>
      <xdr:rowOff>1403636</xdr:rowOff>
    </xdr:to>
    <xdr:pic>
      <xdr:nvPicPr>
        <xdr:cNvPr id="2" name="Picture 1">
          <a:extLst>
            <a:ext uri="{FF2B5EF4-FFF2-40B4-BE49-F238E27FC236}">
              <a16:creationId xmlns:a16="http://schemas.microsoft.com/office/drawing/2014/main" id="{DFA4EED0-BE87-5A7D-90B8-AC683E8734B1}"/>
            </a:ext>
          </a:extLst>
        </xdr:cNvPr>
        <xdr:cNvPicPr>
          <a:picLocks noChangeAspect="1"/>
        </xdr:cNvPicPr>
      </xdr:nvPicPr>
      <xdr:blipFill>
        <a:blip xmlns:r="http://schemas.openxmlformats.org/officeDocument/2006/relationships" r:embed="rId1"/>
        <a:stretch>
          <a:fillRect/>
        </a:stretch>
      </xdr:blipFill>
      <xdr:spPr>
        <a:xfrm>
          <a:off x="9514284" y="10496353"/>
          <a:ext cx="2615088" cy="1397331"/>
        </a:xfrm>
        <a:prstGeom prst="rect">
          <a:avLst/>
        </a:prstGeom>
      </xdr:spPr>
    </xdr:pic>
    <xdr:clientData/>
  </xdr:twoCellAnchor>
  <xdr:twoCellAnchor editAs="oneCell">
    <xdr:from>
      <xdr:col>7</xdr:col>
      <xdr:colOff>1</xdr:colOff>
      <xdr:row>11</xdr:row>
      <xdr:rowOff>0</xdr:rowOff>
    </xdr:from>
    <xdr:to>
      <xdr:col>8</xdr:col>
      <xdr:colOff>15166</xdr:colOff>
      <xdr:row>12</xdr:row>
      <xdr:rowOff>17452</xdr:rowOff>
    </xdr:to>
    <xdr:pic>
      <xdr:nvPicPr>
        <xdr:cNvPr id="3" name="Picture 2">
          <a:extLst>
            <a:ext uri="{FF2B5EF4-FFF2-40B4-BE49-F238E27FC236}">
              <a16:creationId xmlns:a16="http://schemas.microsoft.com/office/drawing/2014/main" id="{02875C6D-34EC-5059-CE7E-A0FDABE726AD}"/>
            </a:ext>
          </a:extLst>
        </xdr:cNvPr>
        <xdr:cNvPicPr>
          <a:picLocks noChangeAspect="1"/>
        </xdr:cNvPicPr>
      </xdr:nvPicPr>
      <xdr:blipFill>
        <a:blip xmlns:r="http://schemas.openxmlformats.org/officeDocument/2006/relationships" r:embed="rId2"/>
        <a:stretch>
          <a:fillRect/>
        </a:stretch>
      </xdr:blipFill>
      <xdr:spPr>
        <a:xfrm>
          <a:off x="9532777" y="2052735"/>
          <a:ext cx="2627736" cy="1632857"/>
        </a:xfrm>
        <a:prstGeom prst="rect">
          <a:avLst/>
        </a:prstGeom>
      </xdr:spPr>
    </xdr:pic>
    <xdr:clientData/>
  </xdr:twoCellAnchor>
  <xdr:twoCellAnchor editAs="oneCell">
    <xdr:from>
      <xdr:col>7</xdr:col>
      <xdr:colOff>1</xdr:colOff>
      <xdr:row>12</xdr:row>
      <xdr:rowOff>1</xdr:rowOff>
    </xdr:from>
    <xdr:to>
      <xdr:col>7</xdr:col>
      <xdr:colOff>2593915</xdr:colOff>
      <xdr:row>13</xdr:row>
      <xdr:rowOff>7056</xdr:rowOff>
    </xdr:to>
    <xdr:pic>
      <xdr:nvPicPr>
        <xdr:cNvPr id="4" name="Picture 3">
          <a:extLst>
            <a:ext uri="{FF2B5EF4-FFF2-40B4-BE49-F238E27FC236}">
              <a16:creationId xmlns:a16="http://schemas.microsoft.com/office/drawing/2014/main" id="{C59C2D03-1C14-913A-2359-8764FA742E74}"/>
            </a:ext>
          </a:extLst>
        </xdr:cNvPr>
        <xdr:cNvPicPr>
          <a:picLocks noChangeAspect="1"/>
        </xdr:cNvPicPr>
      </xdr:nvPicPr>
      <xdr:blipFill>
        <a:blip xmlns:r="http://schemas.openxmlformats.org/officeDocument/2006/relationships" r:embed="rId3"/>
        <a:stretch>
          <a:fillRect/>
        </a:stretch>
      </xdr:blipFill>
      <xdr:spPr>
        <a:xfrm>
          <a:off x="9517945" y="3675945"/>
          <a:ext cx="2593914" cy="1629833"/>
        </a:xfrm>
        <a:prstGeom prst="rect">
          <a:avLst/>
        </a:prstGeom>
      </xdr:spPr>
    </xdr:pic>
    <xdr:clientData/>
  </xdr:twoCellAnchor>
  <xdr:twoCellAnchor editAs="oneCell">
    <xdr:from>
      <xdr:col>7</xdr:col>
      <xdr:colOff>0</xdr:colOff>
      <xdr:row>13</xdr:row>
      <xdr:rowOff>0</xdr:rowOff>
    </xdr:from>
    <xdr:to>
      <xdr:col>8</xdr:col>
      <xdr:colOff>2015</xdr:colOff>
      <xdr:row>14</xdr:row>
      <xdr:rowOff>6827</xdr:rowOff>
    </xdr:to>
    <xdr:pic>
      <xdr:nvPicPr>
        <xdr:cNvPr id="5" name="Picture 4">
          <a:extLst>
            <a:ext uri="{FF2B5EF4-FFF2-40B4-BE49-F238E27FC236}">
              <a16:creationId xmlns:a16="http://schemas.microsoft.com/office/drawing/2014/main" id="{5346AE04-5CD6-3D60-C9C9-7CDBA8EF8298}"/>
            </a:ext>
          </a:extLst>
        </xdr:cNvPr>
        <xdr:cNvPicPr>
          <a:picLocks noChangeAspect="1"/>
        </xdr:cNvPicPr>
      </xdr:nvPicPr>
      <xdr:blipFill>
        <a:blip xmlns:r="http://schemas.openxmlformats.org/officeDocument/2006/relationships" r:embed="rId4"/>
        <a:stretch>
          <a:fillRect/>
        </a:stretch>
      </xdr:blipFill>
      <xdr:spPr>
        <a:xfrm>
          <a:off x="9536906" y="5286375"/>
          <a:ext cx="2607469" cy="1614171"/>
        </a:xfrm>
        <a:prstGeom prst="rect">
          <a:avLst/>
        </a:prstGeom>
      </xdr:spPr>
    </xdr:pic>
    <xdr:clientData/>
  </xdr:twoCellAnchor>
  <xdr:twoCellAnchor editAs="oneCell">
    <xdr:from>
      <xdr:col>7</xdr:col>
      <xdr:colOff>0</xdr:colOff>
      <xdr:row>14</xdr:row>
      <xdr:rowOff>0</xdr:rowOff>
    </xdr:from>
    <xdr:to>
      <xdr:col>8</xdr:col>
      <xdr:colOff>2015</xdr:colOff>
      <xdr:row>15</xdr:row>
      <xdr:rowOff>12</xdr:rowOff>
    </xdr:to>
    <xdr:pic>
      <xdr:nvPicPr>
        <xdr:cNvPr id="6" name="Picture 5">
          <a:extLst>
            <a:ext uri="{FF2B5EF4-FFF2-40B4-BE49-F238E27FC236}">
              <a16:creationId xmlns:a16="http://schemas.microsoft.com/office/drawing/2014/main" id="{B982C261-D400-20B3-91F5-B975C0E3215F}"/>
            </a:ext>
          </a:extLst>
        </xdr:cNvPr>
        <xdr:cNvPicPr>
          <a:picLocks noChangeAspect="1"/>
        </xdr:cNvPicPr>
      </xdr:nvPicPr>
      <xdr:blipFill>
        <a:blip xmlns:r="http://schemas.openxmlformats.org/officeDocument/2006/relationships" r:embed="rId5"/>
        <a:stretch>
          <a:fillRect/>
        </a:stretch>
      </xdr:blipFill>
      <xdr:spPr>
        <a:xfrm>
          <a:off x="9533106" y="6890426"/>
          <a:ext cx="2610256" cy="1625695"/>
        </a:xfrm>
        <a:prstGeom prst="rect">
          <a:avLst/>
        </a:prstGeom>
      </xdr:spPr>
    </xdr:pic>
    <xdr:clientData/>
  </xdr:twoCellAnchor>
  <xdr:twoCellAnchor editAs="oneCell">
    <xdr:from>
      <xdr:col>7</xdr:col>
      <xdr:colOff>0</xdr:colOff>
      <xdr:row>15</xdr:row>
      <xdr:rowOff>1</xdr:rowOff>
    </xdr:from>
    <xdr:to>
      <xdr:col>8</xdr:col>
      <xdr:colOff>72</xdr:colOff>
      <xdr:row>16</xdr:row>
      <xdr:rowOff>1</xdr:rowOff>
    </xdr:to>
    <xdr:pic>
      <xdr:nvPicPr>
        <xdr:cNvPr id="7" name="Picture 6">
          <a:extLst>
            <a:ext uri="{FF2B5EF4-FFF2-40B4-BE49-F238E27FC236}">
              <a16:creationId xmlns:a16="http://schemas.microsoft.com/office/drawing/2014/main" id="{3AC2BAFB-1B3F-53DF-54C4-F62772658581}"/>
            </a:ext>
          </a:extLst>
        </xdr:cNvPr>
        <xdr:cNvPicPr>
          <a:picLocks noChangeAspect="1"/>
        </xdr:cNvPicPr>
      </xdr:nvPicPr>
      <xdr:blipFill>
        <a:blip xmlns:r="http://schemas.openxmlformats.org/officeDocument/2006/relationships" r:embed="rId6"/>
        <a:stretch>
          <a:fillRect/>
        </a:stretch>
      </xdr:blipFill>
      <xdr:spPr>
        <a:xfrm>
          <a:off x="9525000" y="8526781"/>
          <a:ext cx="2599837" cy="1661160"/>
        </a:xfrm>
        <a:prstGeom prst="rect">
          <a:avLst/>
        </a:prstGeom>
      </xdr:spPr>
    </xdr:pic>
    <xdr:clientData/>
  </xdr:twoCellAnchor>
  <xdr:twoCellAnchor editAs="oneCell">
    <xdr:from>
      <xdr:col>6</xdr:col>
      <xdr:colOff>29893</xdr:colOff>
      <xdr:row>16</xdr:row>
      <xdr:rowOff>67734</xdr:rowOff>
    </xdr:from>
    <xdr:to>
      <xdr:col>7</xdr:col>
      <xdr:colOff>2605307</xdr:colOff>
      <xdr:row>16</xdr:row>
      <xdr:rowOff>1615546</xdr:rowOff>
    </xdr:to>
    <xdr:pic>
      <xdr:nvPicPr>
        <xdr:cNvPr id="9" name="Picture 8">
          <a:extLst>
            <a:ext uri="{FF2B5EF4-FFF2-40B4-BE49-F238E27FC236}">
              <a16:creationId xmlns:a16="http://schemas.microsoft.com/office/drawing/2014/main" id="{FAFA6D69-63C6-A9AC-F4A9-0DDEB60F63E0}"/>
            </a:ext>
          </a:extLst>
        </xdr:cNvPr>
        <xdr:cNvPicPr>
          <a:picLocks noChangeAspect="1"/>
        </xdr:cNvPicPr>
      </xdr:nvPicPr>
      <xdr:blipFill>
        <a:blip xmlns:r="http://schemas.openxmlformats.org/officeDocument/2006/relationships" r:embed="rId7"/>
        <a:stretch>
          <a:fillRect/>
        </a:stretch>
      </xdr:blipFill>
      <xdr:spPr>
        <a:xfrm>
          <a:off x="9529493" y="10287001"/>
          <a:ext cx="2609281" cy="15478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2</xdr:colOff>
      <xdr:row>10</xdr:row>
      <xdr:rowOff>191870</xdr:rowOff>
    </xdr:from>
    <xdr:to>
      <xdr:col>8</xdr:col>
      <xdr:colOff>1737</xdr:colOff>
      <xdr:row>12</xdr:row>
      <xdr:rowOff>1473</xdr:rowOff>
    </xdr:to>
    <xdr:pic>
      <xdr:nvPicPr>
        <xdr:cNvPr id="2" name="Picture 1">
          <a:extLst>
            <a:ext uri="{FF2B5EF4-FFF2-40B4-BE49-F238E27FC236}">
              <a16:creationId xmlns:a16="http://schemas.microsoft.com/office/drawing/2014/main" id="{719F49E9-638A-4CDE-CF21-E818F8AB98D1}"/>
            </a:ext>
          </a:extLst>
        </xdr:cNvPr>
        <xdr:cNvPicPr>
          <a:picLocks noChangeAspect="1"/>
        </xdr:cNvPicPr>
      </xdr:nvPicPr>
      <xdr:blipFill>
        <a:blip xmlns:r="http://schemas.openxmlformats.org/officeDocument/2006/relationships" r:embed="rId1"/>
        <a:stretch>
          <a:fillRect/>
        </a:stretch>
      </xdr:blipFill>
      <xdr:spPr>
        <a:xfrm>
          <a:off x="8368750" y="2067053"/>
          <a:ext cx="2602474" cy="1610425"/>
        </a:xfrm>
        <a:prstGeom prst="rect">
          <a:avLst/>
        </a:prstGeom>
      </xdr:spPr>
    </xdr:pic>
    <xdr:clientData/>
  </xdr:twoCellAnchor>
  <xdr:twoCellAnchor editAs="oneCell">
    <xdr:from>
      <xdr:col>7</xdr:col>
      <xdr:colOff>0</xdr:colOff>
      <xdr:row>17</xdr:row>
      <xdr:rowOff>0</xdr:rowOff>
    </xdr:from>
    <xdr:to>
      <xdr:col>7</xdr:col>
      <xdr:colOff>2593572</xdr:colOff>
      <xdr:row>18</xdr:row>
      <xdr:rowOff>3786</xdr:rowOff>
    </xdr:to>
    <xdr:pic>
      <xdr:nvPicPr>
        <xdr:cNvPr id="3" name="Picture 2">
          <a:extLst>
            <a:ext uri="{FF2B5EF4-FFF2-40B4-BE49-F238E27FC236}">
              <a16:creationId xmlns:a16="http://schemas.microsoft.com/office/drawing/2014/main" id="{0E07FBC3-A397-5036-74AA-6BF898692D46}"/>
            </a:ext>
          </a:extLst>
        </xdr:cNvPr>
        <xdr:cNvPicPr>
          <a:picLocks noChangeAspect="1"/>
        </xdr:cNvPicPr>
      </xdr:nvPicPr>
      <xdr:blipFill>
        <a:blip xmlns:r="http://schemas.openxmlformats.org/officeDocument/2006/relationships" r:embed="rId2"/>
        <a:stretch>
          <a:fillRect/>
        </a:stretch>
      </xdr:blipFill>
      <xdr:spPr>
        <a:xfrm>
          <a:off x="8364682" y="10414000"/>
          <a:ext cx="2593572" cy="1206500"/>
        </a:xfrm>
        <a:prstGeom prst="rect">
          <a:avLst/>
        </a:prstGeom>
      </xdr:spPr>
    </xdr:pic>
    <xdr:clientData/>
  </xdr:twoCellAnchor>
  <xdr:twoCellAnchor editAs="oneCell">
    <xdr:from>
      <xdr:col>6</xdr:col>
      <xdr:colOff>29671</xdr:colOff>
      <xdr:row>18</xdr:row>
      <xdr:rowOff>14636</xdr:rowOff>
    </xdr:from>
    <xdr:to>
      <xdr:col>7</xdr:col>
      <xdr:colOff>2595489</xdr:colOff>
      <xdr:row>19</xdr:row>
      <xdr:rowOff>3114</xdr:rowOff>
    </xdr:to>
    <xdr:pic>
      <xdr:nvPicPr>
        <xdr:cNvPr id="4" name="Picture 3">
          <a:extLst>
            <a:ext uri="{FF2B5EF4-FFF2-40B4-BE49-F238E27FC236}">
              <a16:creationId xmlns:a16="http://schemas.microsoft.com/office/drawing/2014/main" id="{3BAA2E76-E494-A1A7-EAA0-4F7C1850548F}"/>
            </a:ext>
          </a:extLst>
        </xdr:cNvPr>
        <xdr:cNvPicPr>
          <a:picLocks noChangeAspect="1"/>
        </xdr:cNvPicPr>
      </xdr:nvPicPr>
      <xdr:blipFill>
        <a:blip xmlns:r="http://schemas.openxmlformats.org/officeDocument/2006/relationships" r:embed="rId3"/>
        <a:stretch>
          <a:fillRect/>
        </a:stretch>
      </xdr:blipFill>
      <xdr:spPr>
        <a:xfrm>
          <a:off x="8355458" y="12987374"/>
          <a:ext cx="2603293" cy="1629709"/>
        </a:xfrm>
        <a:prstGeom prst="rect">
          <a:avLst/>
        </a:prstGeom>
      </xdr:spPr>
    </xdr:pic>
    <xdr:clientData/>
  </xdr:twoCellAnchor>
  <xdr:twoCellAnchor editAs="oneCell">
    <xdr:from>
      <xdr:col>7</xdr:col>
      <xdr:colOff>1</xdr:colOff>
      <xdr:row>13</xdr:row>
      <xdr:rowOff>0</xdr:rowOff>
    </xdr:from>
    <xdr:to>
      <xdr:col>7</xdr:col>
      <xdr:colOff>2590903</xdr:colOff>
      <xdr:row>14</xdr:row>
      <xdr:rowOff>1</xdr:rowOff>
    </xdr:to>
    <xdr:pic>
      <xdr:nvPicPr>
        <xdr:cNvPr id="5" name="Picture 4">
          <a:extLst>
            <a:ext uri="{FF2B5EF4-FFF2-40B4-BE49-F238E27FC236}">
              <a16:creationId xmlns:a16="http://schemas.microsoft.com/office/drawing/2014/main" id="{41310A63-9C36-E7CD-FC1F-1C2189CCE1A3}"/>
            </a:ext>
          </a:extLst>
        </xdr:cNvPr>
        <xdr:cNvPicPr>
          <a:picLocks noChangeAspect="1"/>
        </xdr:cNvPicPr>
      </xdr:nvPicPr>
      <xdr:blipFill>
        <a:blip xmlns:r="http://schemas.openxmlformats.org/officeDocument/2006/relationships" r:embed="rId4"/>
        <a:stretch>
          <a:fillRect/>
        </a:stretch>
      </xdr:blipFill>
      <xdr:spPr>
        <a:xfrm>
          <a:off x="8364142" y="5036344"/>
          <a:ext cx="2590902" cy="1631156"/>
        </a:xfrm>
        <a:prstGeom prst="rect">
          <a:avLst/>
        </a:prstGeom>
      </xdr:spPr>
    </xdr:pic>
    <xdr:clientData/>
  </xdr:twoCellAnchor>
  <xdr:twoCellAnchor editAs="oneCell">
    <xdr:from>
      <xdr:col>6</xdr:col>
      <xdr:colOff>37786</xdr:colOff>
      <xdr:row>14</xdr:row>
      <xdr:rowOff>0</xdr:rowOff>
    </xdr:from>
    <xdr:to>
      <xdr:col>7</xdr:col>
      <xdr:colOff>2585317</xdr:colOff>
      <xdr:row>14</xdr:row>
      <xdr:rowOff>1610096</xdr:rowOff>
    </xdr:to>
    <xdr:pic>
      <xdr:nvPicPr>
        <xdr:cNvPr id="6" name="Picture 5">
          <a:extLst>
            <a:ext uri="{FF2B5EF4-FFF2-40B4-BE49-F238E27FC236}">
              <a16:creationId xmlns:a16="http://schemas.microsoft.com/office/drawing/2014/main" id="{46E0495E-E937-3584-9389-215C5BB6E55D}"/>
            </a:ext>
          </a:extLst>
        </xdr:cNvPr>
        <xdr:cNvPicPr>
          <a:picLocks noChangeAspect="1"/>
        </xdr:cNvPicPr>
      </xdr:nvPicPr>
      <xdr:blipFill>
        <a:blip xmlns:r="http://schemas.openxmlformats.org/officeDocument/2006/relationships" r:embed="rId5"/>
        <a:stretch>
          <a:fillRect/>
        </a:stretch>
      </xdr:blipFill>
      <xdr:spPr>
        <a:xfrm>
          <a:off x="8376243" y="6683829"/>
          <a:ext cx="2591074" cy="1611085"/>
        </a:xfrm>
        <a:prstGeom prst="rect">
          <a:avLst/>
        </a:prstGeom>
      </xdr:spPr>
    </xdr:pic>
    <xdr:clientData/>
  </xdr:twoCellAnchor>
  <xdr:twoCellAnchor editAs="oneCell">
    <xdr:from>
      <xdr:col>7</xdr:col>
      <xdr:colOff>1</xdr:colOff>
      <xdr:row>14</xdr:row>
      <xdr:rowOff>1623391</xdr:rowOff>
    </xdr:from>
    <xdr:to>
      <xdr:col>8</xdr:col>
      <xdr:colOff>1</xdr:colOff>
      <xdr:row>16</xdr:row>
      <xdr:rowOff>2598</xdr:rowOff>
    </xdr:to>
    <xdr:pic>
      <xdr:nvPicPr>
        <xdr:cNvPr id="7" name="Picture 6">
          <a:extLst>
            <a:ext uri="{FF2B5EF4-FFF2-40B4-BE49-F238E27FC236}">
              <a16:creationId xmlns:a16="http://schemas.microsoft.com/office/drawing/2014/main" id="{FABF8514-DAAE-7547-48F2-F06AE9B649B5}"/>
            </a:ext>
          </a:extLst>
        </xdr:cNvPr>
        <xdr:cNvPicPr>
          <a:picLocks noChangeAspect="1"/>
        </xdr:cNvPicPr>
      </xdr:nvPicPr>
      <xdr:blipFill>
        <a:blip xmlns:r="http://schemas.openxmlformats.org/officeDocument/2006/relationships" r:embed="rId6"/>
        <a:stretch>
          <a:fillRect/>
        </a:stretch>
      </xdr:blipFill>
      <xdr:spPr>
        <a:xfrm>
          <a:off x="8370958" y="8310217"/>
          <a:ext cx="2606260" cy="1615498"/>
        </a:xfrm>
        <a:prstGeom prst="rect">
          <a:avLst/>
        </a:prstGeom>
      </xdr:spPr>
    </xdr:pic>
    <xdr:clientData/>
  </xdr:twoCellAnchor>
  <xdr:twoCellAnchor editAs="oneCell">
    <xdr:from>
      <xdr:col>7</xdr:col>
      <xdr:colOff>0</xdr:colOff>
      <xdr:row>16</xdr:row>
      <xdr:rowOff>0</xdr:rowOff>
    </xdr:from>
    <xdr:to>
      <xdr:col>7</xdr:col>
      <xdr:colOff>2576129</xdr:colOff>
      <xdr:row>16</xdr:row>
      <xdr:rowOff>1569357</xdr:rowOff>
    </xdr:to>
    <xdr:pic>
      <xdr:nvPicPr>
        <xdr:cNvPr id="8" name="Picture 7">
          <a:extLst>
            <a:ext uri="{FF2B5EF4-FFF2-40B4-BE49-F238E27FC236}">
              <a16:creationId xmlns:a16="http://schemas.microsoft.com/office/drawing/2014/main" id="{D72618CE-F643-14C9-B5FE-12D56D166FC3}"/>
            </a:ext>
          </a:extLst>
        </xdr:cNvPr>
        <xdr:cNvPicPr>
          <a:picLocks noChangeAspect="1"/>
        </xdr:cNvPicPr>
      </xdr:nvPicPr>
      <xdr:blipFill>
        <a:blip xmlns:r="http://schemas.openxmlformats.org/officeDocument/2006/relationships" r:embed="rId7"/>
        <a:stretch>
          <a:fillRect/>
        </a:stretch>
      </xdr:blipFill>
      <xdr:spPr>
        <a:xfrm>
          <a:off x="8358188" y="9882188"/>
          <a:ext cx="2576129" cy="1571625"/>
        </a:xfrm>
        <a:prstGeom prst="rect">
          <a:avLst/>
        </a:prstGeom>
      </xdr:spPr>
    </xdr:pic>
    <xdr:clientData/>
  </xdr:twoCellAnchor>
  <xdr:twoCellAnchor editAs="oneCell">
    <xdr:from>
      <xdr:col>7</xdr:col>
      <xdr:colOff>0</xdr:colOff>
      <xdr:row>11</xdr:row>
      <xdr:rowOff>1613648</xdr:rowOff>
    </xdr:from>
    <xdr:to>
      <xdr:col>7</xdr:col>
      <xdr:colOff>2594043</xdr:colOff>
      <xdr:row>13</xdr:row>
      <xdr:rowOff>86</xdr:rowOff>
    </xdr:to>
    <xdr:pic>
      <xdr:nvPicPr>
        <xdr:cNvPr id="9" name="Picture 8">
          <a:extLst>
            <a:ext uri="{FF2B5EF4-FFF2-40B4-BE49-F238E27FC236}">
              <a16:creationId xmlns:a16="http://schemas.microsoft.com/office/drawing/2014/main" id="{7CF6AB0F-DE3D-DF95-24E8-AF9E5B897168}"/>
            </a:ext>
          </a:extLst>
        </xdr:cNvPr>
        <xdr:cNvPicPr>
          <a:picLocks noChangeAspect="1"/>
        </xdr:cNvPicPr>
      </xdr:nvPicPr>
      <xdr:blipFill>
        <a:blip xmlns:r="http://schemas.openxmlformats.org/officeDocument/2006/relationships" r:embed="rId8"/>
        <a:stretch>
          <a:fillRect/>
        </a:stretch>
      </xdr:blipFill>
      <xdr:spPr>
        <a:xfrm>
          <a:off x="8349574" y="3672669"/>
          <a:ext cx="2594043" cy="1621768"/>
        </a:xfrm>
        <a:prstGeom prst="rect">
          <a:avLst/>
        </a:prstGeom>
      </xdr:spPr>
    </xdr:pic>
    <xdr:clientData/>
  </xdr:twoCellAnchor>
  <xdr:twoCellAnchor editAs="oneCell">
    <xdr:from>
      <xdr:col>6</xdr:col>
      <xdr:colOff>38746</xdr:colOff>
      <xdr:row>19</xdr:row>
      <xdr:rowOff>0</xdr:rowOff>
    </xdr:from>
    <xdr:to>
      <xdr:col>7</xdr:col>
      <xdr:colOff>2593731</xdr:colOff>
      <xdr:row>20</xdr:row>
      <xdr:rowOff>15751</xdr:rowOff>
    </xdr:to>
    <xdr:pic>
      <xdr:nvPicPr>
        <xdr:cNvPr id="12" name="Picture 11">
          <a:extLst>
            <a:ext uri="{FF2B5EF4-FFF2-40B4-BE49-F238E27FC236}">
              <a16:creationId xmlns:a16="http://schemas.microsoft.com/office/drawing/2014/main" id="{91FA53C9-6557-7609-7C9E-E41ACA90B84E}"/>
            </a:ext>
          </a:extLst>
        </xdr:cNvPr>
        <xdr:cNvPicPr>
          <a:picLocks noChangeAspect="1"/>
        </xdr:cNvPicPr>
      </xdr:nvPicPr>
      <xdr:blipFill>
        <a:blip xmlns:r="http://schemas.openxmlformats.org/officeDocument/2006/relationships" r:embed="rId9"/>
        <a:stretch>
          <a:fillRect/>
        </a:stretch>
      </xdr:blipFill>
      <xdr:spPr>
        <a:xfrm>
          <a:off x="8362131" y="14565923"/>
          <a:ext cx="2598946" cy="158371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1626218</xdr:colOff>
      <xdr:row>12</xdr:row>
      <xdr:rowOff>0</xdr:rowOff>
    </xdr:from>
    <xdr:to>
      <xdr:col>8</xdr:col>
      <xdr:colOff>9292</xdr:colOff>
      <xdr:row>13</xdr:row>
      <xdr:rowOff>763</xdr:rowOff>
    </xdr:to>
    <xdr:pic>
      <xdr:nvPicPr>
        <xdr:cNvPr id="4" name="Picture 3">
          <a:extLst>
            <a:ext uri="{FF2B5EF4-FFF2-40B4-BE49-F238E27FC236}">
              <a16:creationId xmlns:a16="http://schemas.microsoft.com/office/drawing/2014/main" id="{04D90B55-ED12-A045-BAF8-765DDC22244C}"/>
            </a:ext>
          </a:extLst>
        </xdr:cNvPr>
        <xdr:cNvPicPr>
          <a:picLocks noChangeAspect="1"/>
        </xdr:cNvPicPr>
      </xdr:nvPicPr>
      <xdr:blipFill>
        <a:blip xmlns:r="http://schemas.openxmlformats.org/officeDocument/2006/relationships" r:embed="rId1"/>
        <a:stretch>
          <a:fillRect/>
        </a:stretch>
      </xdr:blipFill>
      <xdr:spPr>
        <a:xfrm>
          <a:off x="8224023" y="2202366"/>
          <a:ext cx="3624147" cy="2274857"/>
        </a:xfrm>
        <a:prstGeom prst="rect">
          <a:avLst/>
        </a:prstGeom>
      </xdr:spPr>
    </xdr:pic>
    <xdr:clientData/>
  </xdr:twoCellAnchor>
  <xdr:twoCellAnchor editAs="oneCell">
    <xdr:from>
      <xdr:col>6</xdr:col>
      <xdr:colOff>1</xdr:colOff>
      <xdr:row>13</xdr:row>
      <xdr:rowOff>0</xdr:rowOff>
    </xdr:from>
    <xdr:to>
      <xdr:col>8</xdr:col>
      <xdr:colOff>1</xdr:colOff>
      <xdr:row>14</xdr:row>
      <xdr:rowOff>2155</xdr:rowOff>
    </xdr:to>
    <xdr:pic>
      <xdr:nvPicPr>
        <xdr:cNvPr id="5" name="Picture 4">
          <a:extLst>
            <a:ext uri="{FF2B5EF4-FFF2-40B4-BE49-F238E27FC236}">
              <a16:creationId xmlns:a16="http://schemas.microsoft.com/office/drawing/2014/main" id="{CC5E4929-9D51-73AB-064B-766A2D1076A8}"/>
            </a:ext>
          </a:extLst>
        </xdr:cNvPr>
        <xdr:cNvPicPr>
          <a:picLocks noChangeAspect="1"/>
        </xdr:cNvPicPr>
      </xdr:nvPicPr>
      <xdr:blipFill>
        <a:blip xmlns:r="http://schemas.openxmlformats.org/officeDocument/2006/relationships" r:embed="rId2"/>
        <a:stretch>
          <a:fillRect/>
        </a:stretch>
      </xdr:blipFill>
      <xdr:spPr>
        <a:xfrm>
          <a:off x="8207376" y="4492625"/>
          <a:ext cx="3619500" cy="2261109"/>
        </a:xfrm>
        <a:prstGeom prst="rect">
          <a:avLst/>
        </a:prstGeom>
      </xdr:spPr>
    </xdr:pic>
    <xdr:clientData/>
  </xdr:twoCellAnchor>
  <xdr:twoCellAnchor editAs="oneCell">
    <xdr:from>
      <xdr:col>6</xdr:col>
      <xdr:colOff>0</xdr:colOff>
      <xdr:row>14</xdr:row>
      <xdr:rowOff>1</xdr:rowOff>
    </xdr:from>
    <xdr:to>
      <xdr:col>8</xdr:col>
      <xdr:colOff>21861</xdr:colOff>
      <xdr:row>14</xdr:row>
      <xdr:rowOff>2269109</xdr:rowOff>
    </xdr:to>
    <xdr:pic>
      <xdr:nvPicPr>
        <xdr:cNvPr id="6" name="Picture 5">
          <a:extLst>
            <a:ext uri="{FF2B5EF4-FFF2-40B4-BE49-F238E27FC236}">
              <a16:creationId xmlns:a16="http://schemas.microsoft.com/office/drawing/2014/main" id="{EC10E231-6460-9694-0F36-96B82F4EFFA8}"/>
            </a:ext>
          </a:extLst>
        </xdr:cNvPr>
        <xdr:cNvPicPr>
          <a:picLocks noChangeAspect="1"/>
        </xdr:cNvPicPr>
      </xdr:nvPicPr>
      <xdr:blipFill>
        <a:blip xmlns:r="http://schemas.openxmlformats.org/officeDocument/2006/relationships" r:embed="rId3"/>
        <a:stretch>
          <a:fillRect/>
        </a:stretch>
      </xdr:blipFill>
      <xdr:spPr>
        <a:xfrm>
          <a:off x="8196649" y="6693244"/>
          <a:ext cx="3625915" cy="2265406"/>
        </a:xfrm>
        <a:prstGeom prst="rect">
          <a:avLst/>
        </a:prstGeom>
      </xdr:spPr>
    </xdr:pic>
    <xdr:clientData/>
  </xdr:twoCellAnchor>
  <xdr:twoCellAnchor editAs="oneCell">
    <xdr:from>
      <xdr:col>5</xdr:col>
      <xdr:colOff>1601304</xdr:colOff>
      <xdr:row>15</xdr:row>
      <xdr:rowOff>44174</xdr:rowOff>
    </xdr:from>
    <xdr:to>
      <xdr:col>8</xdr:col>
      <xdr:colOff>23742</xdr:colOff>
      <xdr:row>15</xdr:row>
      <xdr:rowOff>2337274</xdr:rowOff>
    </xdr:to>
    <xdr:pic>
      <xdr:nvPicPr>
        <xdr:cNvPr id="7" name="Picture 6">
          <a:extLst>
            <a:ext uri="{FF2B5EF4-FFF2-40B4-BE49-F238E27FC236}">
              <a16:creationId xmlns:a16="http://schemas.microsoft.com/office/drawing/2014/main" id="{EF3FAB05-9911-8914-3A9F-385A3845B855}"/>
            </a:ext>
          </a:extLst>
        </xdr:cNvPr>
        <xdr:cNvPicPr>
          <a:picLocks noChangeAspect="1"/>
        </xdr:cNvPicPr>
      </xdr:nvPicPr>
      <xdr:blipFill>
        <a:blip xmlns:r="http://schemas.openxmlformats.org/officeDocument/2006/relationships" r:embed="rId4"/>
        <a:stretch>
          <a:fillRect/>
        </a:stretch>
      </xdr:blipFill>
      <xdr:spPr>
        <a:xfrm>
          <a:off x="8194261" y="9011478"/>
          <a:ext cx="3657046" cy="2293100"/>
        </a:xfrm>
        <a:prstGeom prst="rect">
          <a:avLst/>
        </a:prstGeom>
      </xdr:spPr>
    </xdr:pic>
    <xdr:clientData/>
  </xdr:twoCellAnchor>
  <xdr:twoCellAnchor editAs="oneCell">
    <xdr:from>
      <xdr:col>6</xdr:col>
      <xdr:colOff>0</xdr:colOff>
      <xdr:row>16</xdr:row>
      <xdr:rowOff>0</xdr:rowOff>
    </xdr:from>
    <xdr:to>
      <xdr:col>8</xdr:col>
      <xdr:colOff>7108</xdr:colOff>
      <xdr:row>17</xdr:row>
      <xdr:rowOff>3493</xdr:rowOff>
    </xdr:to>
    <xdr:pic>
      <xdr:nvPicPr>
        <xdr:cNvPr id="8" name="Picture 7">
          <a:extLst>
            <a:ext uri="{FF2B5EF4-FFF2-40B4-BE49-F238E27FC236}">
              <a16:creationId xmlns:a16="http://schemas.microsoft.com/office/drawing/2014/main" id="{18238789-CBEB-4609-55F0-358C372C58FF}"/>
            </a:ext>
          </a:extLst>
        </xdr:cNvPr>
        <xdr:cNvPicPr>
          <a:picLocks noChangeAspect="1"/>
        </xdr:cNvPicPr>
      </xdr:nvPicPr>
      <xdr:blipFill>
        <a:blip xmlns:r="http://schemas.openxmlformats.org/officeDocument/2006/relationships" r:embed="rId5"/>
        <a:stretch>
          <a:fillRect/>
        </a:stretch>
      </xdr:blipFill>
      <xdr:spPr>
        <a:xfrm>
          <a:off x="8220635" y="11331388"/>
          <a:ext cx="3619885" cy="2303930"/>
        </a:xfrm>
        <a:prstGeom prst="rect">
          <a:avLst/>
        </a:prstGeom>
      </xdr:spPr>
    </xdr:pic>
    <xdr:clientData/>
  </xdr:twoCellAnchor>
  <xdr:twoCellAnchor editAs="oneCell">
    <xdr:from>
      <xdr:col>6</xdr:col>
      <xdr:colOff>0</xdr:colOff>
      <xdr:row>17</xdr:row>
      <xdr:rowOff>0</xdr:rowOff>
    </xdr:from>
    <xdr:to>
      <xdr:col>8</xdr:col>
      <xdr:colOff>2786</xdr:colOff>
      <xdr:row>18</xdr:row>
      <xdr:rowOff>581</xdr:rowOff>
    </xdr:to>
    <xdr:pic>
      <xdr:nvPicPr>
        <xdr:cNvPr id="9" name="Picture 8">
          <a:extLst>
            <a:ext uri="{FF2B5EF4-FFF2-40B4-BE49-F238E27FC236}">
              <a16:creationId xmlns:a16="http://schemas.microsoft.com/office/drawing/2014/main" id="{322C8E54-6697-F336-886A-4F5E6FD4A6B0}"/>
            </a:ext>
          </a:extLst>
        </xdr:cNvPr>
        <xdr:cNvPicPr>
          <a:picLocks noChangeAspect="1"/>
        </xdr:cNvPicPr>
      </xdr:nvPicPr>
      <xdr:blipFill>
        <a:blip xmlns:r="http://schemas.openxmlformats.org/officeDocument/2006/relationships" r:embed="rId6"/>
        <a:stretch>
          <a:fillRect/>
        </a:stretch>
      </xdr:blipFill>
      <xdr:spPr>
        <a:xfrm>
          <a:off x="8221579" y="13716000"/>
          <a:ext cx="3612260" cy="2306053"/>
        </a:xfrm>
        <a:prstGeom prst="rect">
          <a:avLst/>
        </a:prstGeom>
      </xdr:spPr>
    </xdr:pic>
    <xdr:clientData/>
  </xdr:twoCellAnchor>
  <xdr:twoCellAnchor editAs="oneCell">
    <xdr:from>
      <xdr:col>6</xdr:col>
      <xdr:colOff>0</xdr:colOff>
      <xdr:row>18</xdr:row>
      <xdr:rowOff>0</xdr:rowOff>
    </xdr:from>
    <xdr:to>
      <xdr:col>8</xdr:col>
      <xdr:colOff>14535</xdr:colOff>
      <xdr:row>19</xdr:row>
      <xdr:rowOff>1864</xdr:rowOff>
    </xdr:to>
    <xdr:pic>
      <xdr:nvPicPr>
        <xdr:cNvPr id="10" name="Picture 9">
          <a:extLst>
            <a:ext uri="{FF2B5EF4-FFF2-40B4-BE49-F238E27FC236}">
              <a16:creationId xmlns:a16="http://schemas.microsoft.com/office/drawing/2014/main" id="{5DF897C2-C5EB-70BC-FE83-BBA948BA8A29}"/>
            </a:ext>
          </a:extLst>
        </xdr:cNvPr>
        <xdr:cNvPicPr>
          <a:picLocks noChangeAspect="1"/>
        </xdr:cNvPicPr>
      </xdr:nvPicPr>
      <xdr:blipFill>
        <a:blip xmlns:r="http://schemas.openxmlformats.org/officeDocument/2006/relationships" r:embed="rId7"/>
        <a:stretch>
          <a:fillRect/>
        </a:stretch>
      </xdr:blipFill>
      <xdr:spPr>
        <a:xfrm>
          <a:off x="8212667" y="15938500"/>
          <a:ext cx="3623451" cy="2286000"/>
        </a:xfrm>
        <a:prstGeom prst="rect">
          <a:avLst/>
        </a:prstGeom>
      </xdr:spPr>
    </xdr:pic>
    <xdr:clientData/>
  </xdr:twoCellAnchor>
  <xdr:twoCellAnchor editAs="oneCell">
    <xdr:from>
      <xdr:col>6</xdr:col>
      <xdr:colOff>0</xdr:colOff>
      <xdr:row>19</xdr:row>
      <xdr:rowOff>0</xdr:rowOff>
    </xdr:from>
    <xdr:to>
      <xdr:col>7</xdr:col>
      <xdr:colOff>3606801</xdr:colOff>
      <xdr:row>20</xdr:row>
      <xdr:rowOff>1854</xdr:rowOff>
    </xdr:to>
    <xdr:pic>
      <xdr:nvPicPr>
        <xdr:cNvPr id="11" name="Picture 10">
          <a:extLst>
            <a:ext uri="{FF2B5EF4-FFF2-40B4-BE49-F238E27FC236}">
              <a16:creationId xmlns:a16="http://schemas.microsoft.com/office/drawing/2014/main" id="{FD4AF74D-2331-2EF0-F69A-3303FA68D965}"/>
            </a:ext>
          </a:extLst>
        </xdr:cNvPr>
        <xdr:cNvPicPr>
          <a:picLocks noChangeAspect="1"/>
        </xdr:cNvPicPr>
      </xdr:nvPicPr>
      <xdr:blipFill>
        <a:blip xmlns:r="http://schemas.openxmlformats.org/officeDocument/2006/relationships" r:embed="rId8"/>
        <a:stretch>
          <a:fillRect/>
        </a:stretch>
      </xdr:blipFill>
      <xdr:spPr>
        <a:xfrm>
          <a:off x="8212183" y="18261874"/>
          <a:ext cx="3606801" cy="2152871"/>
        </a:xfrm>
        <a:prstGeom prst="rect">
          <a:avLst/>
        </a:prstGeom>
      </xdr:spPr>
    </xdr:pic>
    <xdr:clientData/>
  </xdr:twoCellAnchor>
  <xdr:twoCellAnchor editAs="oneCell">
    <xdr:from>
      <xdr:col>5</xdr:col>
      <xdr:colOff>1615440</xdr:colOff>
      <xdr:row>20</xdr:row>
      <xdr:rowOff>16546</xdr:rowOff>
    </xdr:from>
    <xdr:to>
      <xdr:col>8</xdr:col>
      <xdr:colOff>30479</xdr:colOff>
      <xdr:row>21</xdr:row>
      <xdr:rowOff>1009</xdr:rowOff>
    </xdr:to>
    <xdr:pic>
      <xdr:nvPicPr>
        <xdr:cNvPr id="3" name="Picture 2">
          <a:extLst>
            <a:ext uri="{FF2B5EF4-FFF2-40B4-BE49-F238E27FC236}">
              <a16:creationId xmlns:a16="http://schemas.microsoft.com/office/drawing/2014/main" id="{7E108BA2-F622-5F15-A6B7-2ADE7F25F3A8}"/>
            </a:ext>
          </a:extLst>
        </xdr:cNvPr>
        <xdr:cNvPicPr>
          <a:picLocks noChangeAspect="1"/>
        </xdr:cNvPicPr>
      </xdr:nvPicPr>
      <xdr:blipFill>
        <a:blip xmlns:r="http://schemas.openxmlformats.org/officeDocument/2006/relationships" r:embed="rId9"/>
        <a:stretch>
          <a:fillRect/>
        </a:stretch>
      </xdr:blipFill>
      <xdr:spPr>
        <a:xfrm>
          <a:off x="8203474" y="20429437"/>
          <a:ext cx="3653245" cy="190804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11</xdr:row>
      <xdr:rowOff>2187</xdr:rowOff>
    </xdr:from>
    <xdr:to>
      <xdr:col>8</xdr:col>
      <xdr:colOff>13854</xdr:colOff>
      <xdr:row>11</xdr:row>
      <xdr:rowOff>1298114</xdr:rowOff>
    </xdr:to>
    <xdr:pic>
      <xdr:nvPicPr>
        <xdr:cNvPr id="2" name="Picture 1">
          <a:extLst>
            <a:ext uri="{FF2B5EF4-FFF2-40B4-BE49-F238E27FC236}">
              <a16:creationId xmlns:a16="http://schemas.microsoft.com/office/drawing/2014/main" id="{501C099D-BAAB-3A28-5EA0-5B2D5B06C7C9}"/>
            </a:ext>
          </a:extLst>
        </xdr:cNvPr>
        <xdr:cNvPicPr>
          <a:picLocks noChangeAspect="1"/>
        </xdr:cNvPicPr>
      </xdr:nvPicPr>
      <xdr:blipFill>
        <a:blip xmlns:r="http://schemas.openxmlformats.org/officeDocument/2006/relationships" r:embed="rId1"/>
        <a:stretch>
          <a:fillRect/>
        </a:stretch>
      </xdr:blipFill>
      <xdr:spPr>
        <a:xfrm>
          <a:off x="8028709" y="2239696"/>
          <a:ext cx="2618509" cy="1295927"/>
        </a:xfrm>
        <a:prstGeom prst="rect">
          <a:avLst/>
        </a:prstGeom>
      </xdr:spPr>
    </xdr:pic>
    <xdr:clientData/>
  </xdr:twoCellAnchor>
  <xdr:twoCellAnchor editAs="oneCell">
    <xdr:from>
      <xdr:col>6</xdr:col>
      <xdr:colOff>0</xdr:colOff>
      <xdr:row>12</xdr:row>
      <xdr:rowOff>0</xdr:rowOff>
    </xdr:from>
    <xdr:to>
      <xdr:col>8</xdr:col>
      <xdr:colOff>31102</xdr:colOff>
      <xdr:row>13</xdr:row>
      <xdr:rowOff>19223</xdr:rowOff>
    </xdr:to>
    <xdr:pic>
      <xdr:nvPicPr>
        <xdr:cNvPr id="3" name="Picture 2">
          <a:extLst>
            <a:ext uri="{FF2B5EF4-FFF2-40B4-BE49-F238E27FC236}">
              <a16:creationId xmlns:a16="http://schemas.microsoft.com/office/drawing/2014/main" id="{3BC77149-DBCB-055E-6E9B-0BC26B558765}"/>
            </a:ext>
          </a:extLst>
        </xdr:cNvPr>
        <xdr:cNvPicPr>
          <a:picLocks noChangeAspect="1"/>
        </xdr:cNvPicPr>
      </xdr:nvPicPr>
      <xdr:blipFill>
        <a:blip xmlns:r="http://schemas.openxmlformats.org/officeDocument/2006/relationships" r:embed="rId2"/>
        <a:stretch>
          <a:fillRect/>
        </a:stretch>
      </xdr:blipFill>
      <xdr:spPr>
        <a:xfrm>
          <a:off x="8039878" y="3359020"/>
          <a:ext cx="2643673" cy="1658884"/>
        </a:xfrm>
        <a:prstGeom prst="rect">
          <a:avLst/>
        </a:prstGeom>
      </xdr:spPr>
    </xdr:pic>
    <xdr:clientData/>
  </xdr:twoCellAnchor>
  <xdr:twoCellAnchor editAs="oneCell">
    <xdr:from>
      <xdr:col>6</xdr:col>
      <xdr:colOff>0</xdr:colOff>
      <xdr:row>13</xdr:row>
      <xdr:rowOff>0</xdr:rowOff>
    </xdr:from>
    <xdr:to>
      <xdr:col>8</xdr:col>
      <xdr:colOff>16344</xdr:colOff>
      <xdr:row>13</xdr:row>
      <xdr:rowOff>1647673</xdr:rowOff>
    </xdr:to>
    <xdr:pic>
      <xdr:nvPicPr>
        <xdr:cNvPr id="4" name="Picture 3">
          <a:extLst>
            <a:ext uri="{FF2B5EF4-FFF2-40B4-BE49-F238E27FC236}">
              <a16:creationId xmlns:a16="http://schemas.microsoft.com/office/drawing/2014/main" id="{553DBCE5-CD96-6D57-C69A-EA4A396C237D}"/>
            </a:ext>
          </a:extLst>
        </xdr:cNvPr>
        <xdr:cNvPicPr>
          <a:picLocks noChangeAspect="1"/>
        </xdr:cNvPicPr>
      </xdr:nvPicPr>
      <xdr:blipFill>
        <a:blip xmlns:r="http://schemas.openxmlformats.org/officeDocument/2006/relationships" r:embed="rId2"/>
        <a:stretch>
          <a:fillRect/>
        </a:stretch>
      </xdr:blipFill>
      <xdr:spPr>
        <a:xfrm>
          <a:off x="8052955" y="5004955"/>
          <a:ext cx="2614071" cy="16625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osdc-nt2\osdc\Documents%20and%20Settings\ThoanCT\My%20Documents\Copy%20of%20DataLoadSheet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idation"/>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3"/>
  <sheetViews>
    <sheetView showGridLines="0" zoomScale="164" workbookViewId="0">
      <selection activeCell="C6" sqref="C6:E6"/>
    </sheetView>
  </sheetViews>
  <sheetFormatPr defaultColWidth="9" defaultRowHeight="13.8"/>
  <cols>
    <col min="1" max="1" width="9" style="1"/>
    <col min="2" max="2" width="14.109375" style="1" customWidth="1"/>
    <col min="3" max="3" width="9" style="1"/>
    <col min="4" max="4" width="15" style="1" customWidth="1"/>
    <col min="5" max="5" width="32.44140625" style="1" customWidth="1"/>
    <col min="6" max="6" width="23.77734375" style="1" customWidth="1"/>
    <col min="7" max="7" width="20.44140625" style="1" customWidth="1"/>
    <col min="8" max="8" width="26.6640625" style="1" customWidth="1"/>
    <col min="9" max="16384" width="9" style="1"/>
  </cols>
  <sheetData>
    <row r="2" spans="1:8" ht="22.2">
      <c r="A2" s="25"/>
      <c r="B2" s="26" t="s">
        <v>2</v>
      </c>
      <c r="C2" s="25"/>
      <c r="D2" s="25"/>
      <c r="E2" s="25"/>
      <c r="F2" s="25"/>
      <c r="G2" s="25"/>
    </row>
    <row r="3" spans="1:8">
      <c r="A3" s="25"/>
      <c r="B3" s="27" t="s">
        <v>29</v>
      </c>
      <c r="C3" s="61">
        <v>1.6</v>
      </c>
      <c r="D3" s="28"/>
      <c r="E3" s="25"/>
      <c r="F3" s="25"/>
      <c r="G3" s="25"/>
    </row>
    <row r="4" spans="1:8">
      <c r="A4" s="25"/>
      <c r="B4" s="27" t="s">
        <v>12</v>
      </c>
      <c r="C4" s="11" t="s">
        <v>166</v>
      </c>
      <c r="D4" s="11"/>
      <c r="E4" s="25"/>
      <c r="F4" s="25"/>
      <c r="G4" s="25"/>
    </row>
    <row r="5" spans="1:8" ht="14.4" thickBot="1">
      <c r="A5" s="25"/>
      <c r="B5" s="27"/>
      <c r="C5" s="28"/>
      <c r="D5" s="28"/>
      <c r="E5" s="25"/>
      <c r="F5" s="25"/>
      <c r="G5" s="25"/>
    </row>
    <row r="6" spans="1:8" ht="14.25" customHeight="1" thickBot="1">
      <c r="A6" s="25"/>
      <c r="B6" s="27" t="s">
        <v>30</v>
      </c>
      <c r="C6" s="109" t="s">
        <v>165</v>
      </c>
      <c r="D6" s="109"/>
      <c r="E6" s="110"/>
      <c r="F6" s="25"/>
      <c r="G6" s="25"/>
    </row>
    <row r="7" spans="1:8">
      <c r="A7" s="25"/>
      <c r="B7" s="27" t="s">
        <v>31</v>
      </c>
      <c r="C7" s="109" t="s">
        <v>40</v>
      </c>
      <c r="D7" s="109"/>
      <c r="E7" s="110"/>
      <c r="F7" s="25"/>
      <c r="G7" s="25"/>
    </row>
    <row r="8" spans="1:8">
      <c r="A8" s="25"/>
      <c r="B8" s="27"/>
      <c r="C8" s="25"/>
      <c r="D8" s="25"/>
      <c r="E8" s="25"/>
      <c r="F8" s="25"/>
      <c r="G8" s="25"/>
    </row>
    <row r="9" spans="1:8">
      <c r="A9" s="25"/>
      <c r="B9" s="19"/>
      <c r="C9" s="19"/>
      <c r="D9" s="19"/>
      <c r="E9" s="19"/>
      <c r="F9" s="25"/>
      <c r="G9" s="25"/>
    </row>
    <row r="10" spans="1:8">
      <c r="B10" s="5" t="s">
        <v>21</v>
      </c>
    </row>
    <row r="11" spans="1:8" s="34" customFormat="1" ht="26.4">
      <c r="B11" s="50" t="s">
        <v>8</v>
      </c>
      <c r="C11" s="51" t="s">
        <v>22</v>
      </c>
      <c r="D11" s="51" t="s">
        <v>4</v>
      </c>
      <c r="E11" s="51" t="s">
        <v>5</v>
      </c>
      <c r="F11" s="51" t="s">
        <v>11</v>
      </c>
      <c r="G11" s="52" t="s">
        <v>10</v>
      </c>
      <c r="H11" s="86" t="s">
        <v>23</v>
      </c>
    </row>
    <row r="12" spans="1:8" s="34" customFormat="1">
      <c r="B12" s="36">
        <v>46153</v>
      </c>
      <c r="C12" s="37" t="s">
        <v>36</v>
      </c>
      <c r="D12" s="38"/>
      <c r="E12" s="39" t="s">
        <v>9</v>
      </c>
      <c r="F12" s="73"/>
      <c r="G12" s="85"/>
      <c r="H12" s="87"/>
    </row>
    <row r="13" spans="1:8" s="34" customFormat="1">
      <c r="B13" s="94">
        <v>46153</v>
      </c>
      <c r="C13" s="37" t="s">
        <v>37</v>
      </c>
      <c r="D13" s="38"/>
      <c r="E13" s="39" t="s">
        <v>38</v>
      </c>
      <c r="F13" s="73"/>
      <c r="G13" s="93"/>
      <c r="H13" s="87"/>
    </row>
    <row r="14" spans="1:8" s="35" customFormat="1" ht="13.2">
      <c r="B14" s="36">
        <v>46153</v>
      </c>
      <c r="C14" s="37" t="s">
        <v>39</v>
      </c>
      <c r="D14" s="38"/>
      <c r="E14" s="39" t="s">
        <v>38</v>
      </c>
      <c r="F14" s="73"/>
      <c r="G14" s="93"/>
      <c r="H14" s="87"/>
    </row>
    <row r="15" spans="1:8" s="35" customFormat="1" ht="13.2">
      <c r="B15" s="36">
        <v>46154</v>
      </c>
      <c r="C15" s="37" t="s">
        <v>167</v>
      </c>
      <c r="D15" s="41"/>
      <c r="E15" s="39" t="s">
        <v>38</v>
      </c>
      <c r="F15" s="41"/>
      <c r="G15" s="41"/>
      <c r="H15" s="42"/>
    </row>
    <row r="16" spans="1:8" s="34" customFormat="1">
      <c r="B16" s="36">
        <v>46154</v>
      </c>
      <c r="C16" s="40" t="s">
        <v>168</v>
      </c>
      <c r="D16" s="38"/>
      <c r="E16" s="39" t="s">
        <v>170</v>
      </c>
      <c r="F16" s="41"/>
      <c r="G16" s="41"/>
      <c r="H16" s="45"/>
    </row>
    <row r="17" spans="2:8" s="34" customFormat="1">
      <c r="B17" s="36">
        <v>46155</v>
      </c>
      <c r="C17" s="37" t="s">
        <v>171</v>
      </c>
      <c r="D17" s="41"/>
      <c r="E17" s="39" t="s">
        <v>170</v>
      </c>
      <c r="F17" s="41"/>
      <c r="G17" s="41"/>
      <c r="H17" s="42"/>
    </row>
    <row r="18" spans="2:8" s="34" customFormat="1">
      <c r="B18" s="36">
        <v>46155</v>
      </c>
      <c r="C18" s="37" t="s">
        <v>169</v>
      </c>
      <c r="D18" s="41"/>
      <c r="E18" s="41" t="s">
        <v>172</v>
      </c>
      <c r="F18" s="41"/>
      <c r="G18" s="41"/>
      <c r="H18" s="42"/>
    </row>
    <row r="19" spans="2:8" s="34" customFormat="1">
      <c r="B19" s="43"/>
      <c r="C19" s="44"/>
      <c r="D19" s="41"/>
      <c r="E19" s="41"/>
      <c r="F19" s="41"/>
      <c r="G19" s="41"/>
      <c r="H19" s="42"/>
    </row>
    <row r="20" spans="2:8" s="34" customFormat="1">
      <c r="B20" s="43"/>
      <c r="C20" s="44"/>
      <c r="D20" s="41"/>
      <c r="E20" s="41"/>
      <c r="F20" s="41"/>
      <c r="G20" s="41"/>
      <c r="H20" s="42"/>
    </row>
    <row r="21" spans="2:8" s="34" customFormat="1">
      <c r="B21" s="43"/>
      <c r="C21" s="44"/>
      <c r="D21" s="41"/>
      <c r="E21" s="41"/>
      <c r="F21" s="41"/>
      <c r="G21" s="41"/>
      <c r="H21" s="42"/>
    </row>
    <row r="22" spans="2:8" s="34" customFormat="1">
      <c r="B22" s="43"/>
      <c r="C22" s="44"/>
      <c r="D22" s="41"/>
      <c r="E22" s="41"/>
      <c r="F22" s="41"/>
      <c r="G22" s="41"/>
      <c r="H22" s="42"/>
    </row>
    <row r="23" spans="2:8" s="34" customFormat="1">
      <c r="B23" s="46"/>
      <c r="C23" s="47"/>
      <c r="D23" s="48"/>
      <c r="E23" s="48"/>
      <c r="F23" s="48"/>
      <c r="G23" s="48"/>
      <c r="H23" s="49"/>
    </row>
  </sheetData>
  <mergeCells count="2">
    <mergeCell ref="C6:E6"/>
    <mergeCell ref="C7:E7"/>
  </mergeCells>
  <phoneticPr fontId="0"/>
  <pageMargins left="0.37" right="0.47" top="0.5" bottom="0.38" header="0.5" footer="0.17"/>
  <pageSetup paperSize="9" orientation="landscape" horizontalDpi="96" verticalDpi="96" r:id="rId1"/>
  <headerFooter alignWithMargins="0">
    <oddFooter>&amp;L&amp;"Tahoma,Regular"&amp;8 02ae-BM/PM/HDCV/FSOFT v1/0&amp;R&amp;"Tahoma,Regular"&amp;10&amp;P/&amp;N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52"/>
  <sheetViews>
    <sheetView topLeftCell="A15" zoomScale="131" zoomScaleNormal="162" workbookViewId="0">
      <selection activeCell="D14" sqref="D14:F14"/>
    </sheetView>
  </sheetViews>
  <sheetFormatPr defaultColWidth="8.77734375" defaultRowHeight="13.8" outlineLevelRow="1"/>
  <cols>
    <col min="1" max="1" width="15.6640625" customWidth="1"/>
    <col min="2" max="2" width="18.109375" customWidth="1"/>
    <col min="3" max="3" width="42.109375" customWidth="1"/>
    <col min="6" max="6" width="27.77734375" customWidth="1"/>
    <col min="7" max="7" width="0.33203125" customWidth="1"/>
    <col min="8" max="8" width="38" customWidth="1"/>
    <col min="9" max="9" width="17.109375" customWidth="1"/>
    <col min="10" max="10" width="9" style="19"/>
    <col min="11" max="11" width="18" customWidth="1"/>
  </cols>
  <sheetData>
    <row r="1" spans="1:12" s="2" customFormat="1" ht="12.75" customHeight="1">
      <c r="A1" s="62" t="s">
        <v>2</v>
      </c>
      <c r="B1" s="132"/>
      <c r="C1" s="132"/>
      <c r="D1" s="132"/>
      <c r="E1" s="6"/>
      <c r="F1" s="6"/>
      <c r="G1" s="6"/>
      <c r="H1" s="6"/>
      <c r="I1" s="6"/>
      <c r="J1" s="95"/>
      <c r="K1" s="6"/>
      <c r="L1" s="7"/>
    </row>
    <row r="2" spans="1:12" s="2" customFormat="1" ht="11.25" customHeight="1" thickBot="1">
      <c r="A2" s="7"/>
      <c r="B2" s="133"/>
      <c r="C2" s="133"/>
      <c r="D2" s="133"/>
      <c r="E2" s="6"/>
      <c r="F2" s="6"/>
      <c r="G2" s="6"/>
      <c r="H2" s="6"/>
      <c r="I2" s="6"/>
      <c r="J2" s="95"/>
      <c r="K2" s="6"/>
      <c r="L2" s="7"/>
    </row>
    <row r="3" spans="1:12" s="3" customFormat="1" ht="15" customHeight="1">
      <c r="A3" s="63" t="s">
        <v>32</v>
      </c>
      <c r="B3" s="109" t="s">
        <v>165</v>
      </c>
      <c r="C3" s="109"/>
      <c r="D3" s="110"/>
      <c r="E3" s="66"/>
      <c r="F3" s="66"/>
      <c r="G3" s="66"/>
      <c r="H3" s="66"/>
      <c r="I3" s="114"/>
      <c r="J3" s="114"/>
      <c r="K3" s="114"/>
      <c r="L3" s="9"/>
    </row>
    <row r="4" spans="1:12" s="3" customFormat="1" ht="13.2">
      <c r="A4" s="68" t="s">
        <v>33</v>
      </c>
      <c r="B4" s="119" t="s">
        <v>41</v>
      </c>
      <c r="C4" s="120"/>
      <c r="D4" s="121"/>
      <c r="E4" s="66"/>
      <c r="F4" s="66"/>
      <c r="G4" s="66"/>
      <c r="H4" s="66"/>
      <c r="I4" s="114"/>
      <c r="J4" s="114"/>
      <c r="K4" s="114"/>
      <c r="L4" s="9"/>
    </row>
    <row r="5" spans="1:12" s="77" customFormat="1" ht="26.4">
      <c r="A5" s="68" t="s">
        <v>26</v>
      </c>
      <c r="B5" s="135" t="s">
        <v>42</v>
      </c>
      <c r="C5" s="136"/>
      <c r="D5" s="137"/>
      <c r="E5" s="75"/>
      <c r="F5" s="75"/>
      <c r="G5" s="75"/>
      <c r="H5" s="75"/>
      <c r="I5" s="113"/>
      <c r="J5" s="113"/>
      <c r="K5" s="113"/>
      <c r="L5" s="76"/>
    </row>
    <row r="6" spans="1:12" s="3" customFormat="1" ht="15" customHeight="1">
      <c r="A6" s="12" t="s">
        <v>34</v>
      </c>
      <c r="B6" s="88">
        <f>COUNTIF(J11:J30,"Pass")</f>
        <v>6</v>
      </c>
      <c r="C6" s="10" t="s">
        <v>35</v>
      </c>
      <c r="D6" s="13">
        <f>COUNTIF(J10:J733,"Pending")</f>
        <v>1</v>
      </c>
      <c r="E6" s="8"/>
      <c r="F6" s="8"/>
      <c r="G6" s="8"/>
      <c r="H6" s="8"/>
      <c r="I6" s="114"/>
      <c r="J6" s="114"/>
      <c r="K6" s="114"/>
      <c r="L6" s="9"/>
    </row>
    <row r="7" spans="1:12" s="3" customFormat="1" ht="15" customHeight="1" thickBot="1">
      <c r="A7" s="14" t="s">
        <v>0</v>
      </c>
      <c r="B7" s="89">
        <f>COUNTIF(J12:J30,"Fail")</f>
        <v>0</v>
      </c>
      <c r="C7" s="29" t="s">
        <v>25</v>
      </c>
      <c r="D7" s="64">
        <f>COUNTA(A12:A14) -15</f>
        <v>-12</v>
      </c>
      <c r="E7" s="67"/>
      <c r="F7" s="67"/>
      <c r="G7" s="67"/>
      <c r="H7" s="67"/>
      <c r="I7" s="114"/>
      <c r="J7" s="114"/>
      <c r="K7" s="114"/>
      <c r="L7" s="9"/>
    </row>
    <row r="8" spans="1:12" s="3" customFormat="1" ht="15" customHeight="1">
      <c r="A8" s="134"/>
      <c r="B8" s="134"/>
      <c r="C8" s="134"/>
      <c r="D8" s="134"/>
      <c r="E8" s="8"/>
      <c r="F8" s="8"/>
      <c r="G8" s="8"/>
      <c r="H8" s="8"/>
      <c r="I8" s="8"/>
      <c r="J8" s="96"/>
      <c r="K8" s="96"/>
      <c r="L8" s="9"/>
    </row>
    <row r="9" spans="1:12" s="79" customFormat="1" ht="12" customHeight="1">
      <c r="A9" s="122" t="s">
        <v>27</v>
      </c>
      <c r="B9" s="138" t="s">
        <v>3</v>
      </c>
      <c r="C9" s="122" t="s">
        <v>13</v>
      </c>
      <c r="D9" s="124" t="s">
        <v>43</v>
      </c>
      <c r="E9" s="125"/>
      <c r="F9" s="125"/>
      <c r="G9" s="126"/>
      <c r="H9" s="131" t="s">
        <v>44</v>
      </c>
      <c r="I9" s="130" t="s">
        <v>24</v>
      </c>
      <c r="J9" s="130" t="s">
        <v>45</v>
      </c>
      <c r="K9" s="130" t="s">
        <v>28</v>
      </c>
      <c r="L9" s="78"/>
    </row>
    <row r="10" spans="1:12" s="3" customFormat="1" ht="12" customHeight="1">
      <c r="A10" s="123"/>
      <c r="B10" s="139"/>
      <c r="C10" s="123"/>
      <c r="D10" s="127"/>
      <c r="E10" s="128"/>
      <c r="F10" s="128"/>
      <c r="G10" s="129"/>
      <c r="H10" s="122"/>
      <c r="I10" s="122"/>
      <c r="J10" s="122"/>
      <c r="K10" s="122"/>
      <c r="L10" s="9"/>
    </row>
    <row r="11" spans="1:12" s="80" customFormat="1" ht="15">
      <c r="A11" s="117"/>
      <c r="B11" s="117"/>
      <c r="C11" s="117"/>
      <c r="D11" s="117"/>
      <c r="E11" s="117"/>
      <c r="F11" s="117"/>
      <c r="G11" s="117"/>
      <c r="H11" s="117"/>
      <c r="I11" s="117"/>
      <c r="J11" s="117"/>
      <c r="K11" s="118"/>
    </row>
    <row r="12" spans="1:12" s="4" customFormat="1" ht="66" outlineLevel="1">
      <c r="A12" s="84" t="s">
        <v>136</v>
      </c>
      <c r="B12" s="90" t="s">
        <v>46</v>
      </c>
      <c r="C12" s="83" t="s">
        <v>186</v>
      </c>
      <c r="D12" s="116" t="s">
        <v>47</v>
      </c>
      <c r="E12" s="115"/>
      <c r="F12" s="115"/>
      <c r="G12" s="82"/>
      <c r="H12" s="97"/>
      <c r="I12" s="104">
        <v>46155</v>
      </c>
      <c r="J12" s="106" t="s">
        <v>34</v>
      </c>
      <c r="K12" s="81"/>
    </row>
    <row r="13" spans="1:12" s="4" customFormat="1" ht="63.75" customHeight="1" outlineLevel="1">
      <c r="A13" s="84" t="s">
        <v>137</v>
      </c>
      <c r="B13" s="91" t="s">
        <v>48</v>
      </c>
      <c r="C13" s="92" t="s">
        <v>187</v>
      </c>
      <c r="D13" s="111" t="s">
        <v>188</v>
      </c>
      <c r="E13" s="115"/>
      <c r="F13" s="115"/>
      <c r="G13" s="82"/>
      <c r="H13" s="97"/>
      <c r="I13" s="104">
        <v>46155</v>
      </c>
      <c r="J13" s="106" t="s">
        <v>34</v>
      </c>
      <c r="K13" s="81"/>
    </row>
    <row r="14" spans="1:12" s="4" customFormat="1" ht="63.75" customHeight="1" outlineLevel="1">
      <c r="A14" s="84" t="s">
        <v>138</v>
      </c>
      <c r="B14" s="98" t="s">
        <v>49</v>
      </c>
      <c r="C14" s="83" t="s">
        <v>60</v>
      </c>
      <c r="D14" s="111" t="s">
        <v>188</v>
      </c>
      <c r="E14" s="112"/>
      <c r="F14" s="112"/>
      <c r="G14" s="82"/>
      <c r="H14" s="97"/>
      <c r="I14" s="104">
        <v>46155</v>
      </c>
      <c r="J14" s="106" t="s">
        <v>34</v>
      </c>
      <c r="K14" s="81"/>
    </row>
    <row r="15" spans="1:12" ht="115.2" customHeight="1">
      <c r="A15" s="84" t="s">
        <v>139</v>
      </c>
      <c r="B15" s="98" t="s">
        <v>109</v>
      </c>
      <c r="C15" s="83" t="s">
        <v>112</v>
      </c>
      <c r="D15" s="111" t="s">
        <v>111</v>
      </c>
      <c r="E15" s="112"/>
      <c r="F15" s="112"/>
      <c r="H15" s="97"/>
      <c r="I15" s="104">
        <v>46155</v>
      </c>
      <c r="J15" s="106" t="s">
        <v>35</v>
      </c>
      <c r="K15" s="81"/>
    </row>
    <row r="16" spans="1:12" ht="91.8" customHeight="1">
      <c r="A16" s="84" t="s">
        <v>140</v>
      </c>
      <c r="B16" s="98" t="s">
        <v>110</v>
      </c>
      <c r="C16" s="83" t="s">
        <v>113</v>
      </c>
      <c r="D16" s="111" t="s">
        <v>47</v>
      </c>
      <c r="E16" s="112"/>
      <c r="F16" s="112"/>
      <c r="H16" s="97"/>
      <c r="I16" s="104">
        <v>46155</v>
      </c>
      <c r="J16" s="106" t="s">
        <v>34</v>
      </c>
      <c r="K16" s="81"/>
    </row>
    <row r="17" spans="1:11" ht="132" customHeight="1">
      <c r="A17" s="84" t="s">
        <v>174</v>
      </c>
      <c r="B17" s="98" t="s">
        <v>177</v>
      </c>
      <c r="C17" s="83" t="s">
        <v>180</v>
      </c>
      <c r="D17" s="111" t="s">
        <v>176</v>
      </c>
      <c r="E17" s="112"/>
      <c r="F17" s="112"/>
      <c r="H17" s="97"/>
      <c r="I17" s="104">
        <v>46155</v>
      </c>
      <c r="J17" s="106" t="s">
        <v>34</v>
      </c>
      <c r="K17" s="81"/>
    </row>
    <row r="18" spans="1:11" ht="126.6" customHeight="1">
      <c r="A18" s="84" t="s">
        <v>175</v>
      </c>
      <c r="B18" s="98" t="s">
        <v>178</v>
      </c>
      <c r="C18" s="83" t="s">
        <v>179</v>
      </c>
      <c r="D18" s="111" t="s">
        <v>181</v>
      </c>
      <c r="E18" s="112"/>
      <c r="F18" s="112"/>
      <c r="H18" s="97"/>
      <c r="I18" s="104">
        <v>46155</v>
      </c>
      <c r="J18" s="106" t="s">
        <v>34</v>
      </c>
      <c r="K18" s="81"/>
    </row>
    <row r="19" spans="1:11" ht="12" customHeight="1"/>
    <row r="20" spans="1:11" ht="12" customHeight="1"/>
    <row r="21" spans="1:11" ht="12" customHeight="1"/>
    <row r="22" spans="1:11" ht="12" customHeight="1"/>
    <row r="23" spans="1:11" ht="12" customHeight="1"/>
    <row r="24" spans="1:11" ht="12" customHeight="1"/>
    <row r="25" spans="1:11" ht="12" customHeight="1"/>
    <row r="26" spans="1:11" ht="12" customHeight="1"/>
    <row r="27" spans="1:11" ht="12" customHeight="1"/>
    <row r="28" spans="1:11" ht="12" customHeight="1"/>
    <row r="29" spans="1:11" ht="12" customHeight="1"/>
    <row r="30" spans="1:11" ht="12" customHeight="1"/>
    <row r="31" spans="1:11" ht="12" customHeight="1"/>
    <row r="32" spans="1:11"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sheetData>
  <mergeCells count="26">
    <mergeCell ref="B1:D2"/>
    <mergeCell ref="A8:D8"/>
    <mergeCell ref="B5:D5"/>
    <mergeCell ref="A9:A10"/>
    <mergeCell ref="B9:B10"/>
    <mergeCell ref="B3:D3"/>
    <mergeCell ref="I4:K4"/>
    <mergeCell ref="I3:K3"/>
    <mergeCell ref="B4:D4"/>
    <mergeCell ref="C9:C10"/>
    <mergeCell ref="D9:G10"/>
    <mergeCell ref="J9:J10"/>
    <mergeCell ref="H9:H10"/>
    <mergeCell ref="K9:K10"/>
    <mergeCell ref="I9:I10"/>
    <mergeCell ref="D17:F17"/>
    <mergeCell ref="D18:F18"/>
    <mergeCell ref="D15:F15"/>
    <mergeCell ref="D16:F16"/>
    <mergeCell ref="I5:K5"/>
    <mergeCell ref="I6:K6"/>
    <mergeCell ref="I7:K7"/>
    <mergeCell ref="D14:F14"/>
    <mergeCell ref="D13:F13"/>
    <mergeCell ref="D12:F12"/>
    <mergeCell ref="A11:K11"/>
  </mergeCells>
  <phoneticPr fontId="18" type="noConversion"/>
  <pageMargins left="0.75" right="0.75" top="1" bottom="1" header="0.5" footer="0.5"/>
  <pageSetup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4C639-1B44-48BA-971A-116EEAA80961}">
  <dimension ref="A1:L50"/>
  <sheetViews>
    <sheetView topLeftCell="B18" zoomScale="176" zoomScaleNormal="145" workbookViewId="0">
      <selection activeCell="K18" sqref="K18"/>
    </sheetView>
  </sheetViews>
  <sheetFormatPr defaultColWidth="8.77734375" defaultRowHeight="13.8" outlineLevelRow="1"/>
  <cols>
    <col min="1" max="1" width="15.6640625" customWidth="1"/>
    <col min="2" max="2" width="18.109375" customWidth="1"/>
    <col min="3" max="3" width="52.21875" customWidth="1"/>
    <col min="6" max="6" width="34.88671875" customWidth="1"/>
    <col min="7" max="7" width="0.44140625" customWidth="1"/>
    <col min="8" max="8" width="38" customWidth="1"/>
    <col min="9" max="9" width="17.109375" customWidth="1"/>
    <col min="10" max="10" width="8.77734375" style="19"/>
    <col min="11" max="11" width="18" customWidth="1"/>
  </cols>
  <sheetData>
    <row r="1" spans="1:12" s="2" customFormat="1" ht="12.75" customHeight="1">
      <c r="A1" s="62" t="s">
        <v>2</v>
      </c>
      <c r="B1" s="132"/>
      <c r="C1" s="132"/>
      <c r="D1" s="132"/>
      <c r="E1" s="6"/>
      <c r="F1" s="6"/>
      <c r="G1" s="6"/>
      <c r="H1" s="6"/>
      <c r="I1" s="6"/>
      <c r="J1" s="95"/>
      <c r="K1" s="6"/>
      <c r="L1" s="7"/>
    </row>
    <row r="2" spans="1:12" s="2" customFormat="1" ht="11.25" customHeight="1" thickBot="1">
      <c r="A2" s="7"/>
      <c r="B2" s="133"/>
      <c r="C2" s="133"/>
      <c r="D2" s="133"/>
      <c r="E2" s="6"/>
      <c r="F2" s="6"/>
      <c r="G2" s="6"/>
      <c r="H2" s="6"/>
      <c r="I2" s="6"/>
      <c r="J2" s="95"/>
      <c r="K2" s="6"/>
      <c r="L2" s="7"/>
    </row>
    <row r="3" spans="1:12" s="3" customFormat="1" ht="15" customHeight="1">
      <c r="A3" s="63" t="s">
        <v>32</v>
      </c>
      <c r="B3" s="109" t="s">
        <v>165</v>
      </c>
      <c r="C3" s="109"/>
      <c r="D3" s="110"/>
      <c r="E3" s="66"/>
      <c r="F3" s="66"/>
      <c r="G3" s="66"/>
      <c r="H3" s="66"/>
      <c r="I3" s="114"/>
      <c r="J3" s="114"/>
      <c r="K3" s="114"/>
      <c r="L3" s="9"/>
    </row>
    <row r="4" spans="1:12" s="3" customFormat="1" ht="13.2">
      <c r="A4" s="68" t="s">
        <v>33</v>
      </c>
      <c r="B4" s="119" t="s">
        <v>41</v>
      </c>
      <c r="C4" s="120"/>
      <c r="D4" s="121"/>
      <c r="E4" s="66"/>
      <c r="F4" s="66"/>
      <c r="G4" s="66"/>
      <c r="H4" s="66"/>
      <c r="I4" s="114"/>
      <c r="J4" s="114"/>
      <c r="K4" s="114"/>
      <c r="L4" s="9"/>
    </row>
    <row r="5" spans="1:12" s="77" customFormat="1" ht="26.4">
      <c r="A5" s="68" t="s">
        <v>26</v>
      </c>
      <c r="B5" s="135" t="s">
        <v>42</v>
      </c>
      <c r="C5" s="136"/>
      <c r="D5" s="137"/>
      <c r="E5" s="75"/>
      <c r="F5" s="75"/>
      <c r="G5" s="75"/>
      <c r="H5" s="75"/>
      <c r="I5" s="113"/>
      <c r="J5" s="113"/>
      <c r="K5" s="113"/>
      <c r="L5" s="76"/>
    </row>
    <row r="6" spans="1:12" s="3" customFormat="1" ht="15" customHeight="1">
      <c r="A6" s="12" t="s">
        <v>34</v>
      </c>
      <c r="B6" s="88">
        <f>COUNTIF(J12:J30,"Pass")</f>
        <v>6</v>
      </c>
      <c r="C6" s="10" t="s">
        <v>35</v>
      </c>
      <c r="D6" s="13">
        <f>COUNTIF(J10:J731,"Pending")</f>
        <v>0</v>
      </c>
      <c r="E6" s="8"/>
      <c r="F6" s="8"/>
      <c r="G6" s="8"/>
      <c r="H6" s="8"/>
      <c r="I6" s="114"/>
      <c r="J6" s="114"/>
      <c r="K6" s="114"/>
      <c r="L6" s="9"/>
    </row>
    <row r="7" spans="1:12" s="3" customFormat="1" ht="15" customHeight="1" thickBot="1">
      <c r="A7" s="14" t="s">
        <v>0</v>
      </c>
      <c r="B7" s="89">
        <f>COUNTIF(J12:J30,"Fail")</f>
        <v>0</v>
      </c>
      <c r="C7" s="29" t="s">
        <v>25</v>
      </c>
      <c r="D7" s="64">
        <f>COUNTA(A12:A14) -15</f>
        <v>-12</v>
      </c>
      <c r="E7" s="67"/>
      <c r="F7" s="67"/>
      <c r="G7" s="67"/>
      <c r="H7" s="67"/>
      <c r="I7" s="114"/>
      <c r="J7" s="114"/>
      <c r="K7" s="114"/>
      <c r="L7" s="9"/>
    </row>
    <row r="8" spans="1:12" s="3" customFormat="1" ht="15" customHeight="1">
      <c r="A8" s="134"/>
      <c r="B8" s="134"/>
      <c r="C8" s="134"/>
      <c r="D8" s="134"/>
      <c r="E8" s="8"/>
      <c r="F8" s="8"/>
      <c r="G8" s="8"/>
      <c r="H8" s="8"/>
      <c r="I8" s="8"/>
      <c r="J8" s="96"/>
      <c r="K8" s="96"/>
      <c r="L8" s="9"/>
    </row>
    <row r="9" spans="1:12" s="79" customFormat="1" ht="12" customHeight="1">
      <c r="A9" s="122" t="s">
        <v>27</v>
      </c>
      <c r="B9" s="138" t="s">
        <v>3</v>
      </c>
      <c r="C9" s="122" t="s">
        <v>13</v>
      </c>
      <c r="D9" s="124" t="s">
        <v>43</v>
      </c>
      <c r="E9" s="125"/>
      <c r="F9" s="125"/>
      <c r="G9" s="126"/>
      <c r="H9" s="131" t="s">
        <v>44</v>
      </c>
      <c r="I9" s="130" t="s">
        <v>24</v>
      </c>
      <c r="J9" s="130" t="s">
        <v>45</v>
      </c>
      <c r="K9" s="130" t="s">
        <v>28</v>
      </c>
      <c r="L9" s="78"/>
    </row>
    <row r="10" spans="1:12" s="3" customFormat="1" ht="12" customHeight="1">
      <c r="A10" s="123"/>
      <c r="B10" s="139"/>
      <c r="C10" s="123"/>
      <c r="D10" s="127"/>
      <c r="E10" s="128"/>
      <c r="F10" s="128"/>
      <c r="G10" s="129"/>
      <c r="H10" s="122"/>
      <c r="I10" s="122"/>
      <c r="J10" s="122"/>
      <c r="K10" s="122"/>
      <c r="L10" s="9"/>
    </row>
    <row r="11" spans="1:12" s="80" customFormat="1" ht="15">
      <c r="A11" s="117"/>
      <c r="B11" s="117"/>
      <c r="C11" s="117"/>
      <c r="D11" s="117"/>
      <c r="E11" s="117"/>
      <c r="F11" s="117"/>
      <c r="G11" s="117"/>
      <c r="H11" s="117"/>
      <c r="I11" s="117"/>
      <c r="J11" s="117"/>
      <c r="K11" s="118"/>
    </row>
    <row r="12" spans="1:12" s="4" customFormat="1" ht="126.6" customHeight="1" outlineLevel="1">
      <c r="A12" s="84" t="s">
        <v>120</v>
      </c>
      <c r="B12" s="99" t="s">
        <v>54</v>
      </c>
      <c r="C12" s="99" t="s">
        <v>152</v>
      </c>
      <c r="D12" s="116" t="s">
        <v>86</v>
      </c>
      <c r="E12" s="115"/>
      <c r="F12" s="115"/>
      <c r="G12" s="82"/>
      <c r="H12" s="97"/>
      <c r="I12" s="104">
        <v>46155</v>
      </c>
      <c r="J12" s="106" t="s">
        <v>34</v>
      </c>
      <c r="K12" s="81"/>
    </row>
    <row r="13" spans="1:12" s="4" customFormat="1" ht="127.8" customHeight="1" outlineLevel="1">
      <c r="A13" s="84" t="s">
        <v>121</v>
      </c>
      <c r="B13" s="100" t="s">
        <v>58</v>
      </c>
      <c r="C13" s="100" t="s">
        <v>153</v>
      </c>
      <c r="D13" s="140" t="s">
        <v>87</v>
      </c>
      <c r="E13" s="141"/>
      <c r="F13" s="141"/>
      <c r="G13" s="82"/>
      <c r="H13" s="97"/>
      <c r="I13" s="104">
        <v>46155</v>
      </c>
      <c r="J13" s="106" t="s">
        <v>158</v>
      </c>
      <c r="K13" s="81"/>
    </row>
    <row r="14" spans="1:12" s="4" customFormat="1" ht="126.6" customHeight="1" outlineLevel="1">
      <c r="A14" s="84" t="s">
        <v>122</v>
      </c>
      <c r="B14" s="99" t="s">
        <v>59</v>
      </c>
      <c r="C14" s="99" t="s">
        <v>154</v>
      </c>
      <c r="D14" s="111" t="s">
        <v>88</v>
      </c>
      <c r="E14" s="112"/>
      <c r="F14" s="112"/>
      <c r="G14" s="103"/>
      <c r="H14" s="97"/>
      <c r="I14" s="104">
        <v>46155</v>
      </c>
      <c r="J14" s="106" t="s">
        <v>34</v>
      </c>
      <c r="K14" s="81"/>
    </row>
    <row r="15" spans="1:12" ht="128.4" customHeight="1">
      <c r="A15" s="84" t="s">
        <v>123</v>
      </c>
      <c r="B15" s="100" t="s">
        <v>89</v>
      </c>
      <c r="C15" s="100" t="s">
        <v>156</v>
      </c>
      <c r="D15" s="142" t="s">
        <v>90</v>
      </c>
      <c r="E15" s="142"/>
      <c r="F15" s="143"/>
      <c r="H15" s="102"/>
      <c r="I15" s="107">
        <v>46155</v>
      </c>
      <c r="J15" s="108" t="s">
        <v>34</v>
      </c>
      <c r="K15" s="102"/>
    </row>
    <row r="16" spans="1:12" ht="130.80000000000001" customHeight="1">
      <c r="A16" s="84" t="s">
        <v>124</v>
      </c>
      <c r="B16" s="99" t="s">
        <v>91</v>
      </c>
      <c r="C16" s="99" t="s">
        <v>155</v>
      </c>
      <c r="D16" s="144" t="s">
        <v>92</v>
      </c>
      <c r="E16" s="144"/>
      <c r="F16" s="145"/>
      <c r="H16" s="102"/>
      <c r="I16" s="107">
        <v>46155</v>
      </c>
      <c r="J16" s="108" t="s">
        <v>34</v>
      </c>
      <c r="K16" s="102"/>
    </row>
    <row r="17" spans="1:11" ht="129" customHeight="1">
      <c r="A17" s="84" t="s">
        <v>125</v>
      </c>
      <c r="B17" s="100" t="s">
        <v>93</v>
      </c>
      <c r="C17" s="100" t="s">
        <v>157</v>
      </c>
      <c r="D17" s="142" t="s">
        <v>94</v>
      </c>
      <c r="E17" s="142"/>
      <c r="F17" s="143"/>
      <c r="H17" s="102"/>
      <c r="I17" s="107">
        <v>46155</v>
      </c>
      <c r="J17" s="108" t="s">
        <v>34</v>
      </c>
      <c r="K17" s="102"/>
    </row>
    <row r="18" spans="1:11" ht="111" customHeight="1">
      <c r="A18" s="84" t="s">
        <v>126</v>
      </c>
      <c r="B18" s="99" t="s">
        <v>95</v>
      </c>
      <c r="C18" s="99" t="s">
        <v>97</v>
      </c>
      <c r="D18" s="144" t="s">
        <v>96</v>
      </c>
      <c r="E18" s="144"/>
      <c r="F18" s="145"/>
      <c r="H18" s="102"/>
      <c r="I18" s="107">
        <v>46155</v>
      </c>
      <c r="J18" s="108" t="s">
        <v>34</v>
      </c>
      <c r="K18" s="102"/>
    </row>
    <row r="19" spans="1:11" ht="12" customHeight="1"/>
    <row r="20" spans="1:11" ht="12" customHeight="1"/>
    <row r="21" spans="1:11" ht="12" customHeight="1"/>
    <row r="22" spans="1:11" ht="12" customHeight="1"/>
    <row r="23" spans="1:11" ht="12" customHeight="1"/>
    <row r="24" spans="1:11" ht="12" customHeight="1"/>
    <row r="25" spans="1:11" ht="12" customHeight="1"/>
    <row r="26" spans="1:11" ht="12" customHeight="1"/>
    <row r="27" spans="1:11" ht="12" customHeight="1"/>
    <row r="28" spans="1:11" ht="12" customHeight="1"/>
    <row r="29" spans="1:11" ht="12" customHeight="1"/>
    <row r="30" spans="1:11" ht="12" customHeight="1"/>
    <row r="31" spans="1:11" ht="12" customHeight="1"/>
    <row r="32" spans="1:11"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sheetData>
  <mergeCells count="26">
    <mergeCell ref="D15:F15"/>
    <mergeCell ref="D18:F18"/>
    <mergeCell ref="D17:F17"/>
    <mergeCell ref="D16:F16"/>
    <mergeCell ref="D14:F14"/>
    <mergeCell ref="D13:F13"/>
    <mergeCell ref="I6:K6"/>
    <mergeCell ref="I7:K7"/>
    <mergeCell ref="A8:D8"/>
    <mergeCell ref="A9:A10"/>
    <mergeCell ref="B9:B10"/>
    <mergeCell ref="C9:C10"/>
    <mergeCell ref="D9:G10"/>
    <mergeCell ref="H9:H10"/>
    <mergeCell ref="I9:I10"/>
    <mergeCell ref="J9:J10"/>
    <mergeCell ref="K9:K10"/>
    <mergeCell ref="A11:K11"/>
    <mergeCell ref="D12:F12"/>
    <mergeCell ref="B5:D5"/>
    <mergeCell ref="I5:K5"/>
    <mergeCell ref="B1:D2"/>
    <mergeCell ref="B3:D3"/>
    <mergeCell ref="I3:K3"/>
    <mergeCell ref="B4:D4"/>
    <mergeCell ref="I4:K4"/>
  </mergeCells>
  <phoneticPr fontId="18"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A0C3B-4D59-435D-94EA-ECF60B0BEF9C}">
  <dimension ref="A1:L50"/>
  <sheetViews>
    <sheetView topLeftCell="C19" zoomScale="199" zoomScaleNormal="85" workbookViewId="0">
      <selection activeCell="C17" sqref="C17"/>
    </sheetView>
  </sheetViews>
  <sheetFormatPr defaultColWidth="8.77734375" defaultRowHeight="13.8" outlineLevelRow="1"/>
  <cols>
    <col min="1" max="1" width="15.6640625" customWidth="1"/>
    <col min="2" max="2" width="18.109375" customWidth="1"/>
    <col min="3" max="3" width="46.44140625" customWidth="1"/>
    <col min="6" max="6" width="23.6640625" customWidth="1"/>
    <col min="7" max="7" width="0.5546875" customWidth="1"/>
    <col min="8" max="8" width="38" customWidth="1"/>
    <col min="9" max="9" width="17.109375" customWidth="1"/>
    <col min="10" max="10" width="8.77734375" style="19"/>
    <col min="11" max="11" width="18" customWidth="1"/>
  </cols>
  <sheetData>
    <row r="1" spans="1:12" s="2" customFormat="1" ht="12.75" customHeight="1">
      <c r="A1" s="62" t="s">
        <v>2</v>
      </c>
      <c r="B1" s="132"/>
      <c r="C1" s="132"/>
      <c r="D1" s="132"/>
      <c r="E1" s="6"/>
      <c r="F1" s="6"/>
      <c r="G1" s="6"/>
      <c r="H1" s="6"/>
      <c r="I1" s="6"/>
      <c r="J1" s="95"/>
      <c r="K1" s="6"/>
      <c r="L1" s="7"/>
    </row>
    <row r="2" spans="1:12" s="2" customFormat="1" ht="11.25" customHeight="1" thickBot="1">
      <c r="A2" s="7"/>
      <c r="B2" s="133"/>
      <c r="C2" s="133"/>
      <c r="D2" s="133"/>
      <c r="E2" s="6"/>
      <c r="F2" s="6"/>
      <c r="G2" s="6"/>
      <c r="H2" s="6"/>
      <c r="I2" s="6"/>
      <c r="J2" s="95"/>
      <c r="K2" s="6"/>
      <c r="L2" s="7"/>
    </row>
    <row r="3" spans="1:12" s="3" customFormat="1" ht="15" customHeight="1">
      <c r="A3" s="63" t="s">
        <v>32</v>
      </c>
      <c r="B3" s="109" t="s">
        <v>165</v>
      </c>
      <c r="C3" s="109"/>
      <c r="D3" s="110"/>
      <c r="E3" s="66"/>
      <c r="F3" s="66"/>
      <c r="G3" s="66"/>
      <c r="H3" s="66"/>
      <c r="I3" s="114"/>
      <c r="J3" s="114"/>
      <c r="K3" s="114"/>
      <c r="L3" s="9"/>
    </row>
    <row r="4" spans="1:12" s="3" customFormat="1" ht="13.2">
      <c r="A4" s="68" t="s">
        <v>33</v>
      </c>
      <c r="B4" s="119" t="s">
        <v>41</v>
      </c>
      <c r="C4" s="120"/>
      <c r="D4" s="121"/>
      <c r="E4" s="66"/>
      <c r="F4" s="66"/>
      <c r="G4" s="66"/>
      <c r="H4" s="66"/>
      <c r="I4" s="114"/>
      <c r="J4" s="114"/>
      <c r="K4" s="114"/>
      <c r="L4" s="9"/>
    </row>
    <row r="5" spans="1:12" s="77" customFormat="1" ht="26.4">
      <c r="A5" s="68" t="s">
        <v>26</v>
      </c>
      <c r="B5" s="135" t="s">
        <v>42</v>
      </c>
      <c r="C5" s="136"/>
      <c r="D5" s="137"/>
      <c r="E5" s="75"/>
      <c r="F5" s="75"/>
      <c r="G5" s="75"/>
      <c r="H5" s="75"/>
      <c r="I5" s="113"/>
      <c r="J5" s="113"/>
      <c r="K5" s="113"/>
      <c r="L5" s="76"/>
    </row>
    <row r="6" spans="1:12" s="3" customFormat="1" ht="15" customHeight="1">
      <c r="A6" s="12" t="s">
        <v>34</v>
      </c>
      <c r="B6" s="88">
        <f>COUNTIF(J12:J30,"Pass")</f>
        <v>9</v>
      </c>
      <c r="C6" s="10" t="s">
        <v>35</v>
      </c>
      <c r="D6" s="13">
        <f>COUNTIF(J10:J731,"Pending")</f>
        <v>0</v>
      </c>
      <c r="E6" s="8"/>
      <c r="F6" s="8"/>
      <c r="G6" s="8"/>
      <c r="H6" s="8"/>
      <c r="I6" s="114"/>
      <c r="J6" s="114"/>
      <c r="K6" s="114"/>
      <c r="L6" s="9"/>
    </row>
    <row r="7" spans="1:12" s="3" customFormat="1" ht="15" customHeight="1" thickBot="1">
      <c r="A7" s="14" t="s">
        <v>0</v>
      </c>
      <c r="B7" s="89">
        <f>COUNTIF(J12:J14,"Fail")</f>
        <v>0</v>
      </c>
      <c r="C7" s="29" t="s">
        <v>25</v>
      </c>
      <c r="D7" s="64">
        <f>COUNTA(A12:A14) -15</f>
        <v>-12</v>
      </c>
      <c r="E7" s="67"/>
      <c r="F7" s="67"/>
      <c r="G7" s="67"/>
      <c r="H7" s="67"/>
      <c r="I7" s="114"/>
      <c r="J7" s="114"/>
      <c r="K7" s="114"/>
      <c r="L7" s="9"/>
    </row>
    <row r="8" spans="1:12" s="3" customFormat="1" ht="15" customHeight="1">
      <c r="A8" s="134"/>
      <c r="B8" s="134"/>
      <c r="C8" s="134"/>
      <c r="D8" s="134"/>
      <c r="E8" s="8"/>
      <c r="F8" s="8"/>
      <c r="G8" s="8"/>
      <c r="H8" s="8"/>
      <c r="I8" s="8"/>
      <c r="J8" s="96"/>
      <c r="K8" s="96"/>
      <c r="L8" s="9"/>
    </row>
    <row r="9" spans="1:12" s="79" customFormat="1" ht="12" customHeight="1">
      <c r="A9" s="122" t="s">
        <v>27</v>
      </c>
      <c r="B9" s="138" t="s">
        <v>3</v>
      </c>
      <c r="C9" s="122" t="s">
        <v>13</v>
      </c>
      <c r="D9" s="124" t="s">
        <v>43</v>
      </c>
      <c r="E9" s="125"/>
      <c r="F9" s="125"/>
      <c r="G9" s="126"/>
      <c r="H9" s="131" t="s">
        <v>44</v>
      </c>
      <c r="I9" s="130" t="s">
        <v>24</v>
      </c>
      <c r="J9" s="130" t="s">
        <v>45</v>
      </c>
      <c r="K9" s="130" t="s">
        <v>28</v>
      </c>
      <c r="L9" s="78"/>
    </row>
    <row r="10" spans="1:12" s="3" customFormat="1" ht="12" customHeight="1">
      <c r="A10" s="123"/>
      <c r="B10" s="139"/>
      <c r="C10" s="123"/>
      <c r="D10" s="127"/>
      <c r="E10" s="128"/>
      <c r="F10" s="128"/>
      <c r="G10" s="129"/>
      <c r="H10" s="122"/>
      <c r="I10" s="122"/>
      <c r="J10" s="122"/>
      <c r="K10" s="122"/>
      <c r="L10" s="9"/>
    </row>
    <row r="11" spans="1:12" s="80" customFormat="1" ht="15">
      <c r="A11" s="117"/>
      <c r="B11" s="117"/>
      <c r="C11" s="117"/>
      <c r="D11" s="117"/>
      <c r="E11" s="117"/>
      <c r="F11" s="117"/>
      <c r="G11" s="117"/>
      <c r="H11" s="117"/>
      <c r="I11" s="117"/>
      <c r="J11" s="117"/>
      <c r="K11" s="118"/>
    </row>
    <row r="12" spans="1:12" s="4" customFormat="1" ht="127.2" customHeight="1" outlineLevel="1">
      <c r="A12" s="101" t="s">
        <v>141</v>
      </c>
      <c r="B12" s="99" t="s">
        <v>100</v>
      </c>
      <c r="C12" s="99" t="s">
        <v>189</v>
      </c>
      <c r="D12" s="116" t="s">
        <v>61</v>
      </c>
      <c r="E12" s="115"/>
      <c r="F12" s="115"/>
      <c r="G12" s="82"/>
      <c r="H12" s="97"/>
      <c r="I12" s="104">
        <v>46155</v>
      </c>
      <c r="J12" s="106" t="s">
        <v>34</v>
      </c>
      <c r="K12" s="81"/>
    </row>
    <row r="13" spans="1:12" s="4" customFormat="1" ht="127.8" customHeight="1" outlineLevel="1">
      <c r="A13" s="101" t="s">
        <v>142</v>
      </c>
      <c r="B13" s="100" t="s">
        <v>55</v>
      </c>
      <c r="C13" s="100" t="s">
        <v>190</v>
      </c>
      <c r="D13" s="150" t="s">
        <v>98</v>
      </c>
      <c r="E13" s="151"/>
      <c r="F13" s="151"/>
      <c r="G13" s="82"/>
      <c r="H13" s="97"/>
      <c r="I13" s="104">
        <v>46155</v>
      </c>
      <c r="J13" s="106" t="s">
        <v>34</v>
      </c>
      <c r="K13" s="81"/>
    </row>
    <row r="14" spans="1:12" s="4" customFormat="1" ht="128.4" customHeight="1" outlineLevel="1">
      <c r="A14" s="101" t="s">
        <v>143</v>
      </c>
      <c r="B14" s="99" t="s">
        <v>56</v>
      </c>
      <c r="C14" s="99" t="s">
        <v>159</v>
      </c>
      <c r="D14" s="148" t="s">
        <v>62</v>
      </c>
      <c r="E14" s="149"/>
      <c r="F14" s="149"/>
      <c r="G14" s="103"/>
      <c r="H14" s="97"/>
      <c r="I14" s="104">
        <v>46155</v>
      </c>
      <c r="J14" s="106" t="s">
        <v>34</v>
      </c>
      <c r="K14" s="81"/>
    </row>
    <row r="15" spans="1:12" ht="127.8" customHeight="1">
      <c r="A15" s="101" t="s">
        <v>144</v>
      </c>
      <c r="B15" s="100" t="s">
        <v>99</v>
      </c>
      <c r="C15" s="100" t="s">
        <v>191</v>
      </c>
      <c r="D15" s="152" t="s">
        <v>107</v>
      </c>
      <c r="E15" s="152"/>
      <c r="F15" s="150"/>
      <c r="H15" s="102"/>
      <c r="I15" s="105">
        <v>46155</v>
      </c>
      <c r="J15" s="106" t="s">
        <v>34</v>
      </c>
      <c r="K15" s="102"/>
    </row>
    <row r="16" spans="1:12" ht="127.2" customHeight="1">
      <c r="A16" s="101" t="s">
        <v>145</v>
      </c>
      <c r="B16" s="99" t="s">
        <v>101</v>
      </c>
      <c r="C16" s="99" t="s">
        <v>192</v>
      </c>
      <c r="D16" s="144" t="s">
        <v>103</v>
      </c>
      <c r="E16" s="144"/>
      <c r="F16" s="145"/>
      <c r="H16" s="102"/>
      <c r="I16" s="105">
        <v>46155</v>
      </c>
      <c r="J16" s="106" t="s">
        <v>34</v>
      </c>
      <c r="K16" s="102"/>
    </row>
    <row r="17" spans="1:11" ht="124.2" customHeight="1">
      <c r="A17" s="101" t="s">
        <v>146</v>
      </c>
      <c r="B17" s="100" t="s">
        <v>102</v>
      </c>
      <c r="C17" s="100" t="s">
        <v>193</v>
      </c>
      <c r="D17" s="142" t="s">
        <v>106</v>
      </c>
      <c r="E17" s="142"/>
      <c r="F17" s="143"/>
      <c r="H17" s="102"/>
      <c r="I17" s="105">
        <v>46155</v>
      </c>
      <c r="J17" s="106" t="s">
        <v>34</v>
      </c>
      <c r="K17" s="102"/>
    </row>
    <row r="18" spans="1:11" ht="94.8" customHeight="1">
      <c r="A18" s="101" t="s">
        <v>147</v>
      </c>
      <c r="B18" s="99" t="s">
        <v>104</v>
      </c>
      <c r="C18" s="99" t="s">
        <v>160</v>
      </c>
      <c r="D18" s="144" t="s">
        <v>105</v>
      </c>
      <c r="E18" s="144"/>
      <c r="F18" s="145"/>
      <c r="H18" s="102"/>
      <c r="I18" s="105">
        <v>46155</v>
      </c>
      <c r="J18" s="106" t="s">
        <v>34</v>
      </c>
      <c r="K18" s="102"/>
    </row>
    <row r="19" spans="1:11" ht="129.6" customHeight="1">
      <c r="A19" s="101" t="s">
        <v>148</v>
      </c>
      <c r="B19" s="100" t="s">
        <v>57</v>
      </c>
      <c r="C19" s="100" t="s">
        <v>161</v>
      </c>
      <c r="D19" s="146" t="s">
        <v>108</v>
      </c>
      <c r="E19" s="147"/>
      <c r="F19" s="147"/>
      <c r="H19" s="102"/>
      <c r="I19" s="105">
        <v>46155</v>
      </c>
      <c r="J19" s="106" t="s">
        <v>34</v>
      </c>
      <c r="K19" s="102"/>
    </row>
    <row r="20" spans="1:11" ht="123.6" customHeight="1">
      <c r="A20" s="101" t="s">
        <v>182</v>
      </c>
      <c r="B20" s="100" t="s">
        <v>183</v>
      </c>
      <c r="C20" s="100" t="s">
        <v>184</v>
      </c>
      <c r="D20" s="146" t="s">
        <v>185</v>
      </c>
      <c r="E20" s="147"/>
      <c r="F20" s="147"/>
      <c r="H20" s="102"/>
      <c r="I20" s="105">
        <v>46155</v>
      </c>
      <c r="J20" s="106" t="s">
        <v>34</v>
      </c>
      <c r="K20" s="102"/>
    </row>
    <row r="21" spans="1:11" ht="12" customHeight="1"/>
    <row r="22" spans="1:11" ht="12" customHeight="1"/>
    <row r="23" spans="1:11" ht="12" customHeight="1"/>
    <row r="24" spans="1:11" ht="12" customHeight="1"/>
    <row r="25" spans="1:11" ht="12" customHeight="1"/>
    <row r="26" spans="1:11" ht="12" customHeight="1"/>
    <row r="27" spans="1:11" ht="12" customHeight="1"/>
    <row r="28" spans="1:11" ht="12" customHeight="1"/>
    <row r="29" spans="1:11" ht="12" customHeight="1"/>
    <row r="30" spans="1:11" ht="12" customHeight="1"/>
    <row r="31" spans="1:11" ht="12" customHeight="1"/>
    <row r="32" spans="1:11"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sheetData>
  <mergeCells count="28">
    <mergeCell ref="D18:F18"/>
    <mergeCell ref="D19:F19"/>
    <mergeCell ref="D15:F15"/>
    <mergeCell ref="D16:F16"/>
    <mergeCell ref="D17:F17"/>
    <mergeCell ref="I9:I10"/>
    <mergeCell ref="J9:J10"/>
    <mergeCell ref="D14:F14"/>
    <mergeCell ref="K9:K10"/>
    <mergeCell ref="A11:K11"/>
    <mergeCell ref="D12:F12"/>
    <mergeCell ref="D13:F13"/>
    <mergeCell ref="D20:F20"/>
    <mergeCell ref="B5:D5"/>
    <mergeCell ref="I5:K5"/>
    <mergeCell ref="B1:D2"/>
    <mergeCell ref="B3:D3"/>
    <mergeCell ref="I3:K3"/>
    <mergeCell ref="B4:D4"/>
    <mergeCell ref="I4:K4"/>
    <mergeCell ref="I6:K6"/>
    <mergeCell ref="I7:K7"/>
    <mergeCell ref="A8:D8"/>
    <mergeCell ref="A9:A10"/>
    <mergeCell ref="B9:B10"/>
    <mergeCell ref="C9:C10"/>
    <mergeCell ref="D9:G10"/>
    <mergeCell ref="H9:H10"/>
  </mergeCells>
  <phoneticPr fontId="18"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8EC46-6801-4FF3-9771-923A28D4E6B7}">
  <dimension ref="A1:L51"/>
  <sheetViews>
    <sheetView topLeftCell="A16" zoomScale="131" zoomScaleNormal="100" workbookViewId="0">
      <selection activeCell="J21" sqref="J21"/>
    </sheetView>
  </sheetViews>
  <sheetFormatPr defaultColWidth="8.77734375" defaultRowHeight="13.8" outlineLevelRow="1"/>
  <cols>
    <col min="1" max="1" width="15.6640625" customWidth="1"/>
    <col min="2" max="2" width="18.109375" customWidth="1"/>
    <col min="3" max="3" width="42.109375" customWidth="1"/>
    <col min="4" max="4" width="11.44140625" customWidth="1"/>
    <col min="6" max="6" width="23.6640625" customWidth="1"/>
    <col min="7" max="7" width="18.44140625" hidden="1" customWidth="1"/>
    <col min="8" max="8" width="52.6640625" customWidth="1"/>
    <col min="9" max="9" width="18.6640625" customWidth="1"/>
    <col min="10" max="10" width="8.77734375" style="19"/>
    <col min="11" max="11" width="18" customWidth="1"/>
  </cols>
  <sheetData>
    <row r="1" spans="1:12" s="2" customFormat="1" ht="12.75" customHeight="1">
      <c r="A1" s="62" t="s">
        <v>2</v>
      </c>
      <c r="B1" s="132"/>
      <c r="C1" s="132"/>
      <c r="D1" s="132"/>
      <c r="E1" s="6"/>
      <c r="F1" s="6"/>
      <c r="G1" s="6"/>
      <c r="H1" s="6"/>
      <c r="I1" s="6"/>
      <c r="J1" s="95"/>
      <c r="K1" s="6"/>
      <c r="L1" s="7"/>
    </row>
    <row r="2" spans="1:12" s="2" customFormat="1" ht="11.25" customHeight="1" thickBot="1">
      <c r="A2" s="7"/>
      <c r="B2" s="133"/>
      <c r="C2" s="133"/>
      <c r="D2" s="133"/>
      <c r="E2" s="6"/>
      <c r="F2" s="6"/>
      <c r="G2" s="6"/>
      <c r="H2" s="6"/>
      <c r="I2" s="6"/>
      <c r="J2" s="95"/>
      <c r="K2" s="6"/>
      <c r="L2" s="7"/>
    </row>
    <row r="3" spans="1:12" s="3" customFormat="1" ht="15" customHeight="1">
      <c r="A3" s="63" t="s">
        <v>32</v>
      </c>
      <c r="B3" s="109" t="s">
        <v>165</v>
      </c>
      <c r="C3" s="109"/>
      <c r="D3" s="110"/>
      <c r="E3" s="66"/>
      <c r="F3" s="66"/>
      <c r="G3" s="66"/>
      <c r="H3" s="66"/>
      <c r="I3" s="114"/>
      <c r="J3" s="114"/>
      <c r="K3" s="114"/>
      <c r="L3" s="9"/>
    </row>
    <row r="4" spans="1:12" s="3" customFormat="1" ht="13.2">
      <c r="A4" s="68" t="s">
        <v>33</v>
      </c>
      <c r="B4" s="119" t="s">
        <v>173</v>
      </c>
      <c r="C4" s="120"/>
      <c r="D4" s="121"/>
      <c r="E4" s="66"/>
      <c r="F4" s="66"/>
      <c r="G4" s="66"/>
      <c r="H4" s="66"/>
      <c r="I4" s="114"/>
      <c r="J4" s="114"/>
      <c r="K4" s="114"/>
      <c r="L4" s="9"/>
    </row>
    <row r="5" spans="1:12" s="77" customFormat="1" ht="26.4">
      <c r="A5" s="68" t="s">
        <v>26</v>
      </c>
      <c r="B5" s="135" t="s">
        <v>42</v>
      </c>
      <c r="C5" s="136"/>
      <c r="D5" s="137"/>
      <c r="E5" s="75"/>
      <c r="F5" s="75"/>
      <c r="G5" s="75"/>
      <c r="H5" s="75"/>
      <c r="I5" s="113"/>
      <c r="J5" s="113"/>
      <c r="K5" s="113"/>
      <c r="L5" s="76"/>
    </row>
    <row r="6" spans="1:12" s="3" customFormat="1" ht="15" customHeight="1">
      <c r="A6" s="12" t="s">
        <v>34</v>
      </c>
      <c r="B6" s="88">
        <f>COUNTIF(J10:J30,"Pass")</f>
        <v>8</v>
      </c>
      <c r="C6" s="10" t="s">
        <v>35</v>
      </c>
      <c r="D6" s="13">
        <f>COUNTIF(J10:J732,"Pending")</f>
        <v>0</v>
      </c>
      <c r="E6" s="8"/>
      <c r="F6" s="8"/>
      <c r="G6" s="8"/>
      <c r="H6" s="8"/>
      <c r="I6" s="114"/>
      <c r="J6" s="114"/>
      <c r="K6" s="114"/>
      <c r="L6" s="9"/>
    </row>
    <row r="7" spans="1:12" s="3" customFormat="1" ht="15" customHeight="1" thickBot="1">
      <c r="A7" s="14" t="s">
        <v>0</v>
      </c>
      <c r="B7" s="89">
        <f>COUNTIF(J13:J30,"Fail")</f>
        <v>0</v>
      </c>
      <c r="C7" s="29" t="s">
        <v>25</v>
      </c>
      <c r="D7" s="64">
        <f>COUNTA(A13:A15) -15</f>
        <v>-12</v>
      </c>
      <c r="E7" s="67"/>
      <c r="F7" s="67"/>
      <c r="G7" s="67"/>
      <c r="H7" s="67"/>
      <c r="I7" s="114"/>
      <c r="J7" s="114"/>
      <c r="K7" s="114"/>
      <c r="L7" s="9"/>
    </row>
    <row r="8" spans="1:12" s="3" customFormat="1" ht="15" customHeight="1">
      <c r="A8" s="134"/>
      <c r="B8" s="134"/>
      <c r="C8" s="134"/>
      <c r="D8" s="134"/>
      <c r="E8" s="8"/>
      <c r="F8" s="8"/>
      <c r="G8" s="8"/>
      <c r="H8" s="8"/>
      <c r="I8" s="8"/>
      <c r="J8" s="96"/>
      <c r="K8" s="96"/>
      <c r="L8" s="9"/>
    </row>
    <row r="9" spans="1:12" s="79" customFormat="1" ht="12" customHeight="1">
      <c r="A9" s="122" t="s">
        <v>27</v>
      </c>
      <c r="B9" s="138" t="s">
        <v>3</v>
      </c>
      <c r="C9" s="122" t="s">
        <v>13</v>
      </c>
      <c r="D9" s="124" t="s">
        <v>43</v>
      </c>
      <c r="E9" s="125"/>
      <c r="F9" s="125"/>
      <c r="G9" s="126"/>
      <c r="H9" s="131" t="s">
        <v>44</v>
      </c>
      <c r="I9" s="130" t="s">
        <v>24</v>
      </c>
      <c r="J9" s="130" t="s">
        <v>45</v>
      </c>
      <c r="K9" s="130" t="s">
        <v>28</v>
      </c>
      <c r="L9" s="78"/>
    </row>
    <row r="10" spans="1:12" s="3" customFormat="1" ht="12" customHeight="1">
      <c r="A10" s="123"/>
      <c r="B10" s="139"/>
      <c r="C10" s="123"/>
      <c r="D10" s="127"/>
      <c r="E10" s="128"/>
      <c r="F10" s="128"/>
      <c r="G10" s="129"/>
      <c r="H10" s="122"/>
      <c r="I10" s="122"/>
      <c r="J10" s="122"/>
      <c r="K10" s="122"/>
      <c r="L10" s="9"/>
    </row>
    <row r="11" spans="1:12" s="80" customFormat="1" ht="15">
      <c r="A11" s="117"/>
      <c r="B11" s="117"/>
      <c r="C11" s="117"/>
      <c r="D11" s="117"/>
      <c r="E11" s="117"/>
      <c r="F11" s="117"/>
      <c r="G11" s="117"/>
      <c r="H11" s="117"/>
      <c r="I11" s="117"/>
      <c r="J11" s="117"/>
      <c r="K11" s="118"/>
    </row>
    <row r="12" spans="1:12" s="4" customFormat="1" ht="10.199999999999999"/>
    <row r="13" spans="1:12" s="4" customFormat="1" ht="179.4" customHeight="1" outlineLevel="1">
      <c r="A13" s="84" t="s">
        <v>127</v>
      </c>
      <c r="B13" s="90" t="s">
        <v>50</v>
      </c>
      <c r="C13" s="83" t="s">
        <v>51</v>
      </c>
      <c r="D13" s="116" t="s">
        <v>63</v>
      </c>
      <c r="E13" s="115"/>
      <c r="F13" s="115"/>
      <c r="G13" s="82"/>
      <c r="H13" s="97"/>
      <c r="I13" s="104">
        <v>46155</v>
      </c>
      <c r="J13" s="106" t="s">
        <v>34</v>
      </c>
      <c r="K13" s="81"/>
    </row>
    <row r="14" spans="1:12" s="4" customFormat="1" ht="177.6" customHeight="1" outlineLevel="1">
      <c r="A14" s="84" t="s">
        <v>128</v>
      </c>
      <c r="B14" s="91" t="s">
        <v>52</v>
      </c>
      <c r="C14" s="92" t="s">
        <v>64</v>
      </c>
      <c r="D14" s="111" t="s">
        <v>71</v>
      </c>
      <c r="E14" s="115"/>
      <c r="F14" s="115"/>
      <c r="G14" s="82"/>
      <c r="H14" s="97"/>
      <c r="I14" s="104">
        <v>46155</v>
      </c>
      <c r="J14" s="106" t="s">
        <v>34</v>
      </c>
      <c r="K14" s="81"/>
    </row>
    <row r="15" spans="1:12" s="4" customFormat="1" ht="179.4" customHeight="1" outlineLevel="1">
      <c r="A15" s="84" t="s">
        <v>129</v>
      </c>
      <c r="B15" s="98" t="s">
        <v>53</v>
      </c>
      <c r="C15" s="83" t="s">
        <v>65</v>
      </c>
      <c r="D15" s="111" t="s">
        <v>68</v>
      </c>
      <c r="E15" s="112"/>
      <c r="F15" s="112"/>
      <c r="G15" s="82"/>
      <c r="I15" s="104">
        <v>46155</v>
      </c>
      <c r="J15" s="106" t="s">
        <v>34</v>
      </c>
      <c r="K15" s="81"/>
    </row>
    <row r="16" spans="1:12" ht="184.8" customHeight="1">
      <c r="A16" s="84" t="s">
        <v>130</v>
      </c>
      <c r="B16" s="98" t="s">
        <v>85</v>
      </c>
      <c r="C16" s="83" t="s">
        <v>66</v>
      </c>
      <c r="D16" s="111" t="s">
        <v>69</v>
      </c>
      <c r="E16" s="153"/>
      <c r="F16" s="153"/>
      <c r="H16" s="4"/>
      <c r="I16" s="104">
        <v>46155</v>
      </c>
      <c r="J16" s="106" t="s">
        <v>34</v>
      </c>
      <c r="K16" s="81"/>
    </row>
    <row r="17" spans="1:11" ht="181.2" customHeight="1">
      <c r="A17" s="84" t="s">
        <v>131</v>
      </c>
      <c r="B17" s="98" t="s">
        <v>75</v>
      </c>
      <c r="C17" s="83" t="s">
        <v>67</v>
      </c>
      <c r="D17" s="111" t="s">
        <v>70</v>
      </c>
      <c r="E17" s="112"/>
      <c r="F17" s="112"/>
      <c r="H17" s="4"/>
      <c r="I17" s="104">
        <v>46155</v>
      </c>
      <c r="J17" s="106" t="s">
        <v>34</v>
      </c>
      <c r="K17" s="81"/>
    </row>
    <row r="18" spans="1:11" ht="181.8" customHeight="1">
      <c r="A18" s="84" t="s">
        <v>132</v>
      </c>
      <c r="B18" s="98" t="s">
        <v>72</v>
      </c>
      <c r="C18" s="83" t="s">
        <v>73</v>
      </c>
      <c r="D18" s="111" t="s">
        <v>74</v>
      </c>
      <c r="E18" s="112"/>
      <c r="F18" s="112"/>
      <c r="H18" s="4"/>
      <c r="I18" s="104">
        <v>46155</v>
      </c>
      <c r="J18" s="106" t="s">
        <v>34</v>
      </c>
      <c r="K18" s="81"/>
    </row>
    <row r="19" spans="1:11" ht="180.6" customHeight="1">
      <c r="A19" s="84" t="s">
        <v>133</v>
      </c>
      <c r="B19" s="98" t="s">
        <v>76</v>
      </c>
      <c r="C19" s="83" t="s">
        <v>80</v>
      </c>
      <c r="D19" s="111" t="s">
        <v>77</v>
      </c>
      <c r="E19" s="112"/>
      <c r="F19" s="112"/>
      <c r="I19" s="104">
        <v>46155</v>
      </c>
      <c r="J19" s="106" t="s">
        <v>34</v>
      </c>
      <c r="K19" s="81"/>
    </row>
    <row r="20" spans="1:11" ht="169.2" customHeight="1">
      <c r="A20" s="84" t="s">
        <v>134</v>
      </c>
      <c r="B20" s="98" t="s">
        <v>78</v>
      </c>
      <c r="C20" s="83" t="s">
        <v>79</v>
      </c>
      <c r="D20" s="111" t="s">
        <v>81</v>
      </c>
      <c r="E20" s="112"/>
      <c r="F20" s="112"/>
      <c r="I20" s="104">
        <v>46155</v>
      </c>
      <c r="J20" s="106" t="s">
        <v>34</v>
      </c>
      <c r="K20" s="81"/>
    </row>
    <row r="21" spans="1:11" ht="151.80000000000001" customHeight="1">
      <c r="A21" s="84" t="s">
        <v>135</v>
      </c>
      <c r="B21" s="98" t="s">
        <v>82</v>
      </c>
      <c r="C21" s="83" t="s">
        <v>83</v>
      </c>
      <c r="D21" s="111" t="s">
        <v>84</v>
      </c>
      <c r="E21" s="112"/>
      <c r="F21" s="112"/>
      <c r="I21" s="104">
        <v>46155</v>
      </c>
      <c r="J21" s="106" t="s">
        <v>158</v>
      </c>
      <c r="K21" s="81"/>
    </row>
    <row r="22" spans="1:11" ht="12" customHeight="1"/>
    <row r="23" spans="1:11" ht="12" customHeight="1"/>
    <row r="24" spans="1:11" ht="12" customHeight="1"/>
    <row r="25" spans="1:11" ht="12" customHeight="1"/>
    <row r="26" spans="1:11" ht="12" customHeight="1"/>
    <row r="27" spans="1:11" ht="12" customHeight="1"/>
    <row r="28" spans="1:11" ht="12" customHeight="1"/>
    <row r="29" spans="1:11" ht="12" customHeight="1"/>
    <row r="30" spans="1:11" ht="12" customHeight="1"/>
    <row r="31" spans="1:11" ht="12" customHeight="1"/>
    <row r="32" spans="1:11"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sheetData>
  <mergeCells count="28">
    <mergeCell ref="D18:F18"/>
    <mergeCell ref="D19:F19"/>
    <mergeCell ref="D20:F20"/>
    <mergeCell ref="D21:F21"/>
    <mergeCell ref="D16:F16"/>
    <mergeCell ref="D17:F17"/>
    <mergeCell ref="D15:F15"/>
    <mergeCell ref="K9:K10"/>
    <mergeCell ref="A11:K11"/>
    <mergeCell ref="D13:F13"/>
    <mergeCell ref="D14:F14"/>
    <mergeCell ref="I6:K6"/>
    <mergeCell ref="I7:K7"/>
    <mergeCell ref="A8:D8"/>
    <mergeCell ref="A9:A10"/>
    <mergeCell ref="B9:B10"/>
    <mergeCell ref="C9:C10"/>
    <mergeCell ref="D9:G10"/>
    <mergeCell ref="H9:H10"/>
    <mergeCell ref="I9:I10"/>
    <mergeCell ref="J9:J10"/>
    <mergeCell ref="B5:D5"/>
    <mergeCell ref="I5:K5"/>
    <mergeCell ref="B1:D2"/>
    <mergeCell ref="B3:D3"/>
    <mergeCell ref="I3:K3"/>
    <mergeCell ref="B4:D4"/>
    <mergeCell ref="I4:K4"/>
  </mergeCells>
  <phoneticPr fontId="18"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3EAC6-3C38-4DE1-ADA1-C20C42CBCF82}">
  <dimension ref="A1:L52"/>
  <sheetViews>
    <sheetView tabSelected="1" topLeftCell="B13" zoomScale="146" zoomScaleNormal="110" workbookViewId="0">
      <selection activeCell="B3" sqref="B3:D3"/>
    </sheetView>
  </sheetViews>
  <sheetFormatPr defaultColWidth="8.77734375" defaultRowHeight="13.8" outlineLevelRow="1"/>
  <cols>
    <col min="1" max="1" width="15.6640625" customWidth="1"/>
    <col min="2" max="2" width="18.109375" customWidth="1"/>
    <col min="3" max="3" width="42.109375" customWidth="1"/>
    <col min="6" max="6" width="23.6640625" customWidth="1"/>
    <col min="7" max="7" width="2.77734375" hidden="1" customWidth="1"/>
    <col min="8" max="8" width="38" customWidth="1"/>
    <col min="9" max="9" width="17.109375" customWidth="1"/>
    <col min="10" max="10" width="8.77734375" style="19"/>
    <col min="11" max="11" width="18" customWidth="1"/>
  </cols>
  <sheetData>
    <row r="1" spans="1:12" s="2" customFormat="1" ht="12.75" customHeight="1">
      <c r="A1" s="62" t="s">
        <v>2</v>
      </c>
      <c r="B1" s="132"/>
      <c r="C1" s="132"/>
      <c r="D1" s="132"/>
      <c r="E1" s="6"/>
      <c r="F1" s="6"/>
      <c r="G1" s="6"/>
      <c r="H1" s="6"/>
      <c r="I1" s="6"/>
      <c r="J1" s="95"/>
      <c r="K1" s="6"/>
      <c r="L1" s="7"/>
    </row>
    <row r="2" spans="1:12" s="2" customFormat="1" ht="11.25" customHeight="1" thickBot="1">
      <c r="A2" s="7"/>
      <c r="B2" s="133"/>
      <c r="C2" s="133"/>
      <c r="D2" s="133"/>
      <c r="E2" s="6"/>
      <c r="F2" s="6"/>
      <c r="G2" s="6"/>
      <c r="H2" s="6"/>
      <c r="I2" s="6"/>
      <c r="J2" s="95"/>
      <c r="K2" s="6"/>
      <c r="L2" s="7"/>
    </row>
    <row r="3" spans="1:12" s="3" customFormat="1" ht="15" customHeight="1">
      <c r="A3" s="63" t="s">
        <v>32</v>
      </c>
      <c r="B3" s="109" t="s">
        <v>165</v>
      </c>
      <c r="C3" s="109"/>
      <c r="D3" s="110"/>
      <c r="E3" s="66"/>
      <c r="F3" s="66"/>
      <c r="G3" s="66"/>
      <c r="H3" s="66"/>
      <c r="I3" s="114"/>
      <c r="J3" s="114"/>
      <c r="K3" s="114"/>
      <c r="L3" s="9"/>
    </row>
    <row r="4" spans="1:12" s="3" customFormat="1" ht="13.2">
      <c r="A4" s="68" t="s">
        <v>33</v>
      </c>
      <c r="B4" s="119" t="s">
        <v>41</v>
      </c>
      <c r="C4" s="120"/>
      <c r="D4" s="121"/>
      <c r="E4" s="66"/>
      <c r="F4" s="66"/>
      <c r="G4" s="66"/>
      <c r="H4" s="66"/>
      <c r="I4" s="114"/>
      <c r="J4" s="114"/>
      <c r="K4" s="114"/>
      <c r="L4" s="9"/>
    </row>
    <row r="5" spans="1:12" s="77" customFormat="1" ht="26.4">
      <c r="A5" s="68" t="s">
        <v>26</v>
      </c>
      <c r="B5" s="135" t="s">
        <v>42</v>
      </c>
      <c r="C5" s="136"/>
      <c r="D5" s="137"/>
      <c r="E5" s="75"/>
      <c r="F5" s="75"/>
      <c r="G5" s="75"/>
      <c r="H5" s="75"/>
      <c r="I5" s="113"/>
      <c r="J5" s="113"/>
      <c r="K5" s="113"/>
      <c r="L5" s="76"/>
    </row>
    <row r="6" spans="1:12" s="3" customFormat="1" ht="15" customHeight="1">
      <c r="A6" s="12" t="s">
        <v>34</v>
      </c>
      <c r="B6" s="88">
        <f>COUNTIF(J12:J14,"Pass")</f>
        <v>3</v>
      </c>
      <c r="C6" s="10" t="s">
        <v>35</v>
      </c>
      <c r="D6" s="13">
        <f>COUNTIF(J10:J733,"Pending")</f>
        <v>0</v>
      </c>
      <c r="E6" s="8"/>
      <c r="F6" s="8"/>
      <c r="G6" s="8"/>
      <c r="H6" s="8"/>
      <c r="I6" s="114"/>
      <c r="J6" s="114"/>
      <c r="K6" s="114"/>
      <c r="L6" s="9"/>
    </row>
    <row r="7" spans="1:12" s="3" customFormat="1" ht="15" customHeight="1" thickBot="1">
      <c r="A7" s="14" t="s">
        <v>0</v>
      </c>
      <c r="B7" s="89">
        <f>COUNTIF(J12:J14,"Fail")</f>
        <v>0</v>
      </c>
      <c r="C7" s="29" t="s">
        <v>25</v>
      </c>
      <c r="D7" s="64">
        <f>COUNTA(A12:A14) -15</f>
        <v>-12</v>
      </c>
      <c r="E7" s="67"/>
      <c r="F7" s="67"/>
      <c r="G7" s="67"/>
      <c r="H7" s="67"/>
      <c r="I7" s="114"/>
      <c r="J7" s="114"/>
      <c r="K7" s="114"/>
      <c r="L7" s="9"/>
    </row>
    <row r="8" spans="1:12" s="3" customFormat="1" ht="15" customHeight="1">
      <c r="A8" s="134"/>
      <c r="B8" s="134"/>
      <c r="C8" s="134"/>
      <c r="D8" s="134"/>
      <c r="E8" s="8"/>
      <c r="F8" s="8"/>
      <c r="G8" s="8"/>
      <c r="H8" s="8"/>
      <c r="I8" s="8"/>
      <c r="J8" s="96"/>
      <c r="K8" s="96"/>
      <c r="L8" s="9"/>
    </row>
    <row r="9" spans="1:12" s="79" customFormat="1" ht="12" customHeight="1">
      <c r="A9" s="122" t="s">
        <v>27</v>
      </c>
      <c r="B9" s="138" t="s">
        <v>3</v>
      </c>
      <c r="C9" s="122" t="s">
        <v>13</v>
      </c>
      <c r="D9" s="124" t="s">
        <v>43</v>
      </c>
      <c r="E9" s="125"/>
      <c r="F9" s="125"/>
      <c r="G9" s="126"/>
      <c r="H9" s="131" t="s">
        <v>44</v>
      </c>
      <c r="I9" s="130" t="s">
        <v>24</v>
      </c>
      <c r="J9" s="130" t="s">
        <v>45</v>
      </c>
      <c r="K9" s="130" t="s">
        <v>28</v>
      </c>
      <c r="L9" s="78"/>
    </row>
    <row r="10" spans="1:12" s="3" customFormat="1" ht="12" customHeight="1">
      <c r="A10" s="123"/>
      <c r="B10" s="139"/>
      <c r="C10" s="123"/>
      <c r="D10" s="127"/>
      <c r="E10" s="128"/>
      <c r="F10" s="128"/>
      <c r="G10" s="129"/>
      <c r="H10" s="122"/>
      <c r="I10" s="122"/>
      <c r="J10" s="122"/>
      <c r="K10" s="122"/>
      <c r="L10" s="9"/>
    </row>
    <row r="11" spans="1:12" s="80" customFormat="1" ht="15">
      <c r="A11" s="117"/>
      <c r="B11" s="117"/>
      <c r="C11" s="117"/>
      <c r="D11" s="117"/>
      <c r="E11" s="117"/>
      <c r="F11" s="117"/>
      <c r="G11" s="117"/>
      <c r="H11" s="117"/>
      <c r="I11" s="117"/>
      <c r="J11" s="117"/>
      <c r="K11" s="118"/>
    </row>
    <row r="12" spans="1:12" s="4" customFormat="1" ht="102.6" customHeight="1" outlineLevel="1">
      <c r="A12" s="101" t="s">
        <v>149</v>
      </c>
      <c r="B12" s="99" t="s">
        <v>115</v>
      </c>
      <c r="C12" s="99" t="s">
        <v>162</v>
      </c>
      <c r="D12" s="116" t="s">
        <v>114</v>
      </c>
      <c r="E12" s="115"/>
      <c r="F12" s="115"/>
      <c r="G12" s="82"/>
      <c r="H12" s="97"/>
      <c r="I12" s="104">
        <v>46155</v>
      </c>
      <c r="J12" s="106" t="s">
        <v>34</v>
      </c>
      <c r="K12" s="81"/>
    </row>
    <row r="13" spans="1:12" s="4" customFormat="1" ht="129.6" customHeight="1" outlineLevel="1">
      <c r="A13" s="101" t="s">
        <v>150</v>
      </c>
      <c r="B13" s="100" t="s">
        <v>117</v>
      </c>
      <c r="C13" s="100" t="s">
        <v>163</v>
      </c>
      <c r="D13" s="140" t="s">
        <v>116</v>
      </c>
      <c r="E13" s="141"/>
      <c r="F13" s="141"/>
      <c r="G13" s="82"/>
      <c r="H13" s="97"/>
      <c r="I13" s="104">
        <v>46155</v>
      </c>
      <c r="J13" s="106" t="s">
        <v>34</v>
      </c>
      <c r="K13" s="81"/>
    </row>
    <row r="14" spans="1:12" s="4" customFormat="1" ht="130.19999999999999" customHeight="1" outlineLevel="1">
      <c r="A14" s="101" t="s">
        <v>151</v>
      </c>
      <c r="B14" s="99" t="s">
        <v>118</v>
      </c>
      <c r="C14" s="99" t="s">
        <v>164</v>
      </c>
      <c r="D14" s="116" t="s">
        <v>119</v>
      </c>
      <c r="E14" s="115"/>
      <c r="F14" s="115"/>
      <c r="G14" s="82"/>
      <c r="H14" s="97"/>
      <c r="I14" s="104">
        <v>46155</v>
      </c>
      <c r="J14" s="106" t="s">
        <v>34</v>
      </c>
      <c r="K14" s="81"/>
    </row>
    <row r="15" spans="1:12" ht="12" customHeight="1">
      <c r="I15" s="19"/>
      <c r="J15"/>
    </row>
    <row r="16" spans="1:12"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sheetData>
  <mergeCells count="22">
    <mergeCell ref="D14:F14"/>
    <mergeCell ref="K9:K10"/>
    <mergeCell ref="A11:K11"/>
    <mergeCell ref="D12:F12"/>
    <mergeCell ref="D13:F13"/>
    <mergeCell ref="I6:K6"/>
    <mergeCell ref="I7:K7"/>
    <mergeCell ref="A8:D8"/>
    <mergeCell ref="A9:A10"/>
    <mergeCell ref="B9:B10"/>
    <mergeCell ref="C9:C10"/>
    <mergeCell ref="D9:G10"/>
    <mergeCell ref="H9:H10"/>
    <mergeCell ref="I9:I10"/>
    <mergeCell ref="J9:J10"/>
    <mergeCell ref="B5:D5"/>
    <mergeCell ref="I5:K5"/>
    <mergeCell ref="B1:D2"/>
    <mergeCell ref="B3:D3"/>
    <mergeCell ref="I3:K3"/>
    <mergeCell ref="B4:D4"/>
    <mergeCell ref="I4:K4"/>
  </mergeCells>
  <phoneticPr fontId="18"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topLeftCell="A3" zoomScale="149" workbookViewId="0">
      <selection activeCell="G15" sqref="G15"/>
    </sheetView>
  </sheetViews>
  <sheetFormatPr defaultColWidth="8.77734375" defaultRowHeight="13.2"/>
  <cols>
    <col min="3" max="3" width="22.77734375" customWidth="1"/>
    <col min="7" max="7" width="18.77734375" customWidth="1"/>
  </cols>
  <sheetData>
    <row r="1" spans="1:7" ht="22.2">
      <c r="A1" s="15" t="s">
        <v>7</v>
      </c>
      <c r="B1" s="16"/>
      <c r="C1" s="17"/>
      <c r="D1" s="17"/>
      <c r="E1" s="17"/>
      <c r="F1" s="17"/>
      <c r="G1" s="18"/>
    </row>
    <row r="2" spans="1:7" ht="14.25" customHeight="1">
      <c r="A2" s="15"/>
      <c r="B2" s="16"/>
      <c r="C2" s="17"/>
      <c r="D2" s="17"/>
      <c r="E2" s="17"/>
      <c r="F2" s="17"/>
      <c r="G2" s="18"/>
    </row>
    <row r="3" spans="1:7" ht="13.8">
      <c r="B3" s="19" t="s">
        <v>6</v>
      </c>
      <c r="C3" s="17"/>
      <c r="D3" s="17"/>
      <c r="E3" s="17"/>
      <c r="F3" s="17"/>
      <c r="G3" s="18"/>
    </row>
    <row r="4" spans="1:7" ht="13.8">
      <c r="B4" s="19" t="s">
        <v>1</v>
      </c>
      <c r="C4" s="94">
        <v>46155</v>
      </c>
      <c r="D4" s="19"/>
      <c r="E4" s="19"/>
      <c r="F4" s="19"/>
      <c r="G4" s="19"/>
    </row>
    <row r="5" spans="1:7" ht="13.8">
      <c r="A5" s="19"/>
      <c r="B5" s="19"/>
      <c r="C5" s="19"/>
      <c r="D5" s="19"/>
      <c r="E5" s="19"/>
      <c r="F5" s="19"/>
      <c r="G5" s="19"/>
    </row>
    <row r="6" spans="1:7" ht="13.8">
      <c r="A6" s="19"/>
      <c r="B6" s="19"/>
      <c r="C6" s="19"/>
      <c r="D6" s="19"/>
      <c r="E6" s="19"/>
      <c r="F6" s="19"/>
      <c r="G6" s="19"/>
    </row>
    <row r="7" spans="1:7" ht="26.4">
      <c r="A7" s="19"/>
      <c r="B7" s="53" t="s">
        <v>14</v>
      </c>
      <c r="C7" s="54" t="s">
        <v>15</v>
      </c>
      <c r="D7" s="55" t="s">
        <v>34</v>
      </c>
      <c r="E7" s="54" t="s">
        <v>0</v>
      </c>
      <c r="F7" s="54" t="s">
        <v>35</v>
      </c>
      <c r="G7" s="56" t="s">
        <v>16</v>
      </c>
    </row>
    <row r="8" spans="1:7" s="65" customFormat="1" ht="13.8">
      <c r="A8" s="69"/>
      <c r="B8" s="70">
        <v>1</v>
      </c>
      <c r="C8" s="71" t="str">
        <f>'Đăng nhập'!B4</f>
        <v>CR100 - Export to excel</v>
      </c>
      <c r="D8" s="72">
        <v>33</v>
      </c>
      <c r="E8" s="71">
        <v>0</v>
      </c>
      <c r="F8" s="71">
        <f>'Đăng nhập'!D6</f>
        <v>1</v>
      </c>
      <c r="G8" s="72">
        <v>34</v>
      </c>
    </row>
    <row r="9" spans="1:7" ht="13.8">
      <c r="A9" s="19"/>
      <c r="B9" s="32"/>
      <c r="C9" s="31"/>
      <c r="D9" s="74"/>
      <c r="E9" s="30"/>
      <c r="F9" s="30"/>
      <c r="G9" s="33"/>
    </row>
    <row r="10" spans="1:7" ht="13.8">
      <c r="A10" s="19"/>
      <c r="B10" s="57"/>
      <c r="C10" s="58" t="s">
        <v>17</v>
      </c>
      <c r="D10" s="59">
        <f>SUM(D6:D9)</f>
        <v>33</v>
      </c>
      <c r="E10" s="59">
        <f>SUM(E6:E9)</f>
        <v>0</v>
      </c>
      <c r="F10" s="59">
        <f>SUM(F6:F9)</f>
        <v>1</v>
      </c>
      <c r="G10" s="60">
        <f>SUM(G6:G9)</f>
        <v>34</v>
      </c>
    </row>
    <row r="11" spans="1:7" ht="13.8">
      <c r="A11" s="19"/>
      <c r="B11" s="20"/>
      <c r="C11" s="19"/>
      <c r="D11" s="21"/>
      <c r="E11" s="22"/>
      <c r="F11" s="22"/>
      <c r="G11" s="22"/>
    </row>
    <row r="12" spans="1:7" ht="13.8">
      <c r="A12" s="19"/>
      <c r="B12" s="19"/>
      <c r="C12" s="19" t="s">
        <v>18</v>
      </c>
      <c r="D12" s="19"/>
      <c r="E12" s="23">
        <f>(D10+E10)*100/G10</f>
        <v>97.058823529411768</v>
      </c>
      <c r="F12" s="19" t="s">
        <v>19</v>
      </c>
      <c r="G12" s="24"/>
    </row>
    <row r="13" spans="1:7" ht="13.8">
      <c r="A13" s="19"/>
      <c r="B13" s="19"/>
      <c r="C13" s="19" t="s">
        <v>20</v>
      </c>
      <c r="D13" s="19"/>
      <c r="E13" s="23">
        <f>D10*100/G10</f>
        <v>97.058823529411768</v>
      </c>
      <c r="F13" s="19" t="s">
        <v>19</v>
      </c>
      <c r="G13" s="24"/>
    </row>
  </sheetData>
  <phoneticPr fontId="13"/>
  <pageMargins left="0.75" right="0.75" top="1" bottom="1" header="0.5" footer="0.5"/>
  <pageSetup orientation="landscape" r:id="rId1"/>
  <headerFooter alignWithMargins="0">
    <oddFooter>&amp;L&amp;"Tahoma,Regular"&amp;8 02ae-BM/PM/HDCV/FSOFT v1/0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Đăng nhập</vt:lpstr>
      <vt:lpstr>Thêm giỏ hàng</vt:lpstr>
      <vt:lpstr>Thanh toán</vt:lpstr>
      <vt:lpstr>Đăng ký</vt:lpstr>
      <vt:lpstr>Hủy đơn hàng</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Test Case</dc:subject>
  <dc:creator>Vadim V. Bobrenok</dc:creator>
  <dc:description>v1.2</dc:description>
  <cp:lastModifiedBy>Duy Truong</cp:lastModifiedBy>
  <cp:lastPrinted>2006-08-02T10:15:15Z</cp:lastPrinted>
  <dcterms:created xsi:type="dcterms:W3CDTF">2002-07-27T17:17:25Z</dcterms:created>
  <dcterms:modified xsi:type="dcterms:W3CDTF">2026-05-13T23:55:21Z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iority">
    <vt:lpwstr/>
  </property>
</Properties>
</file>