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udioEQCookbook" sheetId="1" state="visible" r:id="rId3"/>
    <sheet name="SanityCheck" sheetId="2" state="visible" r:id="rId4"/>
    <sheet name="AudioEQCookbook_2" sheetId="3" state="visible" r:id="rId5"/>
    <sheet name="SanityCheck_2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<sst xmlns="http://schemas.openxmlformats.org/spreadsheetml/2006/main" count="2193" uniqueCount="359">
  <si>
    <t xml:space="preserve">Line Num</t>
  </si>
  <si>
    <t xml:space="preserve">Bytes</t>
  </si>
  <si>
    <t xml:space="preserve">OpCode</t>
  </si>
  <si>
    <t xml:space="preserve">Stack</t>
  </si>
  <si>
    <t xml:space="preserve">x</t>
  </si>
  <si>
    <t xml:space="preserve">y</t>
  </si>
  <si>
    <t xml:space="preserve">z</t>
  </si>
  <si>
    <t xml:space="preserve">t</t>
  </si>
  <si>
    <t xml:space="preserve">Comment</t>
  </si>
  <si>
    <t xml:space="preserve">0c</t>
  </si>
  <si>
    <t xml:space="preserve">LBL C</t>
  </si>
  <si>
    <t xml:space="preserve">Fs</t>
  </si>
  <si>
    <t xml:space="preserve">f0</t>
  </si>
  <si>
    <t xml:space="preserve">BW</t>
  </si>
  <si>
    <t xml:space="preserve">A</t>
  </si>
  <si>
    <t xml:space="preserve">Calculate all biquads and store into Matrix C</t>
  </si>
  <si>
    <t xml:space="preserve">e8</t>
  </si>
  <si>
    <t xml:space="preserve">RAD</t>
  </si>
  <si>
    <t xml:space="preserve">ff 48</t>
  </si>
  <si>
    <t xml:space="preserve">CF 8</t>
  </si>
  <si>
    <t xml:space="preserve">a5</t>
  </si>
  <si>
    <t xml:space="preserve">CLR_REG</t>
  </si>
  <si>
    <t xml:space="preserve">ff 90</t>
  </si>
  <si>
    <t xml:space="preserve">MATRIX 0</t>
  </si>
  <si>
    <t xml:space="preserve">ff 91</t>
  </si>
  <si>
    <t xml:space="preserve">MATRIX 1</t>
  </si>
  <si>
    <t xml:space="preserve">fd</t>
  </si>
  <si>
    <t xml:space="preserve">/</t>
  </si>
  <si>
    <t xml:space="preserve">f0/Fs</t>
  </si>
  <si>
    <t xml:space="preserve">b6</t>
  </si>
  <si>
    <t xml:space="preserve">pi</t>
  </si>
  <si>
    <t xml:space="preserve">fc</t>
  </si>
  <si>
    <t xml:space="preserve">*</t>
  </si>
  <si>
    <t xml:space="preserve">pi*f0Fs</t>
  </si>
  <si>
    <t xml:space="preserve">f2</t>
  </si>
  <si>
    <t xml:space="preserve">pi*f0/Fs</t>
  </si>
  <si>
    <t xml:space="preserve">w0</t>
  </si>
  <si>
    <t xml:space="preserve">w0=2*pi*f0/Fs</t>
  </si>
  <si>
    <t xml:space="preserve">60</t>
  </si>
  <si>
    <t xml:space="preserve">STO .0</t>
  </si>
  <si>
    <t xml:space="preserve">R.0 = w0</t>
  </si>
  <si>
    <t xml:space="preserve">c7</t>
  </si>
  <si>
    <t xml:space="preserve">SIN</t>
  </si>
  <si>
    <t xml:space="preserve">sin(w0)</t>
  </si>
  <si>
    <t xml:space="preserve">42</t>
  </si>
  <si>
    <t xml:space="preserve">STO 2</t>
  </si>
  <si>
    <t xml:space="preserve">R2 = sin(w0)</t>
  </si>
  <si>
    <t xml:space="preserve">b1</t>
  </si>
  <si>
    <t xml:space="preserve">LSTx</t>
  </si>
  <si>
    <t xml:space="preserve">c8</t>
  </si>
  <si>
    <t xml:space="preserve">COS</t>
  </si>
  <si>
    <t xml:space="preserve">cos(w0)</t>
  </si>
  <si>
    <t xml:space="preserve">43</t>
  </si>
  <si>
    <t xml:space="preserve">STO 3</t>
  </si>
  <si>
    <t xml:space="preserve">R3 = cos(w0)</t>
  </si>
  <si>
    <t xml:space="preserve">c4</t>
  </si>
  <si>
    <t xml:space="preserve">R_down</t>
  </si>
  <si>
    <t xml:space="preserve">c5</t>
  </si>
  <si>
    <t xml:space="preserve">x&lt;&gt;y</t>
  </si>
  <si>
    <t xml:space="preserve">45</t>
  </si>
  <si>
    <t xml:space="preserve">STO 5</t>
  </si>
  <si>
    <t xml:space="preserve">R5 = A</t>
  </si>
  <si>
    <t xml:space="preserve">cf d0</t>
  </si>
  <si>
    <t xml:space="preserve">RCL* .0</t>
  </si>
  <si>
    <t xml:space="preserve">BW*w0</t>
  </si>
  <si>
    <t xml:space="preserve">cf e2</t>
  </si>
  <si>
    <t xml:space="preserve">RCL/ 2</t>
  </si>
  <si>
    <t xml:space="preserve">BW*w0/sin(w0)</t>
  </si>
  <si>
    <t xml:space="preserve">bb</t>
  </si>
  <si>
    <t xml:space="preserve">ln</t>
  </si>
  <si>
    <t xml:space="preserve">ln(2)</t>
  </si>
  <si>
    <t xml:space="preserve">ln(2)/2</t>
  </si>
  <si>
    <t xml:space="preserve">big</t>
  </si>
  <si>
    <t xml:space="preserve">d4</t>
  </si>
  <si>
    <t xml:space="preserve">HYP SIN</t>
  </si>
  <si>
    <t xml:space="preserve">sinh(big)</t>
  </si>
  <si>
    <t xml:space="preserve">2*sinh(big)</t>
  </si>
  <si>
    <t xml:space="preserve">ce</t>
  </si>
  <si>
    <t xml:space="preserve">1/X</t>
  </si>
  <si>
    <t xml:space="preserve">1/(2sinh(big)</t>
  </si>
  <si>
    <t xml:space="preserve">44</t>
  </si>
  <si>
    <t xml:space="preserve">STO 4</t>
  </si>
  <si>
    <t xml:space="preserve">Q</t>
  </si>
  <si>
    <t xml:space="preserve">R4 = Q</t>
  </si>
  <si>
    <t xml:space="preserve">f1</t>
  </si>
  <si>
    <t xml:space="preserve">c1</t>
  </si>
  <si>
    <t xml:space="preserve">ENTER</t>
  </si>
  <si>
    <t xml:space="preserve">f6</t>
  </si>
  <si>
    <t xml:space="preserve">9c</t>
  </si>
  <si>
    <t xml:space="preserve">DIM C</t>
  </si>
  <si>
    <t xml:space="preserve">LPF start</t>
  </si>
  <si>
    <t xml:space="preserve">33</t>
  </si>
  <si>
    <t xml:space="preserve">RCL 3</t>
  </si>
  <si>
    <t xml:space="preserve">fb</t>
  </si>
  <si>
    <t xml:space="preserve">-</t>
  </si>
  <si>
    <t xml:space="preserve">1-cos(w0)</t>
  </si>
  <si>
    <t xml:space="preserve">(1-cos(w0))/2</t>
  </si>
  <si>
    <t xml:space="preserve">bf 4c</t>
  </si>
  <si>
    <t xml:space="preserve">uSTO C</t>
  </si>
  <si>
    <t xml:space="preserve">Store as if in user mode by prepending the opcode bf</t>
  </si>
  <si>
    <t xml:space="preserve">32</t>
  </si>
  <si>
    <t xml:space="preserve">RCL 2</t>
  </si>
  <si>
    <t xml:space="preserve">34</t>
  </si>
  <si>
    <t xml:space="preserve">RCL 4</t>
  </si>
  <si>
    <t xml:space="preserve">sin(w0)/Q</t>
  </si>
  <si>
    <t xml:space="preserve">alpha</t>
  </si>
  <si>
    <t xml:space="preserve">alpha = sin(w0)/(2Q)</t>
  </si>
  <si>
    <t xml:space="preserve">46</t>
  </si>
  <si>
    <t xml:space="preserve">STO 6</t>
  </si>
  <si>
    <t xml:space="preserve">R6 = alpha</t>
  </si>
  <si>
    <t xml:space="preserve">fa</t>
  </si>
  <si>
    <t xml:space="preserve">+</t>
  </si>
  <si>
    <t xml:space="preserve">1+alpha</t>
  </si>
  <si>
    <t xml:space="preserve">47</t>
  </si>
  <si>
    <t xml:space="preserve">STO 7</t>
  </si>
  <si>
    <t xml:space="preserve">R7 = 1+alpha (for use later since it’s repeated a lot)</t>
  </si>
  <si>
    <t xml:space="preserve">c3</t>
  </si>
  <si>
    <t xml:space="preserve">CHS</t>
  </si>
  <si>
    <t xml:space="preserve">-cos(w0)</t>
  </si>
  <si>
    <r>
      <rPr>
        <sz val="10"/>
        <rFont val="Courier New"/>
        <family val="3"/>
        <charset val="1"/>
      </rPr>
      <t xml:space="preserve">-2cos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</t>
    </r>
  </si>
  <si>
    <t xml:space="preserve">48</t>
  </si>
  <si>
    <t xml:space="preserve">STO 8</t>
  </si>
  <si>
    <t xml:space="preserve">R8 = -2cos(w) for use later since it’s repeated a lot)</t>
  </si>
  <si>
    <t xml:space="preserve">36</t>
  </si>
  <si>
    <t xml:space="preserve">RCL 6</t>
  </si>
  <si>
    <t xml:space="preserve">-alpha</t>
  </si>
  <si>
    <t xml:space="preserve">1-alpha</t>
  </si>
  <si>
    <t xml:space="preserve">49</t>
  </si>
  <si>
    <t xml:space="preserve">STO 9</t>
  </si>
  <si>
    <r>
      <rPr>
        <b val="true"/>
        <sz val="10"/>
        <rFont val="Courier New"/>
        <family val="3"/>
        <charset val="1"/>
      </rPr>
      <t xml:space="preserve">HPF start</t>
    </r>
    <r>
      <rPr>
        <sz val="10"/>
        <rFont val="Courier New"/>
        <family val="3"/>
        <charset val="1"/>
      </rPr>
      <t xml:space="preserve">, R9 = 1-alpha (for use later since it’s repeated a lot)</t>
    </r>
  </si>
  <si>
    <r>
      <rPr>
        <sz val="10"/>
        <rFont val="Courier New"/>
        <family val="3"/>
        <charset val="1"/>
      </rPr>
      <t xml:space="preserve">2cos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</t>
    </r>
  </si>
  <si>
    <t xml:space="preserve">2+2cos(w)</t>
  </si>
  <si>
    <t xml:space="preserve">1+cos(w)</t>
  </si>
  <si>
    <t xml:space="preserve">(1+cos(w))/2</t>
  </si>
  <si>
    <t xml:space="preserve">-(1+cos(w))</t>
  </si>
  <si>
    <t xml:space="preserve">37</t>
  </si>
  <si>
    <t xml:space="preserve">RCL 7</t>
  </si>
  <si>
    <t xml:space="preserve">38</t>
  </si>
  <si>
    <t xml:space="preserve">RCL 8</t>
  </si>
  <si>
    <t xml:space="preserve">39</t>
  </si>
  <si>
    <t xml:space="preserve">RCL 9</t>
  </si>
  <si>
    <t xml:space="preserve">BPF Q gain start</t>
  </si>
  <si>
    <t xml:space="preserve">Q*alpha</t>
  </si>
  <si>
    <t xml:space="preserve">-Q*alpha</t>
  </si>
  <si>
    <t xml:space="preserve">BPF 0dB start</t>
  </si>
  <si>
    <t xml:space="preserve">Notch filter start</t>
  </si>
  <si>
    <t xml:space="preserve">b4</t>
  </si>
  <si>
    <t xml:space="preserve">R_up</t>
  </si>
  <si>
    <t xml:space="preserve">All pass</t>
  </si>
  <si>
    <t xml:space="preserve">35</t>
  </si>
  <si>
    <t xml:space="preserve">RCL 5</t>
  </si>
  <si>
    <t xml:space="preserve">Peaking Start</t>
  </si>
  <si>
    <t xml:space="preserve">alpha*A</t>
  </si>
  <si>
    <t xml:space="preserve">1+alpha*A</t>
  </si>
  <si>
    <t xml:space="preserve">-alpha*A</t>
  </si>
  <si>
    <t xml:space="preserve">1-alpha*A</t>
  </si>
  <si>
    <t xml:space="preserve">alpha/A</t>
  </si>
  <si>
    <t xml:space="preserve">1+alpha/A</t>
  </si>
  <si>
    <t xml:space="preserve">-alpha/A</t>
  </si>
  <si>
    <t xml:space="preserve">cf 85</t>
  </si>
  <si>
    <t xml:space="preserve">RCL+ 5</t>
  </si>
  <si>
    <t xml:space="preserve">A+1</t>
  </si>
  <si>
    <t xml:space="preserve">Low Shelf Start</t>
  </si>
  <si>
    <t xml:space="preserve">A-1</t>
  </si>
  <si>
    <t xml:space="preserve">(A-1)cos(w0)</t>
  </si>
  <si>
    <t xml:space="preserve">(A+1)-(A-1)cos(w0)</t>
  </si>
  <si>
    <t xml:space="preserve">f4</t>
  </si>
  <si>
    <t xml:space="preserve">cf c5</t>
  </si>
  <si>
    <t xml:space="preserve">RCL* 5</t>
  </si>
  <si>
    <t xml:space="preserve">4*A</t>
  </si>
  <si>
    <t xml:space="preserve">ca</t>
  </si>
  <si>
    <t xml:space="preserve">SQRT</t>
  </si>
  <si>
    <t xml:space="preserve">sqrt(4A)</t>
  </si>
  <si>
    <t xml:space="preserve">2*sqrt(A)</t>
  </si>
  <si>
    <t xml:space="preserve">2*sqrt(A)*alpha</t>
  </si>
  <si>
    <t xml:space="preserve">bigterm</t>
  </si>
  <si>
    <t xml:space="preserve">A*bigterm</t>
  </si>
  <si>
    <t xml:space="preserve">b0</t>
  </si>
  <si>
    <r>
      <rPr>
        <sz val="10"/>
        <rFont val="Courier New"/>
        <family val="3"/>
        <charset val="1"/>
      </rPr>
      <t xml:space="preserve">-cos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w0</t>
    </r>
    <r>
      <rPr>
        <b val="true"/>
        <sz val="10"/>
        <rFont val="Courier New"/>
        <family val="3"/>
        <charset val="1"/>
      </rPr>
      <t xml:space="preserve">)</t>
    </r>
  </si>
  <si>
    <t xml:space="preserve">-(A+1)cos(w0)</t>
  </si>
  <si>
    <t xml:space="preserve">(A+1)cos(w0)</t>
  </si>
  <si>
    <t xml:space="preserve">(A-1)</t>
  </si>
  <si>
    <t xml:space="preserve">(A-1)-(A+1)cos(w0)</t>
  </si>
  <si>
    <t xml:space="preserve">2*A</t>
  </si>
  <si>
    <t xml:space="preserve">Example Params</t>
  </si>
  <si>
    <t xml:space="preserve">Hz</t>
  </si>
  <si>
    <t xml:space="preserve">In fraction of an octave (use programB for coverting Q to BW)</t>
  </si>
  <si>
    <t xml:space="preserve">Use program A to convert dBGain to A</t>
  </si>
  <si>
    <t xml:space="preserve">Stack Start</t>
  </si>
  <si>
    <t xml:space="preserve">Registers</t>
  </si>
  <si>
    <t xml:space="preserve">Symb Value</t>
  </si>
  <si>
    <t xml:space="preserve">Numerical Value</t>
  </si>
  <si>
    <t xml:space="preserve">Matrix C</t>
  </si>
  <si>
    <t xml:space="preserve">10 6</t>
  </si>
  <si>
    <t xml:space="preserve">b2</t>
  </si>
  <si>
    <t xml:space="preserve">a0</t>
  </si>
  <si>
    <t xml:space="preserve">a1</t>
  </si>
  <si>
    <t xml:space="preserve">a2</t>
  </si>
  <si>
    <t xml:space="preserve">R2</t>
  </si>
  <si>
    <t xml:space="preserve">LPF</t>
  </si>
  <si>
    <t xml:space="preserve"> </t>
  </si>
  <si>
    <t xml:space="preserve">R3</t>
  </si>
  <si>
    <t xml:space="preserve">HPF</t>
  </si>
  <si>
    <t xml:space="preserve">R4</t>
  </si>
  <si>
    <t xml:space="preserve">BPF Q</t>
  </si>
  <si>
    <t xml:space="preserve">R5</t>
  </si>
  <si>
    <t xml:space="preserve">BPF 0dB</t>
  </si>
  <si>
    <t xml:space="preserve">R6</t>
  </si>
  <si>
    <t xml:space="preserve">NOTCH</t>
  </si>
  <si>
    <t xml:space="preserve">R7</t>
  </si>
  <si>
    <t xml:space="preserve">ALL-PASS</t>
  </si>
  <si>
    <t xml:space="preserve">R8</t>
  </si>
  <si>
    <t xml:space="preserve">PEAKING</t>
  </si>
  <si>
    <t xml:space="preserve">R9</t>
  </si>
  <si>
    <t xml:space="preserve">LOW SHELF</t>
  </si>
  <si>
    <t xml:space="preserve">R.0</t>
  </si>
  <si>
    <t xml:space="preserve">HIGH SHELF</t>
  </si>
  <si>
    <t xml:space="preserve">R.1</t>
  </si>
  <si>
    <t xml:space="preserve">PARAMS</t>
  </si>
  <si>
    <t xml:space="preserve">R.2</t>
  </si>
  <si>
    <t xml:space="preserve">42 21 13</t>
  </si>
  <si>
    <t xml:space="preserve">43 8</t>
  </si>
  <si>
    <t xml:space="preserve">Set to radians</t>
  </si>
  <si>
    <t xml:space="preserve">43 5 8</t>
  </si>
  <si>
    <t xml:space="preserve">Clear Flag 8 (non-complex)</t>
  </si>
  <si>
    <t xml:space="preserve">42 16 0</t>
  </si>
  <si>
    <t xml:space="preserve">Clear matrices</t>
  </si>
  <si>
    <t xml:space="preserve">42 16 1</t>
  </si>
  <si>
    <t xml:space="preserve">Reset R0/R1 for matrix indexing</t>
  </si>
  <si>
    <t xml:space="preserve">45 .0</t>
  </si>
  <si>
    <t xml:space="preserve">RCL .0</t>
  </si>
  <si>
    <t xml:space="preserve">2*pi*f0/Fs</t>
  </si>
  <si>
    <t xml:space="preserve">Calculate w0</t>
  </si>
  <si>
    <t xml:space="preserve">sin(2*pi*f0/Fs)</t>
  </si>
  <si>
    <t xml:space="preserve">Calculate sin(w0) </t>
  </si>
  <si>
    <t xml:space="preserve">44 .3</t>
  </si>
  <si>
    <t xml:space="preserve">STO .3</t>
  </si>
  <si>
    <t xml:space="preserve">cos(2*pi*f0/Fs)</t>
  </si>
  <si>
    <t xml:space="preserve">Calculate cos(w0) </t>
  </si>
  <si>
    <t xml:space="preserve">44 .4</t>
  </si>
  <si>
    <t xml:space="preserve">STO .4</t>
  </si>
  <si>
    <t xml:space="preserve">w0/sin(w0)</t>
  </si>
  <si>
    <t xml:space="preserve">45 .1</t>
  </si>
  <si>
    <t xml:space="preserve">RCL .1</t>
  </si>
  <si>
    <t xml:space="preserve">Calculate Q</t>
  </si>
  <si>
    <t xml:space="preserve">43 12</t>
  </si>
  <si>
    <t xml:space="preserve">LN</t>
  </si>
  <si>
    <t xml:space="preserve">log(2)</t>
  </si>
  <si>
    <t xml:space="preserve">(ln(2)/2)*BW*w0/sin(w0)</t>
  </si>
  <si>
    <t xml:space="preserve">42 22 23</t>
  </si>
  <si>
    <t xml:space="preserve">sinh(x)</t>
  </si>
  <si>
    <t xml:space="preserve">2*sinh(x)</t>
  </si>
  <si>
    <t xml:space="preserve">1/(2*sinh(x))</t>
  </si>
  <si>
    <t xml:space="preserve">44 .9</t>
  </si>
  <si>
    <t xml:space="preserve">STO .9</t>
  </si>
  <si>
    <t xml:space="preserve">Calculate alpha</t>
  </si>
  <si>
    <t xml:space="preserve">2*Q</t>
  </si>
  <si>
    <t xml:space="preserve">45 .3</t>
  </si>
  <si>
    <t xml:space="preserve">RCL .3</t>
  </si>
  <si>
    <t xml:space="preserve">2Q</t>
  </si>
  <si>
    <t xml:space="preserve">sin(w0)/(2Q)</t>
  </si>
  <si>
    <t xml:space="preserve">44 .5</t>
  </si>
  <si>
    <t xml:space="preserve">STO .5</t>
  </si>
  <si>
    <t xml:space="preserve">45 .2</t>
  </si>
  <si>
    <t xml:space="preserve">RCL .2</t>
  </si>
  <si>
    <t xml:space="preserve">Calculate A+1</t>
  </si>
  <si>
    <t xml:space="preserve">Calculate A-1</t>
  </si>
  <si>
    <t xml:space="preserve">44 .6</t>
  </si>
  <si>
    <t xml:space="preserve">STO .6</t>
  </si>
  <si>
    <t xml:space="preserve">44 .7</t>
  </si>
  <si>
    <t xml:space="preserve">STO .7</t>
  </si>
  <si>
    <t xml:space="preserve">sqrt(A)</t>
  </si>
  <si>
    <t xml:space="preserve">45 .5</t>
  </si>
  <si>
    <t xml:space="preserve">RCL .5</t>
  </si>
  <si>
    <t xml:space="preserve">44 .8</t>
  </si>
  <si>
    <t xml:space="preserve">STO .8</t>
  </si>
  <si>
    <t xml:space="preserve">Good up to here</t>
  </si>
  <si>
    <t xml:space="preserve">42 23 11</t>
  </si>
  <si>
    <t xml:space="preserve">DIM A</t>
  </si>
  <si>
    <t xml:space="preserve">44 11 u</t>
  </si>
  <si>
    <t xml:space="preserve">uSTO A</t>
  </si>
  <si>
    <t xml:space="preserve">45 20 .4</t>
  </si>
  <si>
    <t xml:space="preserve">RCL* .4</t>
  </si>
  <si>
    <t xml:space="preserve">2*cos(w)</t>
  </si>
  <si>
    <t xml:space="preserve">-2*cos(w)</t>
  </si>
  <si>
    <t xml:space="preserve">-2*cos(w0)</t>
  </si>
  <si>
    <t xml:space="preserve">-1+-alpha</t>
  </si>
  <si>
    <t xml:space="preserve">45 10 .2</t>
  </si>
  <si>
    <t xml:space="preserve">RCL/ .2</t>
  </si>
  <si>
    <t xml:space="preserve">43 33</t>
  </si>
  <si>
    <t xml:space="preserve">-1+-alpha/A</t>
  </si>
  <si>
    <t xml:space="preserve">1-alpha/A</t>
  </si>
  <si>
    <t xml:space="preserve">45 .4</t>
  </si>
  <si>
    <t xml:space="preserve">RCL .4</t>
  </si>
  <si>
    <t xml:space="preserve">45 20 .6</t>
  </si>
  <si>
    <t xml:space="preserve">RCL* .6</t>
  </si>
  <si>
    <t xml:space="preserve">(A-1)cos(w)</t>
  </si>
  <si>
    <t xml:space="preserve">45 40 .8</t>
  </si>
  <si>
    <t xml:space="preserve">RCL+ .8</t>
  </si>
  <si>
    <t xml:space="preserve">(A-1)cos(w)+2sqrtA*alpha</t>
  </si>
  <si>
    <t xml:space="preserve">45 40 .7</t>
  </si>
  <si>
    <t xml:space="preserve">RCL+ .7</t>
  </si>
  <si>
    <t xml:space="preserve">45 20 .7</t>
  </si>
  <si>
    <t xml:space="preserve">RCL* .7</t>
  </si>
  <si>
    <t xml:space="preserve">(A+1)cos(w)</t>
  </si>
  <si>
    <t xml:space="preserve">45 40 .6</t>
  </si>
  <si>
    <t xml:space="preserve">RCL+ .6</t>
  </si>
  <si>
    <t xml:space="preserve">(A-1)+(A+1)cos(w0)</t>
  </si>
  <si>
    <t xml:space="preserve">2((A-1)+(A+1)cos(w0))</t>
  </si>
  <si>
    <t xml:space="preserve">45 30 .8</t>
  </si>
  <si>
    <t xml:space="preserve">RCL- .8</t>
  </si>
  <si>
    <t xml:space="preserve">(A-1)cos(w)-2sqrtA*alpha</t>
  </si>
  <si>
    <t xml:space="preserve">-(A-1)cos(w)</t>
  </si>
  <si>
    <t xml:space="preserve">-(A-1)cos(w)+2sqrtA*alpha</t>
  </si>
  <si>
    <t xml:space="preserve"> CHS</t>
  </si>
  <si>
    <t xml:space="preserve">-(A+1)cos(w)</t>
  </si>
  <si>
    <t xml:space="preserve">(A-1)cos(w0)+2aA</t>
  </si>
  <si>
    <t xml:space="preserve">-((A-1)cos(w0)+2aA)</t>
  </si>
  <si>
    <t xml:space="preserve">(A+1)-((A-1)cos(w0)+2aA)</t>
  </si>
  <si>
    <t xml:space="preserve">42 23 13</t>
  </si>
  <si>
    <t xml:space="preserve">45 30 .4</t>
  </si>
  <si>
    <t xml:space="preserve">RCL- .4</t>
  </si>
  <si>
    <t xml:space="preserve">44 13 u</t>
  </si>
  <si>
    <t xml:space="preserve">45 40 .4</t>
  </si>
  <si>
    <t xml:space="preserve">RCL+ .4</t>
  </si>
  <si>
    <t xml:space="preserve">1+cos(w0)</t>
  </si>
  <si>
    <t xml:space="preserve">(1+cos(w0))/2</t>
  </si>
  <si>
    <t xml:space="preserve">-(1+cos(w0))</t>
  </si>
  <si>
    <t xml:space="preserve">45 .9</t>
  </si>
  <si>
    <t xml:space="preserve">RCL .9</t>
  </si>
  <si>
    <t xml:space="preserve">45 20 .5</t>
  </si>
  <si>
    <t xml:space="preserve">RCL* .5</t>
  </si>
  <si>
    <t xml:space="preserve">cos(w)</t>
  </si>
  <si>
    <r>
      <rPr>
        <sz val="10"/>
        <rFont val="Courier New"/>
        <family val="3"/>
        <charset val="1"/>
      </rPr>
      <t xml:space="preserve">-2*cos</t>
    </r>
    <r>
      <rPr>
        <b val="true"/>
        <sz val="10"/>
        <rFont val="Courier New"/>
        <family val="3"/>
        <charset val="1"/>
      </rPr>
      <t xml:space="preserve">(</t>
    </r>
    <r>
      <rPr>
        <sz val="10"/>
        <rFont val="Courier New"/>
        <family val="3"/>
        <charset val="1"/>
      </rPr>
      <t xml:space="preserve">w</t>
    </r>
    <r>
      <rPr>
        <b val="true"/>
        <sz val="10"/>
        <rFont val="Courier New"/>
        <family val="3"/>
        <charset val="1"/>
      </rPr>
      <t xml:space="preserve">)</t>
    </r>
  </si>
  <si>
    <t xml:space="preserve">45 30 .5</t>
  </si>
  <si>
    <t xml:space="preserve">RCL- .5</t>
  </si>
  <si>
    <t xml:space="preserve">45 40 .5</t>
  </si>
  <si>
    <t xml:space="preserve">RCL+ .5</t>
  </si>
  <si>
    <t xml:space="preserve">RCL* .2</t>
  </si>
  <si>
    <t xml:space="preserve">43 32</t>
  </si>
  <si>
    <t xml:space="preserve">RTN</t>
  </si>
  <si>
    <t xml:space="preserve">Don’t case</t>
  </si>
  <si>
    <t xml:space="preserve">Symbol</t>
  </si>
  <si>
    <t xml:space="preserve">Value</t>
  </si>
  <si>
    <t xml:space="preserve">Required before running Program C</t>
  </si>
  <si>
    <t xml:space="preserve">R.3</t>
  </si>
  <si>
    <t xml:space="preserve">Stored/recalled during Program C</t>
  </si>
  <si>
    <t xml:space="preserve">R.4</t>
  </si>
  <si>
    <t xml:space="preserve">R.5</t>
  </si>
  <si>
    <t xml:space="preserve">R.6</t>
  </si>
  <si>
    <t xml:space="preserve">R.7</t>
  </si>
  <si>
    <t xml:space="preserve">R.8</t>
  </si>
  <si>
    <t xml:space="preserve">2sqrt(A)alpha</t>
  </si>
  <si>
    <t xml:space="preserve">R.9</t>
  </si>
  <si>
    <t xml:space="preserve">MATRIX A</t>
  </si>
  <si>
    <t xml:space="preserve">[4 3]</t>
  </si>
  <si>
    <t xml:space="preserve">LPF/HPF/BPF Q/BPF 0dB/NOTCH/APF (shared)</t>
  </si>
  <si>
    <t xml:space="preserve">MATRIX B</t>
  </si>
  <si>
    <t xml:space="preserve">[9 3]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</si>
</sst>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"/>
    <numFmt numFmtId="166" formatCode="@"/>
    <numFmt numFmtId="167" formatCode="0.00000"/>
    <numFmt numFmtId="168" formatCode="0"/>
    <numFmt numFmtId="169" formatCode="0.00"/>
    <numFmt numFmtId="170" formatCode="0.0000000"/>
  </numFmts>
  <fonts count="2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 val="true"/>
      <sz val="15"/>
      <color rgb="FF333399"/>
      <name val="Calibri"/>
      <family val="2"/>
      <charset val="1"/>
    </font>
    <font>
      <b val="true"/>
      <sz val="13"/>
      <color rgb="FF333399"/>
      <name val="Calibri"/>
      <family val="2"/>
      <charset val="1"/>
    </font>
    <font>
      <b val="true"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993300"/>
      <name val="Calibri"/>
      <family val="2"/>
      <charset val="1"/>
    </font>
    <font>
      <sz val="10"/>
      <name val="Arial"/>
      <family val="0"/>
      <charset val="1"/>
    </font>
    <font>
      <b val="true"/>
      <sz val="11"/>
      <color rgb="FF333333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Courier New"/>
      <family val="3"/>
      <charset val="1"/>
    </font>
    <font>
      <b val="true"/>
      <sz val="10"/>
      <name val="Courier New"/>
      <family val="3"/>
      <charset val="1"/>
    </font>
    <font>
      <b val="true"/>
      <sz val="10"/>
      <name val="Arial"/>
      <family val="2"/>
      <charset val="1"/>
    </font>
    <font>
      <sz val="10"/>
      <color rgb="FF000000"/>
      <name val="Courier New"/>
      <family val="3"/>
      <charset val="1"/>
    </font>
    <font>
      <sz val="10"/>
      <color rgb="FFC9211E"/>
      <name val="Courier New"/>
      <family val="3"/>
      <charset val="1"/>
    </font>
    <font>
      <sz val="10"/>
      <name val="Courier New"/>
      <family val="3"/>
    </font>
    <font>
      <b val="true"/>
      <sz val="10"/>
      <color rgb="FF000000"/>
      <name val="Courier New"/>
      <family val="3"/>
      <charset val="1"/>
    </font>
  </fonts>
  <fills count="19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8080"/>
        <bgColor rgb="FFFF99CC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C9211E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thick">
        <color rgb="FF33CCCC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33CC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CCCC"/>
      </top>
      <bottom style="double">
        <color rgb="FF33CCCC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6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3" borderId="0" applyFont="true" applyBorder="false" applyAlignment="true" applyProtection="false">
      <alignment horizontal="general" vertical="bottom" textRotation="0" wrapText="false" indent="0" shrinkToFit="false"/>
    </xf>
    <xf numFmtId="164" fontId="6" fillId="14" borderId="0" applyFont="true" applyBorder="false" applyAlignment="true" applyProtection="false">
      <alignment horizontal="general" vertical="bottom" textRotation="0" wrapText="false" indent="0" shrinkToFit="false"/>
    </xf>
    <xf numFmtId="164" fontId="7" fillId="15" borderId="1" applyFont="true" applyBorder="true" applyAlignment="true" applyProtection="false">
      <alignment horizontal="general" vertical="bottom" textRotation="0" wrapText="false" indent="0" shrinkToFit="false"/>
    </xf>
    <xf numFmtId="164" fontId="8" fillId="16" borderId="2" applyFont="true" applyBorder="tru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0" borderId="4" applyFont="true" applyBorder="true" applyAlignment="true" applyProtection="false">
      <alignment horizontal="general" vertical="bottom" textRotation="0" wrapText="false" indent="0" shrinkToFit="false"/>
    </xf>
    <xf numFmtId="164" fontId="13" fillId="0" borderId="5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7" borderId="0" applyFont="true" applyBorder="false" applyAlignment="true" applyProtection="false">
      <alignment horizontal="general" vertical="bottom" textRotation="0" wrapText="false" indent="0" shrinkToFit="false"/>
    </xf>
    <xf numFmtId="164" fontId="17" fillId="4" borderId="7" applyFont="true" applyBorder="true" applyAlignment="true" applyProtection="false">
      <alignment horizontal="general" vertical="bottom" textRotation="0" wrapText="false" indent="0" shrinkToFit="false"/>
    </xf>
    <xf numFmtId="164" fontId="18" fillId="15" borderId="8" applyFont="true" applyBorder="tru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9" applyFont="true" applyBorder="tru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2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5" fillId="0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2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2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7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2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8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23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23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2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4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40% - Accent1" xfId="26"/>
    <cellStyle name="40% - Accent2" xfId="27"/>
    <cellStyle name="40% - Accent3" xfId="28"/>
    <cellStyle name="40% - Accent4" xfId="29"/>
    <cellStyle name="40% - Accent5" xfId="30"/>
    <cellStyle name="40% - Accent6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Accent1" xfId="38"/>
    <cellStyle name="Accent2" xfId="39"/>
    <cellStyle name="Accent3" xfId="40"/>
    <cellStyle name="Accent4" xfId="41"/>
    <cellStyle name="Accent5" xfId="42"/>
    <cellStyle name="Accent6" xfId="43"/>
    <cellStyle name="Bad 1" xfId="44"/>
    <cellStyle name="Calculation" xfId="45"/>
    <cellStyle name="Check Cell" xfId="46"/>
    <cellStyle name="Explanatory Text" xfId="47"/>
    <cellStyle name="Good 1" xfId="48"/>
    <cellStyle name="Heading 1 1" xfId="49"/>
    <cellStyle name="Heading 2 1" xfId="50"/>
    <cellStyle name="Heading 3" xfId="51"/>
    <cellStyle name="Heading 4" xfId="52"/>
    <cellStyle name="Input" xfId="53"/>
    <cellStyle name="Linked Cell" xfId="54"/>
    <cellStyle name="Neutral 1" xfId="55"/>
    <cellStyle name="Note 1" xfId="56"/>
    <cellStyle name="Output" xfId="57"/>
    <cellStyle name="Title" xfId="58"/>
    <cellStyle name="Total" xfId="59"/>
    <cellStyle name="Warning Text" xfId="60"/>
  </cellStyles>
  <dxfs count="2"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CC99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FF8080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10"/>
  <sheetViews>
    <sheetView showFormulas="false" showGridLines="true" showRowColHeaders="true" showZeros="true" rightToLeft="false" tabSelected="false" showOutlineSymbols="true" defaultGridColor="true" view="normal" topLeftCell="A178" colorId="64" zoomScale="100" zoomScaleNormal="100" zoomScalePageLayoutView="100" workbookViewId="0">
      <selection pane="topLeft" activeCell="C41" activeCellId="0" sqref="C41"/>
    </sheetView>
  </sheetViews>
  <sheetFormatPr defaultColWidth="11.53515625" defaultRowHeight="14.65" zeroHeight="false" outlineLevelRow="0" outlineLevelCol="0"/>
  <cols>
    <col collapsed="false" customWidth="false" hidden="false" outlineLevel="0" max="1" min="1" style="1" width="11.53"/>
    <col collapsed="false" customWidth="false" hidden="false" outlineLevel="0" max="3" min="2" style="2" width="11.53"/>
    <col collapsed="false" customWidth="true" hidden="false" outlineLevel="0" max="7" min="4" style="2" width="21.88"/>
    <col collapsed="false" customWidth="true" hidden="false" outlineLevel="0" max="8" min="8" style="3" width="77.77"/>
    <col collapsed="false" customWidth="false" hidden="false" outlineLevel="0" max="16384" min="9" style="4" width="11.53"/>
  </cols>
  <sheetData>
    <row r="1" customFormat="false" ht="14.6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/>
      <c r="F1" s="6"/>
      <c r="G1" s="6"/>
      <c r="H1" s="7"/>
    </row>
    <row r="2" customFormat="false" ht="14.65" hidden="false" customHeight="false" outlineLevel="0" collapsed="false">
      <c r="A2" s="5"/>
      <c r="B2" s="6"/>
      <c r="C2" s="6"/>
      <c r="D2" s="8" t="s">
        <v>4</v>
      </c>
      <c r="E2" s="8" t="s">
        <v>5</v>
      </c>
      <c r="F2" s="8" t="s">
        <v>6</v>
      </c>
      <c r="G2" s="8" t="s">
        <v>7</v>
      </c>
      <c r="H2" s="9" t="s">
        <v>8</v>
      </c>
    </row>
    <row r="3" customFormat="false" ht="14.65" hidden="false" customHeight="false" outlineLevel="0" collapsed="false">
      <c r="A3" s="10" t="n">
        <v>1</v>
      </c>
      <c r="B3" s="11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12" t="s">
        <v>15</v>
      </c>
    </row>
    <row r="4" customFormat="false" ht="14.65" hidden="false" customHeight="false" outlineLevel="0" collapsed="false">
      <c r="A4" s="10" t="n">
        <v>2</v>
      </c>
      <c r="B4" s="11" t="s">
        <v>16</v>
      </c>
      <c r="C4" s="2" t="s">
        <v>17</v>
      </c>
      <c r="D4" s="2" t="s">
        <v>11</v>
      </c>
      <c r="E4" s="2" t="s">
        <v>12</v>
      </c>
      <c r="F4" s="2" t="s">
        <v>13</v>
      </c>
      <c r="G4" s="2" t="s">
        <v>14</v>
      </c>
      <c r="H4" s="13"/>
    </row>
    <row r="5" customFormat="false" ht="14.65" hidden="false" customHeight="false" outlineLevel="0" collapsed="false">
      <c r="A5" s="10" t="n">
        <v>3</v>
      </c>
      <c r="B5" s="11" t="s">
        <v>18</v>
      </c>
      <c r="C5" s="2" t="s">
        <v>19</v>
      </c>
      <c r="D5" s="2" t="s">
        <v>11</v>
      </c>
      <c r="E5" s="2" t="s">
        <v>12</v>
      </c>
      <c r="F5" s="2" t="s">
        <v>13</v>
      </c>
      <c r="G5" s="2" t="s">
        <v>14</v>
      </c>
      <c r="H5" s="13"/>
    </row>
    <row r="6" customFormat="false" ht="14.65" hidden="false" customHeight="false" outlineLevel="0" collapsed="false">
      <c r="A6" s="10" t="n">
        <v>4</v>
      </c>
      <c r="B6" s="11" t="s">
        <v>20</v>
      </c>
      <c r="C6" s="2" t="s">
        <v>21</v>
      </c>
      <c r="D6" s="2" t="s">
        <v>11</v>
      </c>
      <c r="E6" s="2" t="s">
        <v>12</v>
      </c>
      <c r="F6" s="2" t="s">
        <v>13</v>
      </c>
      <c r="G6" s="2" t="s">
        <v>14</v>
      </c>
      <c r="H6" s="13"/>
    </row>
    <row r="7" customFormat="false" ht="14.65" hidden="false" customHeight="false" outlineLevel="0" collapsed="false">
      <c r="A7" s="10" t="n">
        <v>5</v>
      </c>
      <c r="B7" s="11" t="s">
        <v>22</v>
      </c>
      <c r="C7" s="2" t="s">
        <v>23</v>
      </c>
      <c r="D7" s="2" t="s">
        <v>11</v>
      </c>
      <c r="E7" s="2" t="s">
        <v>12</v>
      </c>
      <c r="F7" s="2" t="s">
        <v>13</v>
      </c>
      <c r="G7" s="2" t="s">
        <v>14</v>
      </c>
      <c r="H7" s="13"/>
    </row>
    <row r="8" customFormat="false" ht="14.65" hidden="false" customHeight="false" outlineLevel="0" collapsed="false">
      <c r="A8" s="10" t="n">
        <v>6</v>
      </c>
      <c r="B8" s="11" t="s">
        <v>24</v>
      </c>
      <c r="C8" s="2" t="s">
        <v>25</v>
      </c>
      <c r="D8" s="2" t="s">
        <v>11</v>
      </c>
      <c r="E8" s="2" t="s">
        <v>12</v>
      </c>
      <c r="F8" s="2" t="s">
        <v>13</v>
      </c>
      <c r="G8" s="2" t="s">
        <v>14</v>
      </c>
      <c r="H8" s="13"/>
    </row>
    <row r="9" customFormat="false" ht="14.65" hidden="false" customHeight="false" outlineLevel="0" collapsed="false">
      <c r="A9" s="10" t="n">
        <v>7</v>
      </c>
      <c r="B9" s="11" t="s">
        <v>26</v>
      </c>
      <c r="C9" s="2" t="s">
        <v>27</v>
      </c>
      <c r="D9" s="2" t="s">
        <v>28</v>
      </c>
      <c r="E9" s="2" t="s">
        <v>13</v>
      </c>
      <c r="F9" s="2" t="s">
        <v>14</v>
      </c>
      <c r="G9" s="2" t="s">
        <v>14</v>
      </c>
      <c r="H9" s="13"/>
    </row>
    <row r="10" customFormat="false" ht="14.65" hidden="false" customHeight="false" outlineLevel="0" collapsed="false">
      <c r="A10" s="10" t="n">
        <v>8</v>
      </c>
      <c r="B10" s="11" t="s">
        <v>29</v>
      </c>
      <c r="C10" s="2" t="s">
        <v>30</v>
      </c>
      <c r="D10" s="2" t="s">
        <v>30</v>
      </c>
      <c r="E10" s="2" t="s">
        <v>28</v>
      </c>
      <c r="F10" s="2" t="s">
        <v>13</v>
      </c>
      <c r="G10" s="2" t="s">
        <v>14</v>
      </c>
      <c r="H10" s="13"/>
    </row>
    <row r="11" customFormat="false" ht="14.65" hidden="false" customHeight="false" outlineLevel="0" collapsed="false">
      <c r="A11" s="10" t="n">
        <v>9</v>
      </c>
      <c r="B11" s="11" t="s">
        <v>31</v>
      </c>
      <c r="C11" s="2" t="s">
        <v>32</v>
      </c>
      <c r="D11" s="2" t="s">
        <v>33</v>
      </c>
      <c r="E11" s="2" t="s">
        <v>13</v>
      </c>
      <c r="F11" s="2" t="s">
        <v>14</v>
      </c>
      <c r="G11" s="2" t="s">
        <v>14</v>
      </c>
      <c r="H11" s="13"/>
    </row>
    <row r="12" customFormat="false" ht="14.65" hidden="false" customHeight="false" outlineLevel="0" collapsed="false">
      <c r="A12" s="10" t="n">
        <v>10</v>
      </c>
      <c r="B12" s="11" t="s">
        <v>34</v>
      </c>
      <c r="C12" s="2" t="n">
        <v>2</v>
      </c>
      <c r="D12" s="2" t="n">
        <v>2</v>
      </c>
      <c r="E12" s="2" t="s">
        <v>35</v>
      </c>
      <c r="F12" s="2" t="s">
        <v>13</v>
      </c>
      <c r="G12" s="2" t="s">
        <v>14</v>
      </c>
      <c r="H12" s="13"/>
    </row>
    <row r="13" customFormat="false" ht="14.65" hidden="false" customHeight="false" outlineLevel="0" collapsed="false">
      <c r="A13" s="10" t="n">
        <v>11</v>
      </c>
      <c r="B13" s="11" t="s">
        <v>31</v>
      </c>
      <c r="C13" s="2" t="s">
        <v>32</v>
      </c>
      <c r="D13" s="2" t="s">
        <v>36</v>
      </c>
      <c r="E13" s="2" t="s">
        <v>13</v>
      </c>
      <c r="F13" s="2" t="s">
        <v>14</v>
      </c>
      <c r="G13" s="2" t="s">
        <v>14</v>
      </c>
      <c r="H13" s="13" t="s">
        <v>37</v>
      </c>
    </row>
    <row r="14" customFormat="false" ht="14.65" hidden="false" customHeight="false" outlineLevel="0" collapsed="false">
      <c r="A14" s="10" t="n">
        <v>12</v>
      </c>
      <c r="B14" s="11" t="s">
        <v>38</v>
      </c>
      <c r="C14" s="2" t="s">
        <v>39</v>
      </c>
      <c r="D14" s="2" t="s">
        <v>36</v>
      </c>
      <c r="E14" s="2" t="s">
        <v>13</v>
      </c>
      <c r="F14" s="2" t="s">
        <v>14</v>
      </c>
      <c r="G14" s="2" t="s">
        <v>14</v>
      </c>
      <c r="H14" s="13" t="s">
        <v>40</v>
      </c>
    </row>
    <row r="15" customFormat="false" ht="14.65" hidden="false" customHeight="false" outlineLevel="0" collapsed="false">
      <c r="A15" s="10" t="n">
        <v>13</v>
      </c>
      <c r="B15" s="11" t="s">
        <v>41</v>
      </c>
      <c r="C15" s="2" t="s">
        <v>42</v>
      </c>
      <c r="D15" s="2" t="s">
        <v>43</v>
      </c>
      <c r="E15" s="2" t="s">
        <v>13</v>
      </c>
      <c r="F15" s="2" t="s">
        <v>14</v>
      </c>
      <c r="G15" s="2" t="s">
        <v>14</v>
      </c>
      <c r="H15" s="13"/>
    </row>
    <row r="16" customFormat="false" ht="14.65" hidden="false" customHeight="false" outlineLevel="0" collapsed="false">
      <c r="A16" s="10" t="n">
        <v>14</v>
      </c>
      <c r="B16" s="11" t="s">
        <v>44</v>
      </c>
      <c r="C16" s="2" t="s">
        <v>45</v>
      </c>
      <c r="D16" s="2" t="s">
        <v>43</v>
      </c>
      <c r="E16" s="2" t="s">
        <v>13</v>
      </c>
      <c r="F16" s="2" t="s">
        <v>14</v>
      </c>
      <c r="G16" s="2" t="s">
        <v>14</v>
      </c>
      <c r="H16" s="13" t="s">
        <v>46</v>
      </c>
    </row>
    <row r="17" customFormat="false" ht="14.65" hidden="false" customHeight="false" outlineLevel="0" collapsed="false">
      <c r="A17" s="10" t="n">
        <v>15</v>
      </c>
      <c r="B17" s="11" t="s">
        <v>47</v>
      </c>
      <c r="C17" s="2" t="s">
        <v>48</v>
      </c>
      <c r="D17" s="2" t="s">
        <v>36</v>
      </c>
      <c r="E17" s="2" t="s">
        <v>43</v>
      </c>
      <c r="F17" s="2" t="s">
        <v>13</v>
      </c>
      <c r="G17" s="2" t="s">
        <v>14</v>
      </c>
      <c r="H17" s="13"/>
    </row>
    <row r="18" customFormat="false" ht="14.65" hidden="false" customHeight="false" outlineLevel="0" collapsed="false">
      <c r="A18" s="10" t="n">
        <v>16</v>
      </c>
      <c r="B18" s="11" t="s">
        <v>49</v>
      </c>
      <c r="C18" s="2" t="s">
        <v>50</v>
      </c>
      <c r="D18" s="2" t="s">
        <v>51</v>
      </c>
      <c r="E18" s="2" t="s">
        <v>43</v>
      </c>
      <c r="F18" s="2" t="s">
        <v>13</v>
      </c>
      <c r="G18" s="2" t="s">
        <v>14</v>
      </c>
      <c r="H18" s="13"/>
    </row>
    <row r="19" customFormat="false" ht="14.65" hidden="false" customHeight="false" outlineLevel="0" collapsed="false">
      <c r="A19" s="10" t="n">
        <v>17</v>
      </c>
      <c r="B19" s="11" t="s">
        <v>52</v>
      </c>
      <c r="C19" s="2" t="s">
        <v>53</v>
      </c>
      <c r="D19" s="2" t="s">
        <v>51</v>
      </c>
      <c r="E19" s="2" t="s">
        <v>43</v>
      </c>
      <c r="F19" s="2" t="s">
        <v>13</v>
      </c>
      <c r="G19" s="2" t="s">
        <v>14</v>
      </c>
      <c r="H19" s="13" t="s">
        <v>54</v>
      </c>
    </row>
    <row r="20" customFormat="false" ht="14.65" hidden="false" customHeight="false" outlineLevel="0" collapsed="false">
      <c r="A20" s="10" t="n">
        <v>18</v>
      </c>
      <c r="B20" s="11" t="s">
        <v>55</v>
      </c>
      <c r="C20" s="2" t="s">
        <v>56</v>
      </c>
      <c r="D20" s="2" t="s">
        <v>43</v>
      </c>
      <c r="E20" s="2" t="s">
        <v>13</v>
      </c>
      <c r="F20" s="2" t="s">
        <v>14</v>
      </c>
      <c r="G20" s="2" t="s">
        <v>14</v>
      </c>
      <c r="H20" s="13"/>
    </row>
    <row r="21" customFormat="false" ht="14.65" hidden="false" customHeight="false" outlineLevel="0" collapsed="false">
      <c r="A21" s="10" t="n">
        <v>19</v>
      </c>
      <c r="B21" s="11" t="s">
        <v>55</v>
      </c>
      <c r="C21" s="2" t="s">
        <v>56</v>
      </c>
      <c r="D21" s="2" t="s">
        <v>13</v>
      </c>
      <c r="E21" s="2" t="s">
        <v>14</v>
      </c>
      <c r="F21" s="2" t="s">
        <v>14</v>
      </c>
      <c r="G21" s="2" t="s">
        <v>14</v>
      </c>
      <c r="H21" s="13"/>
    </row>
    <row r="22" customFormat="false" ht="14.65" hidden="false" customHeight="false" outlineLevel="0" collapsed="false">
      <c r="A22" s="10" t="n">
        <v>20</v>
      </c>
      <c r="B22" s="11" t="s">
        <v>57</v>
      </c>
      <c r="C22" s="2" t="s">
        <v>58</v>
      </c>
      <c r="D22" s="2" t="s">
        <v>14</v>
      </c>
      <c r="E22" s="2" t="s">
        <v>13</v>
      </c>
      <c r="F22" s="2" t="s">
        <v>14</v>
      </c>
      <c r="G22" s="2" t="s">
        <v>14</v>
      </c>
      <c r="H22" s="13"/>
    </row>
    <row r="23" customFormat="false" ht="14.65" hidden="false" customHeight="false" outlineLevel="0" collapsed="false">
      <c r="A23" s="10" t="n">
        <v>21</v>
      </c>
      <c r="B23" s="11" t="s">
        <v>59</v>
      </c>
      <c r="C23" s="2" t="s">
        <v>60</v>
      </c>
      <c r="D23" s="2" t="s">
        <v>14</v>
      </c>
      <c r="E23" s="2" t="s">
        <v>13</v>
      </c>
      <c r="F23" s="2" t="s">
        <v>14</v>
      </c>
      <c r="G23" s="2" t="s">
        <v>14</v>
      </c>
      <c r="H23" s="13" t="s">
        <v>61</v>
      </c>
    </row>
    <row r="24" customFormat="false" ht="14.65" hidden="false" customHeight="false" outlineLevel="0" collapsed="false">
      <c r="A24" s="10" t="n">
        <v>22</v>
      </c>
      <c r="B24" s="11" t="s">
        <v>55</v>
      </c>
      <c r="C24" s="2" t="s">
        <v>56</v>
      </c>
      <c r="D24" s="2" t="s">
        <v>13</v>
      </c>
      <c r="E24" s="2" t="s">
        <v>14</v>
      </c>
      <c r="F24" s="2" t="s">
        <v>14</v>
      </c>
      <c r="G24" s="2" t="s">
        <v>14</v>
      </c>
      <c r="H24" s="13"/>
    </row>
    <row r="25" customFormat="false" ht="14.65" hidden="false" customHeight="false" outlineLevel="0" collapsed="false">
      <c r="A25" s="10" t="n">
        <v>23</v>
      </c>
      <c r="B25" s="11" t="s">
        <v>62</v>
      </c>
      <c r="C25" s="2" t="s">
        <v>63</v>
      </c>
      <c r="D25" s="2" t="s">
        <v>64</v>
      </c>
      <c r="E25" s="2" t="s">
        <v>14</v>
      </c>
      <c r="F25" s="2" t="s">
        <v>14</v>
      </c>
      <c r="G25" s="2" t="s">
        <v>14</v>
      </c>
      <c r="H25" s="13"/>
    </row>
    <row r="26" customFormat="false" ht="14.65" hidden="false" customHeight="false" outlineLevel="0" collapsed="false">
      <c r="A26" s="10" t="n">
        <v>24</v>
      </c>
      <c r="B26" s="11" t="s">
        <v>65</v>
      </c>
      <c r="C26" s="2" t="s">
        <v>66</v>
      </c>
      <c r="D26" s="2" t="s">
        <v>67</v>
      </c>
      <c r="E26" s="2" t="s">
        <v>14</v>
      </c>
      <c r="F26" s="2" t="s">
        <v>14</v>
      </c>
      <c r="G26" s="2" t="s">
        <v>14</v>
      </c>
      <c r="H26" s="13"/>
    </row>
    <row r="27" customFormat="false" ht="14.65" hidden="false" customHeight="false" outlineLevel="0" collapsed="false">
      <c r="A27" s="10" t="n">
        <v>25</v>
      </c>
      <c r="B27" s="11" t="s">
        <v>34</v>
      </c>
      <c r="C27" s="2" t="n">
        <v>2</v>
      </c>
      <c r="D27" s="2" t="n">
        <v>2</v>
      </c>
      <c r="E27" s="2" t="s">
        <v>67</v>
      </c>
      <c r="F27" s="2" t="s">
        <v>14</v>
      </c>
      <c r="G27" s="2" t="s">
        <v>14</v>
      </c>
      <c r="H27" s="2"/>
    </row>
    <row r="28" customFormat="false" ht="14.65" hidden="false" customHeight="false" outlineLevel="0" collapsed="false">
      <c r="A28" s="10" t="n">
        <v>26</v>
      </c>
      <c r="B28" s="11" t="s">
        <v>68</v>
      </c>
      <c r="C28" s="2" t="s">
        <v>69</v>
      </c>
      <c r="D28" s="2" t="s">
        <v>70</v>
      </c>
      <c r="E28" s="2" t="s">
        <v>67</v>
      </c>
      <c r="F28" s="2" t="s">
        <v>14</v>
      </c>
      <c r="G28" s="2" t="s">
        <v>14</v>
      </c>
      <c r="H28" s="2"/>
    </row>
    <row r="29" customFormat="false" ht="14.65" hidden="false" customHeight="false" outlineLevel="0" collapsed="false">
      <c r="A29" s="10" t="n">
        <v>27</v>
      </c>
      <c r="B29" s="11" t="s">
        <v>34</v>
      </c>
      <c r="C29" s="2" t="n">
        <v>2</v>
      </c>
      <c r="D29" s="2" t="n">
        <v>2</v>
      </c>
      <c r="E29" s="2" t="s">
        <v>70</v>
      </c>
      <c r="F29" s="2" t="s">
        <v>67</v>
      </c>
      <c r="G29" s="2" t="s">
        <v>14</v>
      </c>
      <c r="H29" s="2"/>
    </row>
    <row r="30" customFormat="false" ht="14.65" hidden="false" customHeight="false" outlineLevel="0" collapsed="false">
      <c r="A30" s="10" t="n">
        <v>28</v>
      </c>
      <c r="B30" s="11" t="s">
        <v>26</v>
      </c>
      <c r="C30" s="2" t="s">
        <v>27</v>
      </c>
      <c r="D30" s="2" t="s">
        <v>71</v>
      </c>
      <c r="E30" s="2" t="s">
        <v>67</v>
      </c>
      <c r="F30" s="2" t="s">
        <v>14</v>
      </c>
      <c r="G30" s="2" t="s">
        <v>14</v>
      </c>
      <c r="H30" s="2"/>
    </row>
    <row r="31" customFormat="false" ht="14.65" hidden="false" customHeight="false" outlineLevel="0" collapsed="false">
      <c r="A31" s="10" t="n">
        <v>29</v>
      </c>
      <c r="B31" s="11" t="s">
        <v>31</v>
      </c>
      <c r="C31" s="2" t="s">
        <v>32</v>
      </c>
      <c r="D31" s="2" t="s">
        <v>72</v>
      </c>
      <c r="E31" s="2" t="s">
        <v>14</v>
      </c>
      <c r="F31" s="2" t="s">
        <v>14</v>
      </c>
      <c r="G31" s="2" t="s">
        <v>14</v>
      </c>
      <c r="H31" s="2"/>
    </row>
    <row r="32" customFormat="false" ht="14.65" hidden="false" customHeight="false" outlineLevel="0" collapsed="false">
      <c r="A32" s="10" t="n">
        <v>30</v>
      </c>
      <c r="B32" s="11" t="s">
        <v>73</v>
      </c>
      <c r="C32" s="2" t="s">
        <v>74</v>
      </c>
      <c r="D32" s="2" t="s">
        <v>75</v>
      </c>
      <c r="E32" s="2" t="s">
        <v>14</v>
      </c>
      <c r="F32" s="2" t="s">
        <v>14</v>
      </c>
      <c r="G32" s="2" t="s">
        <v>14</v>
      </c>
      <c r="H32" s="2"/>
    </row>
    <row r="33" customFormat="false" ht="14.65" hidden="false" customHeight="false" outlineLevel="0" collapsed="false">
      <c r="A33" s="10" t="n">
        <v>31</v>
      </c>
      <c r="B33" s="11" t="s">
        <v>34</v>
      </c>
      <c r="C33" s="2" t="n">
        <v>2</v>
      </c>
      <c r="D33" s="2" t="n">
        <v>2</v>
      </c>
      <c r="E33" s="2" t="s">
        <v>75</v>
      </c>
      <c r="F33" s="2" t="s">
        <v>14</v>
      </c>
      <c r="G33" s="2" t="s">
        <v>14</v>
      </c>
      <c r="H33" s="2"/>
    </row>
    <row r="34" customFormat="false" ht="14.65" hidden="false" customHeight="false" outlineLevel="0" collapsed="false">
      <c r="A34" s="10" t="n">
        <v>32</v>
      </c>
      <c r="B34" s="11" t="s">
        <v>31</v>
      </c>
      <c r="C34" s="2" t="s">
        <v>32</v>
      </c>
      <c r="D34" s="2" t="s">
        <v>76</v>
      </c>
      <c r="E34" s="2" t="s">
        <v>14</v>
      </c>
      <c r="F34" s="2" t="s">
        <v>14</v>
      </c>
      <c r="G34" s="2" t="s">
        <v>14</v>
      </c>
      <c r="H34" s="2"/>
    </row>
    <row r="35" customFormat="false" ht="14.65" hidden="false" customHeight="false" outlineLevel="0" collapsed="false">
      <c r="A35" s="10" t="n">
        <v>33</v>
      </c>
      <c r="B35" s="11" t="s">
        <v>77</v>
      </c>
      <c r="C35" s="2" t="s">
        <v>78</v>
      </c>
      <c r="D35" s="2" t="s">
        <v>79</v>
      </c>
      <c r="E35" s="2" t="s">
        <v>14</v>
      </c>
      <c r="F35" s="2" t="s">
        <v>14</v>
      </c>
      <c r="G35" s="2" t="s">
        <v>14</v>
      </c>
      <c r="H35" s="2"/>
    </row>
    <row r="36" customFormat="false" ht="14.65" hidden="false" customHeight="false" outlineLevel="0" collapsed="false">
      <c r="A36" s="10" t="n">
        <v>34</v>
      </c>
      <c r="B36" s="11" t="s">
        <v>80</v>
      </c>
      <c r="C36" s="2" t="s">
        <v>81</v>
      </c>
      <c r="D36" s="2" t="s">
        <v>82</v>
      </c>
      <c r="E36" s="2" t="s">
        <v>14</v>
      </c>
      <c r="F36" s="2" t="s">
        <v>14</v>
      </c>
      <c r="G36" s="2" t="s">
        <v>14</v>
      </c>
      <c r="H36" s="13" t="s">
        <v>83</v>
      </c>
    </row>
    <row r="37" customFormat="false" ht="14.65" hidden="false" customHeight="false" outlineLevel="0" collapsed="false">
      <c r="A37" s="10" t="n">
        <v>35</v>
      </c>
      <c r="B37" s="11" t="s">
        <v>84</v>
      </c>
      <c r="C37" s="2" t="n">
        <v>1</v>
      </c>
      <c r="D37" s="2" t="n">
        <v>1</v>
      </c>
      <c r="E37" s="2" t="s">
        <v>14</v>
      </c>
      <c r="F37" s="2" t="s">
        <v>14</v>
      </c>
      <c r="G37" s="2" t="s">
        <v>14</v>
      </c>
      <c r="H37" s="13"/>
    </row>
    <row r="38" customFormat="false" ht="14.65" hidden="false" customHeight="false" outlineLevel="0" collapsed="false">
      <c r="A38" s="10" t="n">
        <v>36</v>
      </c>
      <c r="B38" s="11" t="s">
        <v>12</v>
      </c>
      <c r="C38" s="2" t="n">
        <v>0</v>
      </c>
      <c r="D38" s="2" t="n">
        <v>10</v>
      </c>
      <c r="E38" s="2" t="s">
        <v>14</v>
      </c>
      <c r="F38" s="2" t="s">
        <v>14</v>
      </c>
      <c r="G38" s="2" t="s">
        <v>14</v>
      </c>
      <c r="H38" s="13"/>
    </row>
    <row r="39" customFormat="false" ht="14.65" hidden="false" customHeight="false" outlineLevel="0" collapsed="false">
      <c r="A39" s="10" t="n">
        <v>37</v>
      </c>
      <c r="B39" s="11" t="s">
        <v>85</v>
      </c>
      <c r="C39" s="2" t="s">
        <v>86</v>
      </c>
      <c r="D39" s="2" t="n">
        <v>10</v>
      </c>
      <c r="E39" s="2" t="n">
        <v>10</v>
      </c>
      <c r="F39" s="2" t="s">
        <v>14</v>
      </c>
      <c r="G39" s="2" t="s">
        <v>14</v>
      </c>
      <c r="H39" s="13"/>
    </row>
    <row r="40" customFormat="false" ht="14.65" hidden="false" customHeight="false" outlineLevel="0" collapsed="false">
      <c r="A40" s="10" t="n">
        <v>38</v>
      </c>
      <c r="B40" s="11" t="s">
        <v>87</v>
      </c>
      <c r="C40" s="2" t="n">
        <v>6</v>
      </c>
      <c r="D40" s="2" t="n">
        <v>6</v>
      </c>
      <c r="E40" s="2" t="n">
        <v>10</v>
      </c>
      <c r="F40" s="2" t="s">
        <v>14</v>
      </c>
      <c r="G40" s="2" t="s">
        <v>14</v>
      </c>
      <c r="H40" s="13"/>
    </row>
    <row r="41" customFormat="false" ht="14.65" hidden="false" customHeight="false" outlineLevel="0" collapsed="false">
      <c r="A41" s="10" t="n">
        <v>39</v>
      </c>
      <c r="B41" s="11" t="s">
        <v>88</v>
      </c>
      <c r="C41" s="2" t="s">
        <v>89</v>
      </c>
      <c r="D41" s="2" t="n">
        <v>6</v>
      </c>
      <c r="E41" s="2" t="n">
        <v>10</v>
      </c>
      <c r="F41" s="2" t="s">
        <v>14</v>
      </c>
      <c r="G41" s="2" t="s">
        <v>14</v>
      </c>
      <c r="H41" s="13"/>
    </row>
    <row r="42" customFormat="false" ht="14.65" hidden="false" customHeight="false" outlineLevel="0" collapsed="false">
      <c r="A42" s="10" t="n">
        <v>40</v>
      </c>
      <c r="B42" s="11" t="s">
        <v>84</v>
      </c>
      <c r="C42" s="2" t="n">
        <v>1</v>
      </c>
      <c r="D42" s="2" t="n">
        <v>1</v>
      </c>
      <c r="E42" s="2" t="n">
        <v>6</v>
      </c>
      <c r="F42" s="2" t="n">
        <v>10</v>
      </c>
      <c r="G42" s="2" t="s">
        <v>14</v>
      </c>
      <c r="H42" s="14" t="s">
        <v>90</v>
      </c>
    </row>
    <row r="43" customFormat="false" ht="14.65" hidden="false" customHeight="false" outlineLevel="0" collapsed="false">
      <c r="A43" s="10" t="n">
        <v>41</v>
      </c>
      <c r="B43" s="11" t="s">
        <v>91</v>
      </c>
      <c r="C43" s="2" t="s">
        <v>92</v>
      </c>
      <c r="D43" s="2" t="s">
        <v>51</v>
      </c>
      <c r="E43" s="2" t="n">
        <v>1</v>
      </c>
      <c r="F43" s="2" t="n">
        <v>6</v>
      </c>
      <c r="G43" s="2" t="n">
        <v>10</v>
      </c>
      <c r="H43" s="13"/>
    </row>
    <row r="44" customFormat="false" ht="14.65" hidden="false" customHeight="false" outlineLevel="0" collapsed="false">
      <c r="A44" s="10" t="n">
        <v>42</v>
      </c>
      <c r="B44" s="11" t="s">
        <v>93</v>
      </c>
      <c r="C44" s="2" t="s">
        <v>94</v>
      </c>
      <c r="D44" s="2" t="s">
        <v>95</v>
      </c>
      <c r="E44" s="2" t="n">
        <v>6</v>
      </c>
      <c r="F44" s="2" t="n">
        <v>10</v>
      </c>
      <c r="G44" s="2" t="n">
        <v>10</v>
      </c>
      <c r="H44" s="13"/>
    </row>
    <row r="45" customFormat="false" ht="14.65" hidden="false" customHeight="false" outlineLevel="0" collapsed="false">
      <c r="A45" s="10" t="n">
        <v>43</v>
      </c>
      <c r="B45" s="11" t="s">
        <v>85</v>
      </c>
      <c r="C45" s="2" t="s">
        <v>86</v>
      </c>
      <c r="D45" s="2" t="s">
        <v>95</v>
      </c>
      <c r="E45" s="2" t="s">
        <v>95</v>
      </c>
      <c r="F45" s="2" t="n">
        <v>6</v>
      </c>
      <c r="G45" s="2" t="n">
        <v>10</v>
      </c>
      <c r="H45" s="13"/>
    </row>
    <row r="46" customFormat="false" ht="14.65" hidden="false" customHeight="false" outlineLevel="0" collapsed="false">
      <c r="A46" s="10" t="n">
        <v>44</v>
      </c>
      <c r="B46" s="11" t="s">
        <v>85</v>
      </c>
      <c r="C46" s="2" t="s">
        <v>86</v>
      </c>
      <c r="D46" s="2" t="s">
        <v>95</v>
      </c>
      <c r="E46" s="2" t="s">
        <v>95</v>
      </c>
      <c r="F46" s="2" t="s">
        <v>95</v>
      </c>
      <c r="G46" s="2" t="n">
        <v>6</v>
      </c>
      <c r="H46" s="13"/>
    </row>
    <row r="47" customFormat="false" ht="14.65" hidden="false" customHeight="false" outlineLevel="0" collapsed="false">
      <c r="A47" s="10" t="n">
        <v>45</v>
      </c>
      <c r="B47" s="11" t="s">
        <v>34</v>
      </c>
      <c r="C47" s="2" t="n">
        <v>2</v>
      </c>
      <c r="D47" s="2" t="n">
        <v>2</v>
      </c>
      <c r="E47" s="2" t="s">
        <v>95</v>
      </c>
      <c r="F47" s="2" t="s">
        <v>95</v>
      </c>
      <c r="G47" s="2" t="n">
        <v>6</v>
      </c>
      <c r="H47" s="13"/>
    </row>
    <row r="48" customFormat="false" ht="14.65" hidden="false" customHeight="false" outlineLevel="0" collapsed="false">
      <c r="A48" s="10" t="n">
        <v>46</v>
      </c>
      <c r="B48" s="11" t="s">
        <v>26</v>
      </c>
      <c r="C48" s="2" t="s">
        <v>27</v>
      </c>
      <c r="D48" s="2" t="s">
        <v>96</v>
      </c>
      <c r="E48" s="2" t="s">
        <v>95</v>
      </c>
      <c r="F48" s="2" t="n">
        <v>6</v>
      </c>
      <c r="G48" s="2" t="n">
        <v>6</v>
      </c>
      <c r="H48" s="13"/>
    </row>
    <row r="49" customFormat="false" ht="14.65" hidden="false" customHeight="false" outlineLevel="0" collapsed="false">
      <c r="A49" s="10" t="n">
        <v>47</v>
      </c>
      <c r="B49" s="11" t="s">
        <v>97</v>
      </c>
      <c r="C49" s="15" t="s">
        <v>98</v>
      </c>
      <c r="D49" s="2" t="s">
        <v>96</v>
      </c>
      <c r="E49" s="2" t="s">
        <v>95</v>
      </c>
      <c r="F49" s="2" t="n">
        <v>6</v>
      </c>
      <c r="G49" s="2" t="n">
        <v>6</v>
      </c>
      <c r="H49" s="13" t="s">
        <v>99</v>
      </c>
    </row>
    <row r="50" customFormat="false" ht="14.65" hidden="false" customHeight="false" outlineLevel="0" collapsed="false">
      <c r="A50" s="10" t="n">
        <v>48</v>
      </c>
      <c r="B50" s="11" t="s">
        <v>57</v>
      </c>
      <c r="C50" s="2" t="s">
        <v>58</v>
      </c>
      <c r="D50" s="2" t="s">
        <v>95</v>
      </c>
      <c r="E50" s="2" t="s">
        <v>96</v>
      </c>
      <c r="F50" s="2" t="n">
        <v>6</v>
      </c>
      <c r="G50" s="2" t="n">
        <v>6</v>
      </c>
      <c r="H50" s="13"/>
    </row>
    <row r="51" customFormat="false" ht="14.65" hidden="false" customHeight="false" outlineLevel="0" collapsed="false">
      <c r="A51" s="10" t="n">
        <v>49</v>
      </c>
      <c r="B51" s="11" t="s">
        <v>97</v>
      </c>
      <c r="C51" s="15" t="s">
        <v>98</v>
      </c>
      <c r="D51" s="2" t="s">
        <v>95</v>
      </c>
      <c r="E51" s="2" t="s">
        <v>96</v>
      </c>
      <c r="F51" s="2" t="n">
        <v>6</v>
      </c>
      <c r="G51" s="2" t="n">
        <v>6</v>
      </c>
      <c r="H51" s="13" t="s">
        <v>99</v>
      </c>
    </row>
    <row r="52" customFormat="false" ht="14.65" hidden="false" customHeight="false" outlineLevel="0" collapsed="false">
      <c r="A52" s="10" t="n">
        <v>50</v>
      </c>
      <c r="B52" s="11" t="s">
        <v>57</v>
      </c>
      <c r="C52" s="2" t="s">
        <v>58</v>
      </c>
      <c r="D52" s="2" t="s">
        <v>96</v>
      </c>
      <c r="E52" s="2" t="s">
        <v>95</v>
      </c>
      <c r="F52" s="2" t="n">
        <v>6</v>
      </c>
      <c r="G52" s="2" t="n">
        <v>6</v>
      </c>
      <c r="H52" s="13"/>
    </row>
    <row r="53" customFormat="false" ht="14.65" hidden="false" customHeight="false" outlineLevel="0" collapsed="false">
      <c r="A53" s="10" t="n">
        <v>51</v>
      </c>
      <c r="B53" s="11" t="s">
        <v>97</v>
      </c>
      <c r="C53" s="15" t="s">
        <v>98</v>
      </c>
      <c r="D53" s="2" t="s">
        <v>96</v>
      </c>
      <c r="E53" s="2" t="s">
        <v>95</v>
      </c>
      <c r="F53" s="2" t="n">
        <v>6</v>
      </c>
      <c r="G53" s="2" t="n">
        <v>6</v>
      </c>
      <c r="H53" s="13" t="s">
        <v>99</v>
      </c>
    </row>
    <row r="54" customFormat="false" ht="14.65" hidden="false" customHeight="false" outlineLevel="0" collapsed="false">
      <c r="A54" s="10" t="n">
        <v>52</v>
      </c>
      <c r="B54" s="11" t="s">
        <v>100</v>
      </c>
      <c r="C54" s="2" t="s">
        <v>101</v>
      </c>
      <c r="D54" s="2" t="s">
        <v>43</v>
      </c>
      <c r="E54" s="2" t="s">
        <v>96</v>
      </c>
      <c r="F54" s="2" t="s">
        <v>95</v>
      </c>
      <c r="G54" s="2" t="n">
        <v>6</v>
      </c>
      <c r="H54" s="13"/>
    </row>
    <row r="55" customFormat="false" ht="14.65" hidden="false" customHeight="false" outlineLevel="0" collapsed="false">
      <c r="A55" s="10" t="n">
        <v>53</v>
      </c>
      <c r="B55" s="11" t="s">
        <v>102</v>
      </c>
      <c r="C55" s="2" t="s">
        <v>103</v>
      </c>
      <c r="D55" s="2" t="s">
        <v>82</v>
      </c>
      <c r="E55" s="2" t="s">
        <v>43</v>
      </c>
      <c r="F55" s="2" t="s">
        <v>96</v>
      </c>
      <c r="G55" s="2" t="s">
        <v>95</v>
      </c>
      <c r="H55" s="13"/>
    </row>
    <row r="56" customFormat="false" ht="14.65" hidden="false" customHeight="false" outlineLevel="0" collapsed="false">
      <c r="A56" s="10" t="n">
        <v>54</v>
      </c>
      <c r="B56" s="11" t="s">
        <v>26</v>
      </c>
      <c r="C56" s="2" t="s">
        <v>27</v>
      </c>
      <c r="D56" s="2" t="s">
        <v>104</v>
      </c>
      <c r="E56" s="2" t="s">
        <v>96</v>
      </c>
      <c r="F56" s="2" t="s">
        <v>95</v>
      </c>
      <c r="G56" s="2" t="s">
        <v>95</v>
      </c>
      <c r="H56" s="13"/>
    </row>
    <row r="57" customFormat="false" ht="14.65" hidden="false" customHeight="false" outlineLevel="0" collapsed="false">
      <c r="A57" s="10" t="n">
        <v>55</v>
      </c>
      <c r="B57" s="11" t="s">
        <v>34</v>
      </c>
      <c r="C57" s="2" t="n">
        <v>2</v>
      </c>
      <c r="D57" s="2" t="n">
        <v>2</v>
      </c>
      <c r="E57" s="2" t="s">
        <v>104</v>
      </c>
      <c r="F57" s="2" t="s">
        <v>96</v>
      </c>
      <c r="G57" s="2" t="s">
        <v>95</v>
      </c>
      <c r="H57" s="13"/>
    </row>
    <row r="58" customFormat="false" ht="14.65" hidden="false" customHeight="false" outlineLevel="0" collapsed="false">
      <c r="A58" s="10" t="n">
        <v>56</v>
      </c>
      <c r="B58" s="11" t="s">
        <v>26</v>
      </c>
      <c r="C58" s="2" t="s">
        <v>27</v>
      </c>
      <c r="D58" s="2" t="s">
        <v>105</v>
      </c>
      <c r="E58" s="2" t="s">
        <v>96</v>
      </c>
      <c r="F58" s="2" t="s">
        <v>95</v>
      </c>
      <c r="G58" s="2" t="s">
        <v>95</v>
      </c>
      <c r="H58" s="13" t="s">
        <v>106</v>
      </c>
    </row>
    <row r="59" customFormat="false" ht="14.65" hidden="false" customHeight="false" outlineLevel="0" collapsed="false">
      <c r="A59" s="10" t="n">
        <v>57</v>
      </c>
      <c r="B59" s="11" t="s">
        <v>107</v>
      </c>
      <c r="C59" s="2" t="s">
        <v>108</v>
      </c>
      <c r="D59" s="2" t="s">
        <v>105</v>
      </c>
      <c r="E59" s="2" t="s">
        <v>96</v>
      </c>
      <c r="F59" s="2" t="s">
        <v>95</v>
      </c>
      <c r="G59" s="2" t="s">
        <v>95</v>
      </c>
      <c r="H59" s="13" t="s">
        <v>109</v>
      </c>
    </row>
    <row r="60" customFormat="false" ht="14.65" hidden="false" customHeight="false" outlineLevel="0" collapsed="false">
      <c r="A60" s="10" t="n">
        <v>58</v>
      </c>
      <c r="B60" s="11" t="s">
        <v>84</v>
      </c>
      <c r="C60" s="2" t="n">
        <v>1</v>
      </c>
      <c r="D60" s="2" t="n">
        <v>1</v>
      </c>
      <c r="E60" s="2" t="s">
        <v>105</v>
      </c>
      <c r="F60" s="2" t="s">
        <v>96</v>
      </c>
      <c r="G60" s="2" t="s">
        <v>95</v>
      </c>
      <c r="H60" s="13"/>
    </row>
    <row r="61" customFormat="false" ht="14.65" hidden="false" customHeight="false" outlineLevel="0" collapsed="false">
      <c r="A61" s="10" t="n">
        <v>59</v>
      </c>
      <c r="B61" s="11" t="s">
        <v>110</v>
      </c>
      <c r="C61" s="2" t="s">
        <v>111</v>
      </c>
      <c r="D61" s="2" t="s">
        <v>112</v>
      </c>
      <c r="E61" s="2" t="s">
        <v>96</v>
      </c>
      <c r="F61" s="2" t="s">
        <v>95</v>
      </c>
      <c r="G61" s="2" t="s">
        <v>95</v>
      </c>
      <c r="H61" s="13"/>
    </row>
    <row r="62" customFormat="false" ht="14.65" hidden="false" customHeight="false" outlineLevel="0" collapsed="false">
      <c r="A62" s="10" t="n">
        <v>60</v>
      </c>
      <c r="B62" s="11" t="s">
        <v>97</v>
      </c>
      <c r="C62" s="15" t="s">
        <v>98</v>
      </c>
      <c r="D62" s="2" t="s">
        <v>112</v>
      </c>
      <c r="E62" s="2" t="s">
        <v>96</v>
      </c>
      <c r="F62" s="2" t="s">
        <v>95</v>
      </c>
      <c r="G62" s="2" t="s">
        <v>95</v>
      </c>
      <c r="H62" s="13" t="s">
        <v>99</v>
      </c>
    </row>
    <row r="63" customFormat="false" ht="14.65" hidden="false" customHeight="false" outlineLevel="0" collapsed="false">
      <c r="A63" s="10" t="n">
        <v>61</v>
      </c>
      <c r="B63" s="11" t="s">
        <v>113</v>
      </c>
      <c r="C63" s="2" t="s">
        <v>114</v>
      </c>
      <c r="D63" s="2" t="s">
        <v>112</v>
      </c>
      <c r="E63" s="2" t="s">
        <v>96</v>
      </c>
      <c r="F63" s="2" t="s">
        <v>95</v>
      </c>
      <c r="G63" s="2" t="s">
        <v>95</v>
      </c>
      <c r="H63" s="13" t="s">
        <v>115</v>
      </c>
    </row>
    <row r="64" customFormat="false" ht="14.65" hidden="false" customHeight="false" outlineLevel="0" collapsed="false">
      <c r="A64" s="10" t="n">
        <v>62</v>
      </c>
      <c r="B64" s="11" t="s">
        <v>91</v>
      </c>
      <c r="C64" s="2" t="s">
        <v>92</v>
      </c>
      <c r="D64" s="2" t="s">
        <v>51</v>
      </c>
      <c r="E64" s="2" t="s">
        <v>112</v>
      </c>
      <c r="F64" s="2" t="s">
        <v>96</v>
      </c>
      <c r="G64" s="2" t="s">
        <v>95</v>
      </c>
      <c r="H64" s="13"/>
    </row>
    <row r="65" customFormat="false" ht="14.65" hidden="false" customHeight="false" outlineLevel="0" collapsed="false">
      <c r="A65" s="10" t="n">
        <v>63</v>
      </c>
      <c r="B65" s="11" t="s">
        <v>116</v>
      </c>
      <c r="C65" s="2" t="s">
        <v>117</v>
      </c>
      <c r="D65" s="2" t="s">
        <v>118</v>
      </c>
      <c r="E65" s="2" t="s">
        <v>112</v>
      </c>
      <c r="F65" s="2" t="s">
        <v>96</v>
      </c>
      <c r="G65" s="2" t="s">
        <v>95</v>
      </c>
      <c r="H65" s="13"/>
    </row>
    <row r="66" customFormat="false" ht="14.65" hidden="false" customHeight="false" outlineLevel="0" collapsed="false">
      <c r="A66" s="10" t="n">
        <v>64</v>
      </c>
      <c r="B66" s="11" t="s">
        <v>34</v>
      </c>
      <c r="C66" s="2" t="n">
        <v>2</v>
      </c>
      <c r="D66" s="2" t="n">
        <v>2</v>
      </c>
      <c r="E66" s="2" t="s">
        <v>118</v>
      </c>
      <c r="F66" s="2" t="s">
        <v>112</v>
      </c>
      <c r="G66" s="2" t="s">
        <v>96</v>
      </c>
      <c r="H66" s="13"/>
    </row>
    <row r="67" customFormat="false" ht="14.65" hidden="false" customHeight="false" outlineLevel="0" collapsed="false">
      <c r="A67" s="10" t="n">
        <v>65</v>
      </c>
      <c r="B67" s="11" t="s">
        <v>31</v>
      </c>
      <c r="C67" s="2" t="s">
        <v>32</v>
      </c>
      <c r="D67" s="2" t="s">
        <v>119</v>
      </c>
      <c r="E67" s="2" t="s">
        <v>112</v>
      </c>
      <c r="F67" s="2" t="s">
        <v>96</v>
      </c>
      <c r="G67" s="2" t="s">
        <v>96</v>
      </c>
      <c r="H67" s="13"/>
    </row>
    <row r="68" customFormat="false" ht="14.65" hidden="false" customHeight="false" outlineLevel="0" collapsed="false">
      <c r="A68" s="10" t="n">
        <v>66</v>
      </c>
      <c r="B68" s="11" t="s">
        <v>97</v>
      </c>
      <c r="C68" s="15" t="s">
        <v>98</v>
      </c>
      <c r="D68" s="2" t="s">
        <v>119</v>
      </c>
      <c r="E68" s="2" t="s">
        <v>112</v>
      </c>
      <c r="F68" s="2" t="s">
        <v>96</v>
      </c>
      <c r="G68" s="2" t="s">
        <v>96</v>
      </c>
      <c r="H68" s="13" t="s">
        <v>99</v>
      </c>
    </row>
    <row r="69" s="16" customFormat="true" ht="14.65" hidden="false" customHeight="false" outlineLevel="0" collapsed="false">
      <c r="A69" s="10" t="n">
        <v>67</v>
      </c>
      <c r="B69" s="11" t="s">
        <v>120</v>
      </c>
      <c r="C69" s="2" t="s">
        <v>121</v>
      </c>
      <c r="D69" s="2" t="s">
        <v>112</v>
      </c>
      <c r="E69" s="2" t="s">
        <v>96</v>
      </c>
      <c r="F69" s="2" t="s">
        <v>95</v>
      </c>
      <c r="G69" s="2" t="s">
        <v>95</v>
      </c>
      <c r="H69" s="13" t="s">
        <v>122</v>
      </c>
    </row>
    <row r="70" customFormat="false" ht="14.65" hidden="false" customHeight="false" outlineLevel="0" collapsed="false">
      <c r="A70" s="10" t="n">
        <v>68</v>
      </c>
      <c r="B70" s="11" t="s">
        <v>123</v>
      </c>
      <c r="C70" s="2" t="s">
        <v>124</v>
      </c>
      <c r="D70" s="2" t="s">
        <v>105</v>
      </c>
      <c r="E70" s="2" t="s">
        <v>119</v>
      </c>
      <c r="F70" s="2" t="s">
        <v>112</v>
      </c>
      <c r="G70" s="2" t="s">
        <v>96</v>
      </c>
      <c r="H70" s="13"/>
    </row>
    <row r="71" customFormat="false" ht="14.65" hidden="false" customHeight="false" outlineLevel="0" collapsed="false">
      <c r="A71" s="10" t="n">
        <v>69</v>
      </c>
      <c r="B71" s="11" t="s">
        <v>116</v>
      </c>
      <c r="C71" s="2" t="s">
        <v>117</v>
      </c>
      <c r="D71" s="2" t="s">
        <v>125</v>
      </c>
      <c r="E71" s="2" t="s">
        <v>119</v>
      </c>
      <c r="F71" s="2" t="s">
        <v>112</v>
      </c>
      <c r="G71" s="2" t="s">
        <v>96</v>
      </c>
      <c r="H71" s="13"/>
    </row>
    <row r="72" customFormat="false" ht="14.65" hidden="false" customHeight="false" outlineLevel="0" collapsed="false">
      <c r="A72" s="10" t="n">
        <v>70</v>
      </c>
      <c r="B72" s="11" t="s">
        <v>84</v>
      </c>
      <c r="C72" s="2" t="n">
        <v>1</v>
      </c>
      <c r="D72" s="2" t="n">
        <v>1</v>
      </c>
      <c r="E72" s="2" t="s">
        <v>125</v>
      </c>
      <c r="F72" s="2" t="s">
        <v>119</v>
      </c>
      <c r="G72" s="2" t="s">
        <v>112</v>
      </c>
      <c r="H72" s="13"/>
    </row>
    <row r="73" customFormat="false" ht="14.65" hidden="false" customHeight="false" outlineLevel="0" collapsed="false">
      <c r="A73" s="10" t="n">
        <v>71</v>
      </c>
      <c r="B73" s="11" t="s">
        <v>110</v>
      </c>
      <c r="C73" s="2" t="s">
        <v>111</v>
      </c>
      <c r="D73" s="2" t="s">
        <v>126</v>
      </c>
      <c r="E73" s="2" t="s">
        <v>119</v>
      </c>
      <c r="F73" s="2" t="s">
        <v>112</v>
      </c>
      <c r="G73" s="2" t="s">
        <v>112</v>
      </c>
      <c r="H73" s="13"/>
    </row>
    <row r="74" customFormat="false" ht="14.65" hidden="false" customHeight="false" outlineLevel="0" collapsed="false">
      <c r="A74" s="10" t="n">
        <v>72</v>
      </c>
      <c r="B74" s="11" t="s">
        <v>97</v>
      </c>
      <c r="C74" s="15" t="s">
        <v>98</v>
      </c>
      <c r="D74" s="2" t="s">
        <v>126</v>
      </c>
      <c r="E74" s="2" t="s">
        <v>119</v>
      </c>
      <c r="F74" s="2" t="s">
        <v>112</v>
      </c>
      <c r="G74" s="2" t="s">
        <v>112</v>
      </c>
      <c r="H74" s="13" t="s">
        <v>99</v>
      </c>
    </row>
    <row r="75" s="16" customFormat="true" ht="14.65" hidden="false" customHeight="false" outlineLevel="0" collapsed="false">
      <c r="A75" s="10" t="n">
        <v>73</v>
      </c>
      <c r="B75" s="11" t="s">
        <v>127</v>
      </c>
      <c r="C75" s="2" t="s">
        <v>128</v>
      </c>
      <c r="D75" s="2" t="s">
        <v>126</v>
      </c>
      <c r="E75" s="2" t="s">
        <v>119</v>
      </c>
      <c r="F75" s="2" t="s">
        <v>112</v>
      </c>
      <c r="G75" s="2" t="s">
        <v>112</v>
      </c>
      <c r="H75" s="14" t="s">
        <v>129</v>
      </c>
    </row>
    <row r="76" s="16" customFormat="true" ht="14.65" hidden="false" customHeight="false" outlineLevel="0" collapsed="false">
      <c r="A76" s="10" t="n">
        <v>74</v>
      </c>
      <c r="B76" s="11" t="s">
        <v>55</v>
      </c>
      <c r="C76" s="2" t="s">
        <v>56</v>
      </c>
      <c r="D76" s="2" t="s">
        <v>119</v>
      </c>
      <c r="E76" s="2" t="s">
        <v>112</v>
      </c>
      <c r="F76" s="2" t="s">
        <v>112</v>
      </c>
      <c r="G76" s="2" t="s">
        <v>126</v>
      </c>
      <c r="H76" s="13"/>
    </row>
    <row r="77" customFormat="false" ht="14.65" hidden="false" customHeight="false" outlineLevel="0" collapsed="false">
      <c r="A77" s="10" t="n">
        <v>75</v>
      </c>
      <c r="B77" s="11" t="s">
        <v>34</v>
      </c>
      <c r="C77" s="2" t="n">
        <v>2</v>
      </c>
      <c r="D77" s="2" t="n">
        <v>2</v>
      </c>
      <c r="E77" s="2" t="s">
        <v>119</v>
      </c>
      <c r="F77" s="2" t="s">
        <v>112</v>
      </c>
      <c r="G77" s="2" t="s">
        <v>112</v>
      </c>
    </row>
    <row r="78" customFormat="false" ht="14.65" hidden="false" customHeight="false" outlineLevel="0" collapsed="false">
      <c r="A78" s="10" t="n">
        <v>76</v>
      </c>
      <c r="B78" s="11" t="s">
        <v>57</v>
      </c>
      <c r="C78" s="2" t="s">
        <v>58</v>
      </c>
      <c r="D78" s="2" t="s">
        <v>119</v>
      </c>
      <c r="E78" s="2" t="n">
        <v>2</v>
      </c>
      <c r="F78" s="2" t="s">
        <v>112</v>
      </c>
      <c r="G78" s="2" t="s">
        <v>112</v>
      </c>
    </row>
    <row r="79" customFormat="false" ht="14.65" hidden="false" customHeight="false" outlineLevel="0" collapsed="false">
      <c r="A79" s="10" t="n">
        <v>77</v>
      </c>
      <c r="B79" s="11" t="s">
        <v>116</v>
      </c>
      <c r="C79" s="2" t="s">
        <v>117</v>
      </c>
      <c r="D79" s="2" t="s">
        <v>130</v>
      </c>
      <c r="E79" s="2" t="n">
        <v>2</v>
      </c>
      <c r="F79" s="2" t="s">
        <v>112</v>
      </c>
      <c r="G79" s="2" t="s">
        <v>112</v>
      </c>
    </row>
    <row r="80" customFormat="false" ht="14.65" hidden="false" customHeight="false" outlineLevel="0" collapsed="false">
      <c r="A80" s="10" t="n">
        <v>78</v>
      </c>
      <c r="B80" s="11" t="s">
        <v>110</v>
      </c>
      <c r="C80" s="2" t="s">
        <v>111</v>
      </c>
      <c r="D80" s="2" t="s">
        <v>131</v>
      </c>
      <c r="E80" s="2" t="s">
        <v>130</v>
      </c>
      <c r="F80" s="2" t="s">
        <v>112</v>
      </c>
      <c r="G80" s="2" t="s">
        <v>112</v>
      </c>
    </row>
    <row r="81" customFormat="false" ht="14.65" hidden="false" customHeight="false" outlineLevel="0" collapsed="false">
      <c r="A81" s="10" t="n">
        <v>79</v>
      </c>
      <c r="B81" s="11" t="s">
        <v>34</v>
      </c>
      <c r="C81" s="2" t="n">
        <v>2</v>
      </c>
      <c r="D81" s="2" t="n">
        <v>2</v>
      </c>
      <c r="E81" s="2" t="s">
        <v>131</v>
      </c>
      <c r="F81" s="2" t="s">
        <v>112</v>
      </c>
      <c r="G81" s="2" t="s">
        <v>112</v>
      </c>
    </row>
    <row r="82" customFormat="false" ht="14.65" hidden="false" customHeight="false" outlineLevel="0" collapsed="false">
      <c r="A82" s="10" t="n">
        <v>80</v>
      </c>
      <c r="B82" s="11" t="s">
        <v>26</v>
      </c>
      <c r="C82" s="2" t="s">
        <v>27</v>
      </c>
      <c r="D82" s="2" t="s">
        <v>132</v>
      </c>
      <c r="E82" s="2" t="s">
        <v>112</v>
      </c>
      <c r="F82" s="2" t="s">
        <v>112</v>
      </c>
      <c r="G82" s="2" t="s">
        <v>112</v>
      </c>
    </row>
    <row r="83" customFormat="false" ht="14.65" hidden="false" customHeight="false" outlineLevel="0" collapsed="false">
      <c r="A83" s="10" t="n">
        <v>81</v>
      </c>
      <c r="B83" s="11" t="s">
        <v>85</v>
      </c>
      <c r="C83" s="2" t="s">
        <v>86</v>
      </c>
      <c r="D83" s="2" t="s">
        <v>132</v>
      </c>
      <c r="E83" s="2" t="s">
        <v>112</v>
      </c>
      <c r="F83" s="2" t="s">
        <v>112</v>
      </c>
      <c r="G83" s="2" t="s">
        <v>112</v>
      </c>
    </row>
    <row r="84" customFormat="false" ht="14.65" hidden="false" customHeight="false" outlineLevel="0" collapsed="false">
      <c r="A84" s="10" t="n">
        <v>82</v>
      </c>
      <c r="B84" s="11" t="s">
        <v>85</v>
      </c>
      <c r="C84" s="2" t="s">
        <v>86</v>
      </c>
      <c r="D84" s="2" t="s">
        <v>132</v>
      </c>
      <c r="E84" s="2" t="s">
        <v>132</v>
      </c>
      <c r="F84" s="2" t="s">
        <v>112</v>
      </c>
      <c r="G84" s="2" t="s">
        <v>112</v>
      </c>
    </row>
    <row r="85" customFormat="false" ht="14.65" hidden="false" customHeight="false" outlineLevel="0" collapsed="false">
      <c r="A85" s="10" t="n">
        <v>83</v>
      </c>
      <c r="B85" s="11" t="s">
        <v>34</v>
      </c>
      <c r="C85" s="2" t="n">
        <v>2</v>
      </c>
      <c r="D85" s="2" t="n">
        <v>2</v>
      </c>
      <c r="E85" s="2" t="s">
        <v>132</v>
      </c>
      <c r="F85" s="2" t="s">
        <v>132</v>
      </c>
      <c r="G85" s="2" t="s">
        <v>112</v>
      </c>
    </row>
    <row r="86" customFormat="false" ht="14.65" hidden="false" customHeight="false" outlineLevel="0" collapsed="false">
      <c r="A86" s="10" t="n">
        <v>84</v>
      </c>
      <c r="B86" s="11" t="s">
        <v>26</v>
      </c>
      <c r="C86" s="2" t="s">
        <v>27</v>
      </c>
      <c r="D86" s="2" t="s">
        <v>133</v>
      </c>
      <c r="E86" s="2" t="s">
        <v>132</v>
      </c>
      <c r="F86" s="2" t="s">
        <v>112</v>
      </c>
      <c r="G86" s="2" t="s">
        <v>112</v>
      </c>
    </row>
    <row r="87" customFormat="false" ht="14.65" hidden="false" customHeight="false" outlineLevel="0" collapsed="false">
      <c r="A87" s="10" t="n">
        <v>85</v>
      </c>
      <c r="B87" s="11" t="s">
        <v>97</v>
      </c>
      <c r="C87" s="15" t="s">
        <v>98</v>
      </c>
      <c r="D87" s="2" t="s">
        <v>133</v>
      </c>
      <c r="E87" s="2" t="s">
        <v>132</v>
      </c>
      <c r="F87" s="2" t="s">
        <v>112</v>
      </c>
      <c r="G87" s="2" t="s">
        <v>112</v>
      </c>
    </row>
    <row r="88" customFormat="false" ht="14.65" hidden="false" customHeight="false" outlineLevel="0" collapsed="false">
      <c r="A88" s="10" t="n">
        <v>86</v>
      </c>
      <c r="B88" s="11" t="s">
        <v>57</v>
      </c>
      <c r="C88" s="2" t="s">
        <v>58</v>
      </c>
      <c r="D88" s="2" t="s">
        <v>132</v>
      </c>
      <c r="E88" s="2" t="s">
        <v>133</v>
      </c>
      <c r="F88" s="2" t="s">
        <v>112</v>
      </c>
      <c r="G88" s="2" t="s">
        <v>112</v>
      </c>
    </row>
    <row r="89" customFormat="false" ht="14.65" hidden="false" customHeight="false" outlineLevel="0" collapsed="false">
      <c r="A89" s="10" t="n">
        <v>87</v>
      </c>
      <c r="B89" s="11" t="s">
        <v>116</v>
      </c>
      <c r="C89" s="2" t="s">
        <v>117</v>
      </c>
      <c r="D89" s="2" t="s">
        <v>134</v>
      </c>
      <c r="E89" s="2" t="s">
        <v>133</v>
      </c>
      <c r="F89" s="2" t="s">
        <v>112</v>
      </c>
      <c r="G89" s="2" t="s">
        <v>112</v>
      </c>
    </row>
    <row r="90" customFormat="false" ht="14.65" hidden="false" customHeight="false" outlineLevel="0" collapsed="false">
      <c r="A90" s="10" t="n">
        <v>88</v>
      </c>
      <c r="B90" s="11" t="s">
        <v>97</v>
      </c>
      <c r="C90" s="15" t="s">
        <v>98</v>
      </c>
      <c r="D90" s="2" t="s">
        <v>134</v>
      </c>
      <c r="E90" s="2" t="s">
        <v>133</v>
      </c>
      <c r="F90" s="2" t="s">
        <v>112</v>
      </c>
      <c r="G90" s="2" t="s">
        <v>112</v>
      </c>
    </row>
    <row r="91" customFormat="false" ht="14.65" hidden="false" customHeight="false" outlineLevel="0" collapsed="false">
      <c r="A91" s="10" t="n">
        <v>89</v>
      </c>
      <c r="B91" s="11" t="s">
        <v>57</v>
      </c>
      <c r="C91" s="2" t="s">
        <v>58</v>
      </c>
      <c r="D91" s="2" t="s">
        <v>133</v>
      </c>
      <c r="E91" s="2" t="s">
        <v>134</v>
      </c>
      <c r="F91" s="2" t="s">
        <v>112</v>
      </c>
      <c r="G91" s="2" t="s">
        <v>112</v>
      </c>
    </row>
    <row r="92" customFormat="false" ht="14.65" hidden="false" customHeight="false" outlineLevel="0" collapsed="false">
      <c r="A92" s="10" t="n">
        <v>90</v>
      </c>
      <c r="B92" s="11" t="s">
        <v>97</v>
      </c>
      <c r="C92" s="15" t="s">
        <v>98</v>
      </c>
      <c r="D92" s="2" t="s">
        <v>133</v>
      </c>
      <c r="E92" s="2" t="s">
        <v>134</v>
      </c>
      <c r="F92" s="2" t="s">
        <v>112</v>
      </c>
      <c r="G92" s="2" t="s">
        <v>112</v>
      </c>
    </row>
    <row r="93" customFormat="false" ht="14.65" hidden="false" customHeight="false" outlineLevel="0" collapsed="false">
      <c r="A93" s="10" t="n">
        <v>91</v>
      </c>
      <c r="B93" s="11" t="s">
        <v>135</v>
      </c>
      <c r="C93" s="2" t="s">
        <v>136</v>
      </c>
      <c r="D93" s="2" t="s">
        <v>112</v>
      </c>
      <c r="E93" s="2" t="s">
        <v>133</v>
      </c>
      <c r="F93" s="2" t="s">
        <v>134</v>
      </c>
      <c r="G93" s="2" t="s">
        <v>112</v>
      </c>
    </row>
    <row r="94" customFormat="false" ht="14.65" hidden="false" customHeight="false" outlineLevel="0" collapsed="false">
      <c r="A94" s="10" t="n">
        <v>92</v>
      </c>
      <c r="B94" s="11" t="s">
        <v>97</v>
      </c>
      <c r="C94" s="15" t="s">
        <v>98</v>
      </c>
      <c r="D94" s="2" t="s">
        <v>112</v>
      </c>
      <c r="E94" s="2" t="s">
        <v>133</v>
      </c>
      <c r="F94" s="2" t="s">
        <v>134</v>
      </c>
      <c r="G94" s="2" t="s">
        <v>112</v>
      </c>
    </row>
    <row r="95" customFormat="false" ht="14.65" hidden="false" customHeight="false" outlineLevel="0" collapsed="false">
      <c r="A95" s="10" t="n">
        <v>93</v>
      </c>
      <c r="B95" s="11" t="s">
        <v>137</v>
      </c>
      <c r="C95" s="2" t="s">
        <v>138</v>
      </c>
      <c r="D95" s="2" t="s">
        <v>119</v>
      </c>
      <c r="E95" s="2" t="s">
        <v>112</v>
      </c>
      <c r="F95" s="2" t="s">
        <v>133</v>
      </c>
      <c r="G95" s="2" t="s">
        <v>134</v>
      </c>
    </row>
    <row r="96" customFormat="false" ht="14.65" hidden="false" customHeight="false" outlineLevel="0" collapsed="false">
      <c r="A96" s="10" t="n">
        <v>94</v>
      </c>
      <c r="B96" s="11" t="s">
        <v>97</v>
      </c>
      <c r="C96" s="15" t="s">
        <v>98</v>
      </c>
      <c r="D96" s="2" t="s">
        <v>119</v>
      </c>
      <c r="E96" s="2" t="s">
        <v>112</v>
      </c>
      <c r="F96" s="2" t="s">
        <v>133</v>
      </c>
      <c r="G96" s="2" t="s">
        <v>134</v>
      </c>
    </row>
    <row r="97" customFormat="false" ht="14.65" hidden="false" customHeight="false" outlineLevel="0" collapsed="false">
      <c r="A97" s="10" t="n">
        <v>95</v>
      </c>
      <c r="B97" s="11" t="s">
        <v>139</v>
      </c>
      <c r="C97" s="2" t="s">
        <v>140</v>
      </c>
      <c r="D97" s="2" t="s">
        <v>126</v>
      </c>
      <c r="E97" s="2" t="s">
        <v>119</v>
      </c>
      <c r="F97" s="2" t="s">
        <v>112</v>
      </c>
      <c r="G97" s="2" t="s">
        <v>133</v>
      </c>
    </row>
    <row r="98" customFormat="false" ht="14.65" hidden="false" customHeight="false" outlineLevel="0" collapsed="false">
      <c r="A98" s="10" t="n">
        <v>96</v>
      </c>
      <c r="B98" s="11" t="s">
        <v>97</v>
      </c>
      <c r="C98" s="15" t="s">
        <v>98</v>
      </c>
      <c r="D98" s="2" t="s">
        <v>126</v>
      </c>
      <c r="E98" s="2" t="s">
        <v>126</v>
      </c>
      <c r="F98" s="2" t="s">
        <v>119</v>
      </c>
      <c r="G98" s="2" t="s">
        <v>112</v>
      </c>
    </row>
    <row r="99" customFormat="false" ht="14.65" hidden="false" customHeight="false" outlineLevel="0" collapsed="false">
      <c r="A99" s="10" t="n">
        <v>97</v>
      </c>
      <c r="B99" s="11" t="s">
        <v>102</v>
      </c>
      <c r="C99" s="2" t="s">
        <v>103</v>
      </c>
      <c r="D99" s="2" t="s">
        <v>82</v>
      </c>
      <c r="E99" s="2" t="s">
        <v>126</v>
      </c>
      <c r="F99" s="2" t="s">
        <v>126</v>
      </c>
      <c r="G99" s="2" t="s">
        <v>119</v>
      </c>
      <c r="H99" s="17" t="s">
        <v>141</v>
      </c>
    </row>
    <row r="100" customFormat="false" ht="14.65" hidden="false" customHeight="false" outlineLevel="0" collapsed="false">
      <c r="A100" s="10" t="n">
        <v>98</v>
      </c>
      <c r="B100" s="11" t="s">
        <v>123</v>
      </c>
      <c r="C100" s="2" t="s">
        <v>124</v>
      </c>
      <c r="D100" s="2" t="s">
        <v>105</v>
      </c>
      <c r="E100" s="2" t="s">
        <v>82</v>
      </c>
      <c r="F100" s="2" t="s">
        <v>126</v>
      </c>
      <c r="G100" s="2" t="s">
        <v>126</v>
      </c>
    </row>
    <row r="101" customFormat="false" ht="14.65" hidden="false" customHeight="false" outlineLevel="0" collapsed="false">
      <c r="A101" s="10" t="n">
        <v>99</v>
      </c>
      <c r="B101" s="11" t="s">
        <v>31</v>
      </c>
      <c r="C101" s="2" t="s">
        <v>32</v>
      </c>
      <c r="D101" s="2" t="s">
        <v>142</v>
      </c>
      <c r="E101" s="2" t="s">
        <v>126</v>
      </c>
      <c r="F101" s="2" t="s">
        <v>126</v>
      </c>
      <c r="G101" s="2" t="s">
        <v>126</v>
      </c>
    </row>
    <row r="102" customFormat="false" ht="14.65" hidden="false" customHeight="false" outlineLevel="0" collapsed="false">
      <c r="A102" s="10" t="n">
        <v>100</v>
      </c>
      <c r="B102" s="11" t="s">
        <v>97</v>
      </c>
      <c r="C102" s="15" t="s">
        <v>98</v>
      </c>
      <c r="D102" s="2" t="s">
        <v>142</v>
      </c>
      <c r="E102" s="2" t="s">
        <v>126</v>
      </c>
      <c r="F102" s="2" t="s">
        <v>126</v>
      </c>
      <c r="G102" s="2" t="s">
        <v>126</v>
      </c>
    </row>
    <row r="103" customFormat="false" ht="14.65" hidden="false" customHeight="false" outlineLevel="0" collapsed="false">
      <c r="A103" s="10" t="n">
        <v>101</v>
      </c>
      <c r="B103" s="11" t="s">
        <v>12</v>
      </c>
      <c r="C103" s="2" t="n">
        <v>0</v>
      </c>
      <c r="D103" s="2" t="n">
        <v>0</v>
      </c>
      <c r="E103" s="2" t="s">
        <v>142</v>
      </c>
      <c r="F103" s="2" t="s">
        <v>126</v>
      </c>
      <c r="G103" s="2" t="s">
        <v>126</v>
      </c>
    </row>
    <row r="104" customFormat="false" ht="14.65" hidden="false" customHeight="false" outlineLevel="0" collapsed="false">
      <c r="A104" s="10" t="n">
        <v>102</v>
      </c>
      <c r="B104" s="11" t="s">
        <v>97</v>
      </c>
      <c r="C104" s="15" t="s">
        <v>98</v>
      </c>
      <c r="D104" s="2" t="n">
        <v>0</v>
      </c>
      <c r="E104" s="2" t="s">
        <v>142</v>
      </c>
      <c r="F104" s="2" t="s">
        <v>126</v>
      </c>
      <c r="G104" s="2" t="s">
        <v>126</v>
      </c>
    </row>
    <row r="105" customFormat="false" ht="14.65" hidden="false" customHeight="false" outlineLevel="0" collapsed="false">
      <c r="A105" s="10" t="n">
        <v>103</v>
      </c>
      <c r="B105" s="11" t="s">
        <v>57</v>
      </c>
      <c r="C105" s="2" t="s">
        <v>58</v>
      </c>
      <c r="D105" s="2" t="s">
        <v>142</v>
      </c>
      <c r="E105" s="2" t="n">
        <v>0</v>
      </c>
      <c r="F105" s="2" t="s">
        <v>126</v>
      </c>
      <c r="G105" s="2" t="s">
        <v>126</v>
      </c>
    </row>
    <row r="106" customFormat="false" ht="14.65" hidden="false" customHeight="false" outlineLevel="0" collapsed="false">
      <c r="A106" s="10" t="n">
        <v>104</v>
      </c>
      <c r="B106" s="11" t="s">
        <v>116</v>
      </c>
      <c r="C106" s="2" t="s">
        <v>117</v>
      </c>
      <c r="D106" s="2" t="s">
        <v>143</v>
      </c>
      <c r="E106" s="2" t="n">
        <v>0</v>
      </c>
      <c r="F106" s="2" t="s">
        <v>126</v>
      </c>
      <c r="G106" s="2" t="s">
        <v>126</v>
      </c>
    </row>
    <row r="107" customFormat="false" ht="14.65" hidden="false" customHeight="false" outlineLevel="0" collapsed="false">
      <c r="A107" s="10" t="n">
        <v>105</v>
      </c>
      <c r="B107" s="11" t="s">
        <v>97</v>
      </c>
      <c r="C107" s="15" t="s">
        <v>98</v>
      </c>
      <c r="D107" s="2" t="s">
        <v>143</v>
      </c>
      <c r="E107" s="2" t="n">
        <v>0</v>
      </c>
      <c r="F107" s="2" t="s">
        <v>126</v>
      </c>
      <c r="G107" s="2" t="s">
        <v>126</v>
      </c>
    </row>
    <row r="108" customFormat="false" ht="14.65" hidden="false" customHeight="false" outlineLevel="0" collapsed="false">
      <c r="A108" s="10" t="n">
        <v>106</v>
      </c>
      <c r="B108" s="11" t="s">
        <v>135</v>
      </c>
      <c r="C108" s="2" t="s">
        <v>136</v>
      </c>
      <c r="D108" s="2" t="s">
        <v>112</v>
      </c>
      <c r="E108" s="2" t="s">
        <v>143</v>
      </c>
      <c r="F108" s="2" t="n">
        <v>0</v>
      </c>
      <c r="G108" s="2" t="s">
        <v>126</v>
      </c>
    </row>
    <row r="109" customFormat="false" ht="14.65" hidden="false" customHeight="false" outlineLevel="0" collapsed="false">
      <c r="A109" s="10" t="n">
        <v>107</v>
      </c>
      <c r="B109" s="11" t="s">
        <v>97</v>
      </c>
      <c r="C109" s="15" t="s">
        <v>98</v>
      </c>
      <c r="D109" s="2" t="s">
        <v>112</v>
      </c>
      <c r="E109" s="2" t="s">
        <v>143</v>
      </c>
      <c r="F109" s="2" t="n">
        <v>0</v>
      </c>
      <c r="G109" s="2" t="s">
        <v>126</v>
      </c>
    </row>
    <row r="110" customFormat="false" ht="14.65" hidden="false" customHeight="false" outlineLevel="0" collapsed="false">
      <c r="A110" s="10" t="n">
        <v>108</v>
      </c>
      <c r="B110" s="11" t="s">
        <v>137</v>
      </c>
      <c r="C110" s="2" t="s">
        <v>138</v>
      </c>
      <c r="D110" s="2" t="s">
        <v>119</v>
      </c>
      <c r="E110" s="2" t="s">
        <v>112</v>
      </c>
      <c r="F110" s="2" t="s">
        <v>143</v>
      </c>
      <c r="G110" s="2" t="n">
        <v>0</v>
      </c>
    </row>
    <row r="111" customFormat="false" ht="14.65" hidden="false" customHeight="false" outlineLevel="0" collapsed="false">
      <c r="A111" s="10" t="n">
        <v>109</v>
      </c>
      <c r="B111" s="11" t="s">
        <v>97</v>
      </c>
      <c r="C111" s="15" t="s">
        <v>98</v>
      </c>
      <c r="D111" s="2" t="s">
        <v>119</v>
      </c>
      <c r="E111" s="2" t="s">
        <v>112</v>
      </c>
      <c r="F111" s="2" t="s">
        <v>143</v>
      </c>
      <c r="G111" s="2" t="n">
        <v>0</v>
      </c>
    </row>
    <row r="112" customFormat="false" ht="14.65" hidden="false" customHeight="false" outlineLevel="0" collapsed="false">
      <c r="A112" s="10" t="n">
        <v>110</v>
      </c>
      <c r="B112" s="11" t="s">
        <v>139</v>
      </c>
      <c r="C112" s="2" t="s">
        <v>140</v>
      </c>
      <c r="D112" s="2" t="s">
        <v>126</v>
      </c>
      <c r="E112" s="2" t="s">
        <v>119</v>
      </c>
      <c r="F112" s="2" t="s">
        <v>112</v>
      </c>
      <c r="G112" s="2" t="s">
        <v>143</v>
      </c>
    </row>
    <row r="113" customFormat="false" ht="14.65" hidden="false" customHeight="false" outlineLevel="0" collapsed="false">
      <c r="A113" s="10" t="n">
        <v>111</v>
      </c>
      <c r="B113" s="11" t="s">
        <v>97</v>
      </c>
      <c r="C113" s="15" t="s">
        <v>98</v>
      </c>
      <c r="D113" s="2" t="s">
        <v>126</v>
      </c>
      <c r="E113" s="2" t="s">
        <v>119</v>
      </c>
      <c r="F113" s="2" t="s">
        <v>112</v>
      </c>
      <c r="G113" s="2" t="s">
        <v>143</v>
      </c>
    </row>
    <row r="114" customFormat="false" ht="14.65" hidden="false" customHeight="false" outlineLevel="0" collapsed="false">
      <c r="A114" s="10" t="n">
        <v>112</v>
      </c>
      <c r="B114" s="11" t="s">
        <v>123</v>
      </c>
      <c r="C114" s="2" t="s">
        <v>124</v>
      </c>
      <c r="D114" s="2" t="s">
        <v>105</v>
      </c>
      <c r="E114" s="2" t="s">
        <v>126</v>
      </c>
      <c r="F114" s="2" t="s">
        <v>119</v>
      </c>
      <c r="G114" s="2" t="s">
        <v>112</v>
      </c>
      <c r="H114" s="17" t="s">
        <v>144</v>
      </c>
    </row>
    <row r="115" customFormat="false" ht="14.65" hidden="false" customHeight="false" outlineLevel="0" collapsed="false">
      <c r="A115" s="10" t="n">
        <v>113</v>
      </c>
      <c r="B115" s="11" t="s">
        <v>97</v>
      </c>
      <c r="C115" s="15" t="s">
        <v>98</v>
      </c>
      <c r="D115" s="2" t="s">
        <v>105</v>
      </c>
      <c r="E115" s="2" t="s">
        <v>126</v>
      </c>
      <c r="F115" s="2" t="s">
        <v>119</v>
      </c>
      <c r="G115" s="2" t="s">
        <v>112</v>
      </c>
    </row>
    <row r="116" customFormat="false" ht="14.65" hidden="false" customHeight="false" outlineLevel="0" collapsed="false">
      <c r="A116" s="10" t="n">
        <v>114</v>
      </c>
      <c r="B116" s="11" t="s">
        <v>12</v>
      </c>
      <c r="C116" s="2" t="n">
        <v>0</v>
      </c>
      <c r="D116" s="2" t="n">
        <v>0</v>
      </c>
      <c r="E116" s="2" t="s">
        <v>105</v>
      </c>
      <c r="F116" s="2" t="s">
        <v>126</v>
      </c>
      <c r="G116" s="2" t="s">
        <v>119</v>
      </c>
    </row>
    <row r="117" customFormat="false" ht="14.65" hidden="false" customHeight="false" outlineLevel="0" collapsed="false">
      <c r="A117" s="10" t="n">
        <v>115</v>
      </c>
      <c r="B117" s="11" t="s">
        <v>97</v>
      </c>
      <c r="C117" s="15" t="s">
        <v>98</v>
      </c>
      <c r="D117" s="2" t="n">
        <v>0</v>
      </c>
      <c r="E117" s="2" t="s">
        <v>105</v>
      </c>
      <c r="F117" s="2" t="s">
        <v>126</v>
      </c>
      <c r="G117" s="2" t="s">
        <v>119</v>
      </c>
    </row>
    <row r="118" customFormat="false" ht="14.65" hidden="false" customHeight="false" outlineLevel="0" collapsed="false">
      <c r="A118" s="10" t="n">
        <v>116</v>
      </c>
      <c r="B118" s="11" t="s">
        <v>57</v>
      </c>
      <c r="C118" s="2" t="s">
        <v>58</v>
      </c>
      <c r="D118" s="2" t="s">
        <v>105</v>
      </c>
      <c r="E118" s="2" t="n">
        <v>0</v>
      </c>
      <c r="F118" s="2" t="s">
        <v>126</v>
      </c>
      <c r="G118" s="2" t="s">
        <v>119</v>
      </c>
    </row>
    <row r="119" customFormat="false" ht="14.65" hidden="false" customHeight="false" outlineLevel="0" collapsed="false">
      <c r="A119" s="10" t="n">
        <v>117</v>
      </c>
      <c r="B119" s="11" t="s">
        <v>116</v>
      </c>
      <c r="C119" s="2" t="s">
        <v>117</v>
      </c>
      <c r="D119" s="2" t="s">
        <v>125</v>
      </c>
      <c r="E119" s="2" t="n">
        <v>0</v>
      </c>
      <c r="F119" s="2" t="s">
        <v>126</v>
      </c>
      <c r="G119" s="2" t="s">
        <v>119</v>
      </c>
    </row>
    <row r="120" customFormat="false" ht="14.65" hidden="false" customHeight="false" outlineLevel="0" collapsed="false">
      <c r="A120" s="10" t="n">
        <v>118</v>
      </c>
      <c r="B120" s="11" t="s">
        <v>97</v>
      </c>
      <c r="C120" s="15" t="s">
        <v>98</v>
      </c>
      <c r="D120" s="2" t="s">
        <v>125</v>
      </c>
      <c r="E120" s="2" t="n">
        <v>0</v>
      </c>
      <c r="F120" s="2" t="s">
        <v>126</v>
      </c>
      <c r="G120" s="2" t="s">
        <v>119</v>
      </c>
    </row>
    <row r="121" customFormat="false" ht="14.65" hidden="false" customHeight="false" outlineLevel="0" collapsed="false">
      <c r="A121" s="10" t="n">
        <v>119</v>
      </c>
      <c r="B121" s="11" t="s">
        <v>135</v>
      </c>
      <c r="C121" s="2" t="s">
        <v>136</v>
      </c>
      <c r="D121" s="2" t="s">
        <v>112</v>
      </c>
      <c r="E121" s="2" t="s">
        <v>125</v>
      </c>
      <c r="F121" s="2" t="n">
        <v>0</v>
      </c>
      <c r="G121" s="2" t="s">
        <v>126</v>
      </c>
    </row>
    <row r="122" customFormat="false" ht="14.65" hidden="false" customHeight="false" outlineLevel="0" collapsed="false">
      <c r="A122" s="10" t="n">
        <v>120</v>
      </c>
      <c r="B122" s="11" t="s">
        <v>97</v>
      </c>
      <c r="C122" s="15" t="s">
        <v>98</v>
      </c>
      <c r="D122" s="2" t="s">
        <v>112</v>
      </c>
      <c r="E122" s="2" t="s">
        <v>125</v>
      </c>
      <c r="F122" s="2" t="n">
        <v>0</v>
      </c>
      <c r="G122" s="2" t="s">
        <v>126</v>
      </c>
    </row>
    <row r="123" customFormat="false" ht="14.65" hidden="false" customHeight="false" outlineLevel="0" collapsed="false">
      <c r="A123" s="10" t="n">
        <v>121</v>
      </c>
      <c r="B123" s="11" t="s">
        <v>137</v>
      </c>
      <c r="C123" s="2" t="s">
        <v>138</v>
      </c>
      <c r="D123" s="2" t="s">
        <v>119</v>
      </c>
      <c r="E123" s="2" t="s">
        <v>112</v>
      </c>
      <c r="F123" s="2" t="s">
        <v>125</v>
      </c>
      <c r="G123" s="2" t="n">
        <v>0</v>
      </c>
    </row>
    <row r="124" customFormat="false" ht="14.65" hidden="false" customHeight="false" outlineLevel="0" collapsed="false">
      <c r="A124" s="10" t="n">
        <v>122</v>
      </c>
      <c r="B124" s="11" t="s">
        <v>97</v>
      </c>
      <c r="C124" s="15" t="s">
        <v>98</v>
      </c>
      <c r="D124" s="2" t="s">
        <v>119</v>
      </c>
      <c r="E124" s="2" t="s">
        <v>112</v>
      </c>
      <c r="F124" s="2" t="s">
        <v>125</v>
      </c>
      <c r="G124" s="2" t="n">
        <v>0</v>
      </c>
    </row>
    <row r="125" customFormat="false" ht="14.65" hidden="false" customHeight="false" outlineLevel="0" collapsed="false">
      <c r="A125" s="10" t="n">
        <v>123</v>
      </c>
      <c r="B125" s="11" t="s">
        <v>139</v>
      </c>
      <c r="C125" s="2" t="s">
        <v>140</v>
      </c>
      <c r="D125" s="2" t="s">
        <v>126</v>
      </c>
      <c r="E125" s="2" t="s">
        <v>119</v>
      </c>
      <c r="F125" s="2" t="s">
        <v>112</v>
      </c>
      <c r="G125" s="2" t="s">
        <v>125</v>
      </c>
    </row>
    <row r="126" customFormat="false" ht="14.65" hidden="false" customHeight="false" outlineLevel="0" collapsed="false">
      <c r="A126" s="10" t="n">
        <v>124</v>
      </c>
      <c r="B126" s="11" t="s">
        <v>97</v>
      </c>
      <c r="C126" s="15" t="s">
        <v>98</v>
      </c>
      <c r="D126" s="2" t="s">
        <v>126</v>
      </c>
      <c r="E126" s="2" t="s">
        <v>119</v>
      </c>
      <c r="F126" s="2" t="s">
        <v>112</v>
      </c>
      <c r="G126" s="2" t="s">
        <v>125</v>
      </c>
      <c r="H126" s="18"/>
    </row>
    <row r="127" customFormat="false" ht="14.65" hidden="false" customHeight="false" outlineLevel="0" collapsed="false">
      <c r="A127" s="10" t="n">
        <v>125</v>
      </c>
      <c r="B127" s="11" t="s">
        <v>84</v>
      </c>
      <c r="C127" s="2" t="n">
        <v>1</v>
      </c>
      <c r="D127" s="2" t="n">
        <v>1</v>
      </c>
      <c r="E127" s="2" t="s">
        <v>126</v>
      </c>
      <c r="F127" s="2" t="s">
        <v>119</v>
      </c>
      <c r="G127" s="2" t="s">
        <v>112</v>
      </c>
      <c r="H127" s="17" t="s">
        <v>145</v>
      </c>
    </row>
    <row r="128" customFormat="false" ht="14.65" hidden="false" customHeight="false" outlineLevel="0" collapsed="false">
      <c r="A128" s="10" t="n">
        <v>126</v>
      </c>
      <c r="B128" s="11" t="s">
        <v>97</v>
      </c>
      <c r="C128" s="15" t="s">
        <v>98</v>
      </c>
      <c r="D128" s="2" t="n">
        <v>1</v>
      </c>
      <c r="E128" s="2" t="s">
        <v>126</v>
      </c>
      <c r="F128" s="2" t="s">
        <v>119</v>
      </c>
      <c r="G128" s="2" t="s">
        <v>112</v>
      </c>
    </row>
    <row r="129" customFormat="false" ht="14.65" hidden="false" customHeight="false" outlineLevel="0" collapsed="false">
      <c r="A129" s="10" t="n">
        <v>127</v>
      </c>
      <c r="B129" s="11" t="s">
        <v>137</v>
      </c>
      <c r="C129" s="2" t="s">
        <v>138</v>
      </c>
      <c r="D129" s="2" t="s">
        <v>119</v>
      </c>
      <c r="E129" s="2" t="n">
        <v>1</v>
      </c>
      <c r="F129" s="2" t="s">
        <v>126</v>
      </c>
      <c r="G129" s="2" t="s">
        <v>119</v>
      </c>
    </row>
    <row r="130" customFormat="false" ht="14.65" hidden="false" customHeight="false" outlineLevel="0" collapsed="false">
      <c r="A130" s="10" t="n">
        <v>128</v>
      </c>
      <c r="B130" s="11" t="s">
        <v>97</v>
      </c>
      <c r="C130" s="15" t="s">
        <v>98</v>
      </c>
      <c r="D130" s="2" t="s">
        <v>119</v>
      </c>
      <c r="E130" s="2" t="n">
        <v>1</v>
      </c>
      <c r="F130" s="2" t="s">
        <v>126</v>
      </c>
      <c r="G130" s="2" t="s">
        <v>119</v>
      </c>
    </row>
    <row r="131" customFormat="false" ht="14.65" hidden="false" customHeight="false" outlineLevel="0" collapsed="false">
      <c r="A131" s="10" t="n">
        <v>129</v>
      </c>
      <c r="B131" s="11" t="s">
        <v>57</v>
      </c>
      <c r="C131" s="2" t="s">
        <v>58</v>
      </c>
      <c r="D131" s="2" t="n">
        <v>1</v>
      </c>
      <c r="E131" s="2" t="s">
        <v>119</v>
      </c>
      <c r="F131" s="2" t="s">
        <v>126</v>
      </c>
      <c r="G131" s="2" t="s">
        <v>119</v>
      </c>
    </row>
    <row r="132" customFormat="false" ht="14.65" hidden="false" customHeight="false" outlineLevel="0" collapsed="false">
      <c r="A132" s="10" t="n">
        <v>130</v>
      </c>
      <c r="B132" s="11" t="s">
        <v>97</v>
      </c>
      <c r="C132" s="15" t="s">
        <v>98</v>
      </c>
      <c r="D132" s="2" t="n">
        <v>1</v>
      </c>
      <c r="E132" s="2" t="s">
        <v>119</v>
      </c>
      <c r="F132" s="2" t="s">
        <v>126</v>
      </c>
      <c r="G132" s="2" t="s">
        <v>119</v>
      </c>
    </row>
    <row r="133" customFormat="false" ht="14.65" hidden="false" customHeight="false" outlineLevel="0" collapsed="false">
      <c r="A133" s="10" t="n">
        <v>131</v>
      </c>
      <c r="B133" s="11" t="s">
        <v>135</v>
      </c>
      <c r="C133" s="2" t="s">
        <v>136</v>
      </c>
      <c r="D133" s="2" t="s">
        <v>112</v>
      </c>
      <c r="E133" s="2" t="n">
        <v>1</v>
      </c>
      <c r="F133" s="2" t="s">
        <v>119</v>
      </c>
      <c r="G133" s="2" t="s">
        <v>126</v>
      </c>
    </row>
    <row r="134" customFormat="false" ht="14.65" hidden="false" customHeight="false" outlineLevel="0" collapsed="false">
      <c r="A134" s="10" t="n">
        <v>132</v>
      </c>
      <c r="B134" s="11" t="s">
        <v>97</v>
      </c>
      <c r="C134" s="15" t="s">
        <v>98</v>
      </c>
      <c r="D134" s="2" t="s">
        <v>112</v>
      </c>
      <c r="E134" s="2" t="n">
        <v>1</v>
      </c>
      <c r="F134" s="2" t="s">
        <v>119</v>
      </c>
      <c r="G134" s="2" t="s">
        <v>126</v>
      </c>
    </row>
    <row r="135" customFormat="false" ht="14.65" hidden="false" customHeight="false" outlineLevel="0" collapsed="false">
      <c r="A135" s="10" t="n">
        <v>133</v>
      </c>
      <c r="B135" s="11" t="s">
        <v>146</v>
      </c>
      <c r="C135" s="2" t="s">
        <v>147</v>
      </c>
      <c r="D135" s="2" t="s">
        <v>126</v>
      </c>
      <c r="E135" s="2" t="s">
        <v>112</v>
      </c>
      <c r="F135" s="2" t="n">
        <v>1</v>
      </c>
      <c r="G135" s="2" t="s">
        <v>119</v>
      </c>
    </row>
    <row r="136" customFormat="false" ht="14.65" hidden="false" customHeight="false" outlineLevel="0" collapsed="false">
      <c r="A136" s="10" t="n">
        <v>134</v>
      </c>
      <c r="B136" s="11" t="s">
        <v>146</v>
      </c>
      <c r="C136" s="2" t="s">
        <v>147</v>
      </c>
      <c r="D136" s="2" t="s">
        <v>119</v>
      </c>
      <c r="E136" s="2" t="s">
        <v>126</v>
      </c>
      <c r="F136" s="2" t="s">
        <v>112</v>
      </c>
      <c r="G136" s="2" t="n">
        <v>1</v>
      </c>
    </row>
    <row r="137" customFormat="false" ht="14.65" hidden="false" customHeight="false" outlineLevel="0" collapsed="false">
      <c r="A137" s="10" t="n">
        <v>135</v>
      </c>
      <c r="B137" s="11" t="s">
        <v>97</v>
      </c>
      <c r="C137" s="15" t="s">
        <v>98</v>
      </c>
      <c r="D137" s="2" t="s">
        <v>119</v>
      </c>
      <c r="E137" s="2" t="s">
        <v>126</v>
      </c>
      <c r="F137" s="2" t="s">
        <v>112</v>
      </c>
      <c r="G137" s="2" t="n">
        <v>1</v>
      </c>
    </row>
    <row r="138" customFormat="false" ht="14.65" hidden="false" customHeight="false" outlineLevel="0" collapsed="false">
      <c r="A138" s="10" t="n">
        <v>136</v>
      </c>
      <c r="B138" s="11" t="s">
        <v>57</v>
      </c>
      <c r="C138" s="2" t="s">
        <v>58</v>
      </c>
      <c r="D138" s="2" t="s">
        <v>126</v>
      </c>
      <c r="E138" s="2" t="s">
        <v>119</v>
      </c>
      <c r="F138" s="2" t="s">
        <v>112</v>
      </c>
      <c r="G138" s="2" t="n">
        <v>1</v>
      </c>
    </row>
    <row r="139" customFormat="false" ht="14.65" hidden="false" customHeight="false" outlineLevel="0" collapsed="false">
      <c r="A139" s="10" t="n">
        <v>137</v>
      </c>
      <c r="B139" s="11" t="s">
        <v>97</v>
      </c>
      <c r="C139" s="15" t="s">
        <v>98</v>
      </c>
      <c r="D139" s="2" t="s">
        <v>126</v>
      </c>
      <c r="E139" s="2" t="s">
        <v>119</v>
      </c>
      <c r="F139" s="2" t="s">
        <v>112</v>
      </c>
      <c r="G139" s="2" t="n">
        <v>1</v>
      </c>
    </row>
    <row r="140" customFormat="false" ht="14.65" hidden="false" customHeight="false" outlineLevel="0" collapsed="false">
      <c r="A140" s="10" t="n">
        <v>138</v>
      </c>
      <c r="B140" s="11" t="s">
        <v>97</v>
      </c>
      <c r="C140" s="15" t="s">
        <v>98</v>
      </c>
      <c r="D140" s="2" t="s">
        <v>126</v>
      </c>
      <c r="E140" s="2" t="s">
        <v>119</v>
      </c>
      <c r="F140" s="2" t="s">
        <v>112</v>
      </c>
      <c r="G140" s="2" t="n">
        <v>1</v>
      </c>
      <c r="H140" s="17" t="s">
        <v>148</v>
      </c>
    </row>
    <row r="141" customFormat="false" ht="14.65" hidden="false" customHeight="false" outlineLevel="0" collapsed="false">
      <c r="A141" s="10" t="n">
        <v>139</v>
      </c>
      <c r="B141" s="11" t="s">
        <v>55</v>
      </c>
      <c r="C141" s="2" t="s">
        <v>56</v>
      </c>
      <c r="D141" s="2" t="s">
        <v>119</v>
      </c>
      <c r="E141" s="2" t="s">
        <v>112</v>
      </c>
      <c r="F141" s="2" t="n">
        <v>1</v>
      </c>
      <c r="G141" s="2" t="s">
        <v>126</v>
      </c>
    </row>
    <row r="142" customFormat="false" ht="14.65" hidden="false" customHeight="false" outlineLevel="0" collapsed="false">
      <c r="A142" s="10" t="n">
        <v>140</v>
      </c>
      <c r="B142" s="11" t="s">
        <v>97</v>
      </c>
      <c r="C142" s="15" t="s">
        <v>98</v>
      </c>
      <c r="D142" s="2" t="s">
        <v>119</v>
      </c>
      <c r="E142" s="2" t="s">
        <v>112</v>
      </c>
      <c r="F142" s="2" t="n">
        <v>1</v>
      </c>
      <c r="G142" s="2" t="s">
        <v>126</v>
      </c>
    </row>
    <row r="143" customFormat="false" ht="14.65" hidden="false" customHeight="false" outlineLevel="0" collapsed="false">
      <c r="A143" s="10" t="n">
        <v>141</v>
      </c>
      <c r="B143" s="11" t="s">
        <v>55</v>
      </c>
      <c r="C143" s="2" t="s">
        <v>56</v>
      </c>
      <c r="D143" s="2" t="s">
        <v>112</v>
      </c>
      <c r="E143" s="2" t="n">
        <v>1</v>
      </c>
      <c r="F143" s="2" t="s">
        <v>126</v>
      </c>
      <c r="G143" s="2" t="s">
        <v>119</v>
      </c>
    </row>
    <row r="144" customFormat="false" ht="14.65" hidden="false" customHeight="false" outlineLevel="0" collapsed="false">
      <c r="A144" s="10" t="n">
        <v>142</v>
      </c>
      <c r="B144" s="11" t="s">
        <v>97</v>
      </c>
      <c r="C144" s="15" t="s">
        <v>98</v>
      </c>
      <c r="D144" s="2" t="s">
        <v>112</v>
      </c>
      <c r="E144" s="2" t="n">
        <v>1</v>
      </c>
      <c r="F144" s="2" t="s">
        <v>126</v>
      </c>
      <c r="G144" s="2" t="s">
        <v>119</v>
      </c>
    </row>
    <row r="145" customFormat="false" ht="14.65" hidden="false" customHeight="false" outlineLevel="0" collapsed="false">
      <c r="A145" s="10" t="n">
        <v>143</v>
      </c>
      <c r="B145" s="11" t="s">
        <v>97</v>
      </c>
      <c r="C145" s="15" t="s">
        <v>98</v>
      </c>
      <c r="D145" s="2" t="s">
        <v>112</v>
      </c>
      <c r="E145" s="2" t="n">
        <v>1</v>
      </c>
      <c r="F145" s="2" t="s">
        <v>126</v>
      </c>
      <c r="G145" s="2" t="s">
        <v>119</v>
      </c>
    </row>
    <row r="146" customFormat="false" ht="14.65" hidden="false" customHeight="false" outlineLevel="0" collapsed="false">
      <c r="A146" s="10" t="n">
        <v>144</v>
      </c>
      <c r="B146" s="11" t="s">
        <v>146</v>
      </c>
      <c r="C146" s="2" t="s">
        <v>147</v>
      </c>
      <c r="D146" s="2" t="s">
        <v>119</v>
      </c>
      <c r="E146" s="2" t="s">
        <v>112</v>
      </c>
      <c r="F146" s="2" t="n">
        <v>1</v>
      </c>
      <c r="G146" s="2" t="s">
        <v>126</v>
      </c>
    </row>
    <row r="147" customFormat="false" ht="14.65" hidden="false" customHeight="false" outlineLevel="0" collapsed="false">
      <c r="A147" s="10" t="n">
        <v>145</v>
      </c>
      <c r="B147" s="11" t="s">
        <v>97</v>
      </c>
      <c r="C147" s="15" t="s">
        <v>98</v>
      </c>
      <c r="D147" s="2" t="s">
        <v>119</v>
      </c>
      <c r="E147" s="2" t="s">
        <v>112</v>
      </c>
      <c r="F147" s="2" t="n">
        <v>1</v>
      </c>
      <c r="G147" s="2" t="s">
        <v>126</v>
      </c>
    </row>
    <row r="148" customFormat="false" ht="14.65" hidden="false" customHeight="false" outlineLevel="0" collapsed="false">
      <c r="A148" s="10" t="n">
        <v>146</v>
      </c>
      <c r="B148" s="11" t="s">
        <v>146</v>
      </c>
      <c r="C148" s="2" t="s">
        <v>147</v>
      </c>
      <c r="D148" s="2" t="s">
        <v>126</v>
      </c>
      <c r="E148" s="2" t="s">
        <v>119</v>
      </c>
      <c r="F148" s="2" t="s">
        <v>112</v>
      </c>
      <c r="G148" s="2" t="n">
        <v>1</v>
      </c>
    </row>
    <row r="149" customFormat="false" ht="14.65" hidden="false" customHeight="false" outlineLevel="0" collapsed="false">
      <c r="A149" s="10" t="n">
        <v>147</v>
      </c>
      <c r="B149" s="11" t="s">
        <v>97</v>
      </c>
      <c r="C149" s="15" t="s">
        <v>98</v>
      </c>
      <c r="D149" s="2" t="s">
        <v>126</v>
      </c>
      <c r="E149" s="2" t="s">
        <v>119</v>
      </c>
      <c r="F149" s="2" t="s">
        <v>112</v>
      </c>
      <c r="G149" s="2" t="n">
        <v>1</v>
      </c>
    </row>
    <row r="150" customFormat="false" ht="14.65" hidden="false" customHeight="false" outlineLevel="0" collapsed="false">
      <c r="A150" s="10" t="n">
        <v>148</v>
      </c>
      <c r="B150" s="11" t="s">
        <v>149</v>
      </c>
      <c r="C150" s="2" t="s">
        <v>150</v>
      </c>
      <c r="D150" s="2" t="s">
        <v>14</v>
      </c>
      <c r="E150" s="2" t="s">
        <v>126</v>
      </c>
      <c r="F150" s="2" t="s">
        <v>119</v>
      </c>
      <c r="G150" s="2" t="s">
        <v>112</v>
      </c>
      <c r="H150" s="17" t="s">
        <v>151</v>
      </c>
    </row>
    <row r="151" customFormat="false" ht="14.65" hidden="false" customHeight="false" outlineLevel="0" collapsed="false">
      <c r="A151" s="10" t="n">
        <v>149</v>
      </c>
      <c r="B151" s="11" t="s">
        <v>123</v>
      </c>
      <c r="C151" s="2" t="s">
        <v>124</v>
      </c>
      <c r="D151" s="2" t="s">
        <v>105</v>
      </c>
      <c r="E151" s="2" t="s">
        <v>14</v>
      </c>
      <c r="F151" s="2" t="s">
        <v>126</v>
      </c>
      <c r="G151" s="2" t="s">
        <v>119</v>
      </c>
    </row>
    <row r="152" customFormat="false" ht="14.65" hidden="false" customHeight="false" outlineLevel="0" collapsed="false">
      <c r="A152" s="10" t="n">
        <v>150</v>
      </c>
      <c r="B152" s="11" t="s">
        <v>31</v>
      </c>
      <c r="C152" s="2" t="s">
        <v>32</v>
      </c>
      <c r="D152" s="2" t="s">
        <v>152</v>
      </c>
      <c r="E152" s="2" t="s">
        <v>126</v>
      </c>
      <c r="F152" s="2" t="s">
        <v>119</v>
      </c>
      <c r="G152" s="2" t="s">
        <v>119</v>
      </c>
    </row>
    <row r="153" customFormat="false" ht="14.65" hidden="false" customHeight="false" outlineLevel="0" collapsed="false">
      <c r="A153" s="10" t="n">
        <v>151</v>
      </c>
      <c r="B153" s="11" t="s">
        <v>85</v>
      </c>
      <c r="C153" s="2" t="s">
        <v>86</v>
      </c>
      <c r="D153" s="2" t="s">
        <v>152</v>
      </c>
      <c r="E153" s="2" t="s">
        <v>152</v>
      </c>
      <c r="F153" s="2" t="s">
        <v>126</v>
      </c>
      <c r="G153" s="2" t="s">
        <v>119</v>
      </c>
    </row>
    <row r="154" customFormat="false" ht="14.65" hidden="false" customHeight="false" outlineLevel="0" collapsed="false">
      <c r="A154" s="10" t="n">
        <v>152</v>
      </c>
      <c r="B154" s="11" t="s">
        <v>85</v>
      </c>
      <c r="C154" s="2" t="s">
        <v>86</v>
      </c>
      <c r="D154" s="2" t="s">
        <v>152</v>
      </c>
      <c r="E154" s="2" t="s">
        <v>152</v>
      </c>
      <c r="F154" s="2" t="s">
        <v>126</v>
      </c>
      <c r="G154" s="2" t="s">
        <v>119</v>
      </c>
    </row>
    <row r="155" customFormat="false" ht="14.65" hidden="false" customHeight="false" outlineLevel="0" collapsed="false">
      <c r="A155" s="10" t="n">
        <v>153</v>
      </c>
      <c r="B155" s="11" t="s">
        <v>84</v>
      </c>
      <c r="C155" s="2" t="n">
        <v>1</v>
      </c>
      <c r="D155" s="2" t="n">
        <v>1</v>
      </c>
      <c r="E155" s="2" t="s">
        <v>152</v>
      </c>
      <c r="F155" s="2" t="s">
        <v>152</v>
      </c>
      <c r="G155" s="2" t="s">
        <v>126</v>
      </c>
    </row>
    <row r="156" customFormat="false" ht="14.65" hidden="false" customHeight="false" outlineLevel="0" collapsed="false">
      <c r="A156" s="10" t="n">
        <v>154</v>
      </c>
      <c r="B156" s="11" t="s">
        <v>110</v>
      </c>
      <c r="C156" s="2" t="s">
        <v>111</v>
      </c>
      <c r="D156" s="2" t="s">
        <v>153</v>
      </c>
      <c r="E156" s="2" t="s">
        <v>152</v>
      </c>
      <c r="F156" s="2" t="s">
        <v>126</v>
      </c>
      <c r="G156" s="2" t="s">
        <v>126</v>
      </c>
    </row>
    <row r="157" customFormat="false" ht="14.65" hidden="false" customHeight="false" outlineLevel="0" collapsed="false">
      <c r="A157" s="10" t="n">
        <v>155</v>
      </c>
      <c r="B157" s="11" t="s">
        <v>97</v>
      </c>
      <c r="C157" s="15" t="s">
        <v>98</v>
      </c>
      <c r="D157" s="2" t="s">
        <v>153</v>
      </c>
      <c r="E157" s="2" t="s">
        <v>152</v>
      </c>
      <c r="F157" s="2" t="s">
        <v>126</v>
      </c>
      <c r="G157" s="2" t="s">
        <v>126</v>
      </c>
    </row>
    <row r="158" customFormat="false" ht="14.65" hidden="false" customHeight="false" outlineLevel="0" collapsed="false">
      <c r="A158" s="10" t="n">
        <v>156</v>
      </c>
      <c r="B158" s="11" t="s">
        <v>55</v>
      </c>
      <c r="C158" s="19" t="s">
        <v>56</v>
      </c>
      <c r="D158" s="2" t="s">
        <v>152</v>
      </c>
      <c r="E158" s="2" t="s">
        <v>126</v>
      </c>
      <c r="F158" s="2" t="s">
        <v>126</v>
      </c>
      <c r="G158" s="2" t="s">
        <v>153</v>
      </c>
    </row>
    <row r="159" customFormat="false" ht="14.65" hidden="false" customHeight="false" outlineLevel="0" collapsed="false">
      <c r="A159" s="10" t="n">
        <v>157</v>
      </c>
      <c r="B159" s="11" t="s">
        <v>137</v>
      </c>
      <c r="C159" s="2" t="s">
        <v>138</v>
      </c>
      <c r="D159" s="2" t="s">
        <v>119</v>
      </c>
      <c r="E159" s="2" t="s">
        <v>152</v>
      </c>
      <c r="F159" s="2" t="s">
        <v>126</v>
      </c>
      <c r="G159" s="2" t="s">
        <v>126</v>
      </c>
    </row>
    <row r="160" customFormat="false" ht="14.65" hidden="false" customHeight="false" outlineLevel="0" collapsed="false">
      <c r="A160" s="10" t="n">
        <v>158</v>
      </c>
      <c r="B160" s="11" t="s">
        <v>97</v>
      </c>
      <c r="C160" s="15" t="s">
        <v>98</v>
      </c>
      <c r="D160" s="2" t="s">
        <v>119</v>
      </c>
      <c r="E160" s="2" t="s">
        <v>152</v>
      </c>
      <c r="F160" s="2" t="s">
        <v>126</v>
      </c>
      <c r="G160" s="2" t="s">
        <v>126</v>
      </c>
    </row>
    <row r="161" customFormat="false" ht="14.65" hidden="false" customHeight="false" outlineLevel="0" collapsed="false">
      <c r="A161" s="10" t="n">
        <v>159</v>
      </c>
      <c r="B161" s="11" t="s">
        <v>55</v>
      </c>
      <c r="C161" s="19" t="s">
        <v>56</v>
      </c>
      <c r="D161" s="2" t="s">
        <v>152</v>
      </c>
      <c r="E161" s="2" t="s">
        <v>126</v>
      </c>
      <c r="F161" s="2" t="s">
        <v>126</v>
      </c>
      <c r="G161" s="2" t="s">
        <v>119</v>
      </c>
    </row>
    <row r="162" customFormat="false" ht="14.65" hidden="false" customHeight="false" outlineLevel="0" collapsed="false">
      <c r="A162" s="10" t="n">
        <v>160</v>
      </c>
      <c r="B162" s="11" t="s">
        <v>116</v>
      </c>
      <c r="C162" s="2" t="s">
        <v>117</v>
      </c>
      <c r="D162" s="2" t="s">
        <v>154</v>
      </c>
      <c r="E162" s="2" t="s">
        <v>126</v>
      </c>
      <c r="F162" s="2" t="s">
        <v>126</v>
      </c>
      <c r="G162" s="2" t="s">
        <v>119</v>
      </c>
    </row>
    <row r="163" customFormat="false" ht="14.65" hidden="false" customHeight="false" outlineLevel="0" collapsed="false">
      <c r="A163" s="10" t="n">
        <v>161</v>
      </c>
      <c r="B163" s="11" t="s">
        <v>84</v>
      </c>
      <c r="C163" s="2" t="n">
        <v>1</v>
      </c>
      <c r="D163" s="2" t="n">
        <v>1</v>
      </c>
      <c r="E163" s="2" t="s">
        <v>154</v>
      </c>
      <c r="F163" s="2" t="s">
        <v>126</v>
      </c>
      <c r="G163" s="2" t="s">
        <v>126</v>
      </c>
    </row>
    <row r="164" customFormat="false" ht="14.65" hidden="false" customHeight="false" outlineLevel="0" collapsed="false">
      <c r="A164" s="10" t="n">
        <v>162</v>
      </c>
      <c r="B164" s="11" t="s">
        <v>110</v>
      </c>
      <c r="C164" s="2" t="s">
        <v>111</v>
      </c>
      <c r="D164" s="2" t="s">
        <v>155</v>
      </c>
      <c r="E164" s="2" t="s">
        <v>126</v>
      </c>
      <c r="F164" s="2" t="s">
        <v>126</v>
      </c>
      <c r="G164" s="2" t="s">
        <v>126</v>
      </c>
    </row>
    <row r="165" customFormat="false" ht="14.65" hidden="false" customHeight="false" outlineLevel="0" collapsed="false">
      <c r="A165" s="10" t="n">
        <v>163</v>
      </c>
      <c r="B165" s="11" t="s">
        <v>97</v>
      </c>
      <c r="C165" s="15" t="s">
        <v>98</v>
      </c>
      <c r="D165" s="2" t="s">
        <v>155</v>
      </c>
      <c r="E165" s="2" t="s">
        <v>126</v>
      </c>
      <c r="F165" s="2" t="s">
        <v>126</v>
      </c>
      <c r="G165" s="2" t="s">
        <v>126</v>
      </c>
    </row>
    <row r="166" customFormat="false" ht="14.65" hidden="false" customHeight="false" outlineLevel="0" collapsed="false">
      <c r="A166" s="10" t="n">
        <v>164</v>
      </c>
      <c r="B166" s="11" t="s">
        <v>123</v>
      </c>
      <c r="C166" s="2" t="s">
        <v>124</v>
      </c>
      <c r="D166" s="2" t="s">
        <v>105</v>
      </c>
      <c r="E166" s="2" t="s">
        <v>155</v>
      </c>
      <c r="F166" s="2" t="s">
        <v>126</v>
      </c>
      <c r="G166" s="2" t="s">
        <v>126</v>
      </c>
    </row>
    <row r="167" customFormat="false" ht="14.65" hidden="false" customHeight="false" outlineLevel="0" collapsed="false">
      <c r="A167" s="10" t="n">
        <v>165</v>
      </c>
      <c r="B167" s="11" t="s">
        <v>149</v>
      </c>
      <c r="C167" s="2" t="s">
        <v>150</v>
      </c>
      <c r="D167" s="2" t="s">
        <v>14</v>
      </c>
      <c r="E167" s="2" t="s">
        <v>105</v>
      </c>
      <c r="F167" s="2" t="s">
        <v>155</v>
      </c>
      <c r="G167" s="2" t="s">
        <v>126</v>
      </c>
    </row>
    <row r="168" customFormat="false" ht="14.65" hidden="false" customHeight="false" outlineLevel="0" collapsed="false">
      <c r="A168" s="10" t="n">
        <v>166</v>
      </c>
      <c r="B168" s="11" t="s">
        <v>26</v>
      </c>
      <c r="C168" s="2" t="s">
        <v>27</v>
      </c>
      <c r="D168" s="2" t="s">
        <v>156</v>
      </c>
      <c r="E168" s="2" t="s">
        <v>155</v>
      </c>
      <c r="F168" s="2" t="s">
        <v>126</v>
      </c>
      <c r="G168" s="2" t="s">
        <v>126</v>
      </c>
    </row>
    <row r="169" customFormat="false" ht="14.65" hidden="false" customHeight="false" outlineLevel="0" collapsed="false">
      <c r="A169" s="10" t="n">
        <v>167</v>
      </c>
      <c r="B169" s="11" t="s">
        <v>85</v>
      </c>
      <c r="C169" s="2" t="s">
        <v>86</v>
      </c>
      <c r="D169" s="2" t="s">
        <v>156</v>
      </c>
      <c r="E169" s="2" t="s">
        <v>156</v>
      </c>
      <c r="F169" s="2" t="s">
        <v>155</v>
      </c>
      <c r="G169" s="2" t="s">
        <v>126</v>
      </c>
    </row>
    <row r="170" customFormat="false" ht="14.65" hidden="false" customHeight="false" outlineLevel="0" collapsed="false">
      <c r="A170" s="10" t="n">
        <v>168</v>
      </c>
      <c r="B170" s="11" t="s">
        <v>85</v>
      </c>
      <c r="C170" s="2" t="s">
        <v>86</v>
      </c>
      <c r="D170" s="2" t="s">
        <v>156</v>
      </c>
      <c r="E170" s="2" t="s">
        <v>156</v>
      </c>
      <c r="F170" s="2" t="s">
        <v>155</v>
      </c>
      <c r="G170" s="2" t="s">
        <v>126</v>
      </c>
    </row>
    <row r="171" customFormat="false" ht="14.65" hidden="false" customHeight="false" outlineLevel="0" collapsed="false">
      <c r="A171" s="10" t="n">
        <v>169</v>
      </c>
      <c r="B171" s="11" t="s">
        <v>84</v>
      </c>
      <c r="C171" s="2" t="n">
        <v>1</v>
      </c>
      <c r="D171" s="2" t="n">
        <v>1</v>
      </c>
      <c r="E171" s="2" t="s">
        <v>156</v>
      </c>
      <c r="F171" s="2" t="s">
        <v>156</v>
      </c>
      <c r="G171" s="2" t="s">
        <v>155</v>
      </c>
    </row>
    <row r="172" customFormat="false" ht="14.65" hidden="false" customHeight="false" outlineLevel="0" collapsed="false">
      <c r="A172" s="10" t="n">
        <v>170</v>
      </c>
      <c r="B172" s="11" t="s">
        <v>110</v>
      </c>
      <c r="C172" s="2" t="s">
        <v>111</v>
      </c>
      <c r="D172" s="2" t="s">
        <v>157</v>
      </c>
      <c r="E172" s="2" t="s">
        <v>156</v>
      </c>
      <c r="F172" s="2" t="s">
        <v>155</v>
      </c>
      <c r="G172" s="2" t="s">
        <v>155</v>
      </c>
    </row>
    <row r="173" customFormat="false" ht="14.65" hidden="false" customHeight="false" outlineLevel="0" collapsed="false">
      <c r="A173" s="10" t="n">
        <v>171</v>
      </c>
      <c r="B173" s="11" t="s">
        <v>97</v>
      </c>
      <c r="C173" s="15" t="s">
        <v>98</v>
      </c>
      <c r="D173" s="2" t="s">
        <v>157</v>
      </c>
      <c r="E173" s="2" t="s">
        <v>156</v>
      </c>
      <c r="F173" s="2" t="s">
        <v>155</v>
      </c>
      <c r="G173" s="2" t="s">
        <v>155</v>
      </c>
    </row>
    <row r="174" customFormat="false" ht="14.65" hidden="false" customHeight="false" outlineLevel="0" collapsed="false">
      <c r="A174" s="10" t="n">
        <v>172</v>
      </c>
      <c r="B174" s="11" t="s">
        <v>55</v>
      </c>
      <c r="C174" s="19" t="s">
        <v>56</v>
      </c>
      <c r="D174" s="2" t="s">
        <v>156</v>
      </c>
      <c r="E174" s="2" t="s">
        <v>155</v>
      </c>
      <c r="F174" s="2" t="s">
        <v>155</v>
      </c>
      <c r="G174" s="2" t="s">
        <v>157</v>
      </c>
    </row>
    <row r="175" customFormat="false" ht="14.65" hidden="false" customHeight="false" outlineLevel="0" collapsed="false">
      <c r="A175" s="10" t="n">
        <v>173</v>
      </c>
      <c r="B175" s="11" t="s">
        <v>137</v>
      </c>
      <c r="C175" s="2" t="s">
        <v>138</v>
      </c>
      <c r="D175" s="2" t="s">
        <v>119</v>
      </c>
      <c r="E175" s="2" t="s">
        <v>156</v>
      </c>
      <c r="F175" s="2" t="s">
        <v>155</v>
      </c>
      <c r="G175" s="2" t="s">
        <v>155</v>
      </c>
    </row>
    <row r="176" customFormat="false" ht="14.65" hidden="false" customHeight="false" outlineLevel="0" collapsed="false">
      <c r="A176" s="10" t="n">
        <v>174</v>
      </c>
      <c r="B176" s="11" t="s">
        <v>97</v>
      </c>
      <c r="C176" s="15" t="s">
        <v>98</v>
      </c>
      <c r="D176" s="2" t="s">
        <v>119</v>
      </c>
      <c r="E176" s="2" t="s">
        <v>156</v>
      </c>
      <c r="F176" s="2" t="s">
        <v>155</v>
      </c>
      <c r="G176" s="2" t="s">
        <v>155</v>
      </c>
    </row>
    <row r="177" customFormat="false" ht="14.65" hidden="false" customHeight="false" outlineLevel="0" collapsed="false">
      <c r="A177" s="10" t="n">
        <v>175</v>
      </c>
      <c r="B177" s="11" t="s">
        <v>55</v>
      </c>
      <c r="C177" s="19" t="s">
        <v>56</v>
      </c>
      <c r="D177" s="2" t="s">
        <v>156</v>
      </c>
      <c r="E177" s="2" t="s">
        <v>155</v>
      </c>
      <c r="F177" s="2" t="s">
        <v>155</v>
      </c>
      <c r="G177" s="2" t="s">
        <v>119</v>
      </c>
    </row>
    <row r="178" customFormat="false" ht="14.65" hidden="false" customHeight="false" outlineLevel="0" collapsed="false">
      <c r="A178" s="10" t="n">
        <v>176</v>
      </c>
      <c r="B178" s="11" t="s">
        <v>116</v>
      </c>
      <c r="C178" s="19" t="s">
        <v>117</v>
      </c>
      <c r="D178" s="2" t="s">
        <v>158</v>
      </c>
      <c r="E178" s="2" t="s">
        <v>155</v>
      </c>
      <c r="F178" s="2" t="s">
        <v>155</v>
      </c>
      <c r="G178" s="2" t="s">
        <v>119</v>
      </c>
    </row>
    <row r="179" customFormat="false" ht="14.65" hidden="false" customHeight="false" outlineLevel="0" collapsed="false">
      <c r="A179" s="10" t="n">
        <v>177</v>
      </c>
      <c r="B179" s="11" t="s">
        <v>84</v>
      </c>
      <c r="C179" s="19" t="n">
        <v>1</v>
      </c>
      <c r="D179" s="2" t="n">
        <v>1</v>
      </c>
      <c r="E179" s="2" t="s">
        <v>156</v>
      </c>
      <c r="F179" s="2" t="s">
        <v>155</v>
      </c>
      <c r="G179" s="2" t="s">
        <v>155</v>
      </c>
    </row>
    <row r="180" customFormat="false" ht="14.65" hidden="false" customHeight="false" outlineLevel="0" collapsed="false">
      <c r="A180" s="10" t="n">
        <v>178</v>
      </c>
      <c r="B180" s="11" t="s">
        <v>110</v>
      </c>
      <c r="C180" s="19" t="s">
        <v>111</v>
      </c>
      <c r="D180" s="2" t="s">
        <v>155</v>
      </c>
      <c r="E180" s="2" t="s">
        <v>155</v>
      </c>
      <c r="F180" s="2" t="s">
        <v>155</v>
      </c>
      <c r="G180" s="2" t="s">
        <v>155</v>
      </c>
    </row>
    <row r="181" customFormat="false" ht="14.65" hidden="false" customHeight="false" outlineLevel="0" collapsed="false">
      <c r="A181" s="10" t="n">
        <v>179</v>
      </c>
      <c r="B181" s="11" t="s">
        <v>97</v>
      </c>
      <c r="C181" s="15" t="s">
        <v>98</v>
      </c>
      <c r="D181" s="2" t="s">
        <v>155</v>
      </c>
      <c r="E181" s="2" t="s">
        <v>155</v>
      </c>
      <c r="F181" s="2" t="s">
        <v>155</v>
      </c>
      <c r="G181" s="2" t="s">
        <v>155</v>
      </c>
    </row>
    <row r="182" customFormat="false" ht="14.65" hidden="false" customHeight="false" outlineLevel="0" collapsed="false">
      <c r="A182" s="10" t="n">
        <v>180</v>
      </c>
      <c r="B182" s="11" t="s">
        <v>84</v>
      </c>
      <c r="C182" s="19" t="n">
        <v>1</v>
      </c>
      <c r="D182" s="2" t="n">
        <v>1</v>
      </c>
      <c r="E182" s="2" t="s">
        <v>155</v>
      </c>
      <c r="F182" s="2" t="s">
        <v>155</v>
      </c>
      <c r="G182" s="2" t="s">
        <v>155</v>
      </c>
    </row>
    <row r="183" customFormat="false" ht="14.65" hidden="false" customHeight="false" outlineLevel="0" collapsed="false">
      <c r="A183" s="10" t="n">
        <v>181</v>
      </c>
      <c r="B183" s="11" t="s">
        <v>159</v>
      </c>
      <c r="C183" s="2" t="s">
        <v>160</v>
      </c>
      <c r="D183" s="2" t="s">
        <v>161</v>
      </c>
      <c r="E183" s="2" t="s">
        <v>155</v>
      </c>
      <c r="F183" s="2" t="s">
        <v>155</v>
      </c>
      <c r="G183" s="2" t="s">
        <v>155</v>
      </c>
      <c r="H183" s="17" t="s">
        <v>162</v>
      </c>
    </row>
    <row r="184" customFormat="false" ht="14.65" hidden="false" customHeight="false" outlineLevel="0" collapsed="false">
      <c r="A184" s="10" t="n">
        <v>182</v>
      </c>
      <c r="B184" s="11" t="s">
        <v>84</v>
      </c>
      <c r="C184" s="2" t="n">
        <v>1</v>
      </c>
      <c r="D184" s="2" t="n">
        <v>1</v>
      </c>
      <c r="E184" s="4" t="s">
        <v>161</v>
      </c>
      <c r="F184" s="2" t="s">
        <v>155</v>
      </c>
      <c r="G184" s="2" t="s">
        <v>155</v>
      </c>
      <c r="H184" s="17"/>
    </row>
    <row r="185" customFormat="false" ht="14.65" hidden="false" customHeight="false" outlineLevel="0" collapsed="false">
      <c r="A185" s="10" t="n">
        <v>183</v>
      </c>
      <c r="B185" s="11" t="s">
        <v>116</v>
      </c>
      <c r="C185" s="2" t="s">
        <v>117</v>
      </c>
      <c r="D185" s="2" t="n">
        <v>-1</v>
      </c>
      <c r="E185" s="4" t="s">
        <v>161</v>
      </c>
      <c r="F185" s="2" t="s">
        <v>155</v>
      </c>
      <c r="G185" s="2" t="s">
        <v>155</v>
      </c>
      <c r="H185" s="17"/>
    </row>
    <row r="186" customFormat="false" ht="14.65" hidden="false" customHeight="false" outlineLevel="0" collapsed="false">
      <c r="A186" s="10" t="n">
        <v>184</v>
      </c>
      <c r="B186" s="11" t="s">
        <v>159</v>
      </c>
      <c r="C186" s="2" t="s">
        <v>160</v>
      </c>
      <c r="D186" s="2" t="s">
        <v>163</v>
      </c>
      <c r="E186" s="4" t="s">
        <v>161</v>
      </c>
      <c r="F186" s="2" t="s">
        <v>155</v>
      </c>
      <c r="G186" s="2" t="s">
        <v>155</v>
      </c>
    </row>
    <row r="187" customFormat="false" ht="14.65" hidden="false" customHeight="false" outlineLevel="0" collapsed="false">
      <c r="A187" s="10" t="n">
        <v>185</v>
      </c>
      <c r="B187" s="11" t="s">
        <v>91</v>
      </c>
      <c r="C187" s="2" t="s">
        <v>92</v>
      </c>
      <c r="D187" s="2" t="s">
        <v>51</v>
      </c>
      <c r="E187" s="2" t="s">
        <v>163</v>
      </c>
      <c r="F187" s="2" t="s">
        <v>161</v>
      </c>
      <c r="G187" s="2" t="s">
        <v>155</v>
      </c>
    </row>
    <row r="188" customFormat="false" ht="14.65" hidden="false" customHeight="false" outlineLevel="0" collapsed="false">
      <c r="A188" s="10" t="n">
        <v>186</v>
      </c>
      <c r="B188" s="11" t="s">
        <v>31</v>
      </c>
      <c r="C188" s="2" t="s">
        <v>32</v>
      </c>
      <c r="D188" s="2" t="s">
        <v>164</v>
      </c>
      <c r="E188" s="4" t="s">
        <v>161</v>
      </c>
      <c r="F188" s="2" t="s">
        <v>155</v>
      </c>
      <c r="G188" s="2" t="s">
        <v>155</v>
      </c>
    </row>
    <row r="189" customFormat="false" ht="14.65" hidden="false" customHeight="false" outlineLevel="0" collapsed="false">
      <c r="A189" s="10" t="n">
        <v>187</v>
      </c>
      <c r="B189" s="11" t="s">
        <v>93</v>
      </c>
      <c r="C189" s="2" t="s">
        <v>94</v>
      </c>
      <c r="D189" s="2" t="s">
        <v>165</v>
      </c>
      <c r="E189" s="2" t="s">
        <v>155</v>
      </c>
      <c r="F189" s="2" t="s">
        <v>155</v>
      </c>
      <c r="G189" s="2" t="s">
        <v>155</v>
      </c>
    </row>
    <row r="190" customFormat="false" ht="14.65" hidden="false" customHeight="false" outlineLevel="0" collapsed="false">
      <c r="A190" s="10" t="n">
        <v>188</v>
      </c>
      <c r="B190" s="11" t="s">
        <v>166</v>
      </c>
      <c r="C190" s="2" t="n">
        <v>4</v>
      </c>
      <c r="D190" s="2" t="n">
        <v>4</v>
      </c>
      <c r="E190" s="4" t="s">
        <v>165</v>
      </c>
      <c r="F190" s="2" t="s">
        <v>155</v>
      </c>
      <c r="G190" s="2" t="s">
        <v>155</v>
      </c>
    </row>
    <row r="191" customFormat="false" ht="14.65" hidden="false" customHeight="false" outlineLevel="0" collapsed="false">
      <c r="A191" s="10" t="n">
        <v>189</v>
      </c>
      <c r="B191" s="11" t="s">
        <v>167</v>
      </c>
      <c r="C191" s="2" t="s">
        <v>168</v>
      </c>
      <c r="D191" s="2" t="s">
        <v>169</v>
      </c>
      <c r="E191" s="4" t="s">
        <v>165</v>
      </c>
      <c r="F191" s="2" t="s">
        <v>155</v>
      </c>
      <c r="G191" s="2" t="s">
        <v>155</v>
      </c>
    </row>
    <row r="192" customFormat="false" ht="14.65" hidden="false" customHeight="false" outlineLevel="0" collapsed="false">
      <c r="A192" s="10" t="n">
        <v>190</v>
      </c>
      <c r="B192" s="11" t="s">
        <v>170</v>
      </c>
      <c r="C192" s="2" t="s">
        <v>171</v>
      </c>
      <c r="D192" s="2" t="s">
        <v>172</v>
      </c>
      <c r="E192" s="4" t="s">
        <v>165</v>
      </c>
      <c r="F192" s="2" t="s">
        <v>155</v>
      </c>
      <c r="G192" s="2" t="s">
        <v>155</v>
      </c>
    </row>
    <row r="193" customFormat="false" ht="14.65" hidden="false" customHeight="false" outlineLevel="0" collapsed="false">
      <c r="A193" s="10" t="n">
        <v>191</v>
      </c>
      <c r="B193" s="11" t="s">
        <v>123</v>
      </c>
      <c r="C193" s="2" t="s">
        <v>124</v>
      </c>
      <c r="D193" s="2" t="s">
        <v>105</v>
      </c>
      <c r="E193" s="2" t="s">
        <v>173</v>
      </c>
      <c r="F193" s="2" t="s">
        <v>165</v>
      </c>
      <c r="G193" s="2" t="s">
        <v>155</v>
      </c>
    </row>
    <row r="194" customFormat="false" ht="14.65" hidden="false" customHeight="false" outlineLevel="0" collapsed="false">
      <c r="A194" s="10" t="n">
        <v>192</v>
      </c>
      <c r="B194" s="11" t="s">
        <v>31</v>
      </c>
      <c r="C194" s="2" t="s">
        <v>32</v>
      </c>
      <c r="D194" s="2" t="s">
        <v>174</v>
      </c>
      <c r="E194" s="4" t="s">
        <v>165</v>
      </c>
      <c r="F194" s="2" t="s">
        <v>155</v>
      </c>
      <c r="G194" s="2" t="s">
        <v>155</v>
      </c>
    </row>
    <row r="195" customFormat="false" ht="14.65" hidden="false" customHeight="false" outlineLevel="0" collapsed="false">
      <c r="A195" s="10" t="n">
        <v>193</v>
      </c>
      <c r="B195" s="11" t="s">
        <v>110</v>
      </c>
      <c r="C195" s="2" t="s">
        <v>111</v>
      </c>
      <c r="D195" s="2" t="s">
        <v>175</v>
      </c>
      <c r="E195" s="2" t="s">
        <v>155</v>
      </c>
      <c r="F195" s="2" t="s">
        <v>155</v>
      </c>
      <c r="G195" s="2" t="s">
        <v>155</v>
      </c>
    </row>
    <row r="196" customFormat="false" ht="14.65" hidden="false" customHeight="false" outlineLevel="0" collapsed="false">
      <c r="A196" s="10" t="n">
        <v>194</v>
      </c>
      <c r="B196" s="11" t="s">
        <v>167</v>
      </c>
      <c r="C196" s="2" t="s">
        <v>168</v>
      </c>
      <c r="D196" s="2" t="s">
        <v>176</v>
      </c>
      <c r="E196" s="2" t="s">
        <v>155</v>
      </c>
      <c r="F196" s="2" t="s">
        <v>155</v>
      </c>
      <c r="G196" s="2" t="s">
        <v>155</v>
      </c>
    </row>
    <row r="197" customFormat="false" ht="14.65" hidden="false" customHeight="false" outlineLevel="0" collapsed="false">
      <c r="A197" s="10" t="n">
        <v>195</v>
      </c>
      <c r="B197" s="11" t="s">
        <v>97</v>
      </c>
      <c r="C197" s="15" t="s">
        <v>98</v>
      </c>
      <c r="D197" s="2" t="s">
        <v>177</v>
      </c>
      <c r="E197" s="2" t="s">
        <v>155</v>
      </c>
      <c r="F197" s="2" t="s">
        <v>155</v>
      </c>
      <c r="G197" s="2" t="s">
        <v>155</v>
      </c>
    </row>
    <row r="198" customFormat="false" ht="14.65" hidden="false" customHeight="false" outlineLevel="0" collapsed="false">
      <c r="A198" s="10"/>
      <c r="B198" s="11"/>
      <c r="C198" s="2" t="n">
        <v>1</v>
      </c>
      <c r="D198" s="2" t="n">
        <v>1</v>
      </c>
      <c r="E198" s="2" t="s">
        <v>177</v>
      </c>
      <c r="F198" s="2" t="s">
        <v>155</v>
      </c>
      <c r="G198" s="2" t="s">
        <v>155</v>
      </c>
    </row>
    <row r="199" customFormat="false" ht="14.65" hidden="false" customHeight="false" outlineLevel="0" collapsed="false">
      <c r="A199" s="10"/>
      <c r="B199" s="11"/>
      <c r="C199" s="2" t="s">
        <v>160</v>
      </c>
      <c r="D199" s="2" t="s">
        <v>161</v>
      </c>
      <c r="E199" s="2" t="s">
        <v>177</v>
      </c>
      <c r="F199" s="2" t="s">
        <v>155</v>
      </c>
      <c r="G199" s="2" t="s">
        <v>155</v>
      </c>
    </row>
    <row r="200" customFormat="false" ht="14.65" hidden="false" customHeight="false" outlineLevel="0" collapsed="false">
      <c r="C200" s="2" t="s">
        <v>92</v>
      </c>
      <c r="D200" s="2" t="s">
        <v>51</v>
      </c>
      <c r="E200" s="2" t="s">
        <v>161</v>
      </c>
      <c r="F200" s="2" t="s">
        <v>177</v>
      </c>
      <c r="G200" s="2" t="s">
        <v>155</v>
      </c>
    </row>
    <row r="201" customFormat="false" ht="14.65" hidden="false" customHeight="false" outlineLevel="0" collapsed="false">
      <c r="C201" s="2" t="s">
        <v>117</v>
      </c>
      <c r="D201" s="2" t="s">
        <v>178</v>
      </c>
      <c r="E201" s="2" t="s">
        <v>161</v>
      </c>
      <c r="F201" s="2" t="s">
        <v>177</v>
      </c>
      <c r="G201" s="2" t="s">
        <v>155</v>
      </c>
    </row>
    <row r="202" customFormat="false" ht="14.65" hidden="false" customHeight="false" outlineLevel="0" collapsed="false">
      <c r="C202" s="2" t="s">
        <v>32</v>
      </c>
      <c r="D202" s="2" t="s">
        <v>179</v>
      </c>
      <c r="E202" s="2" t="s">
        <v>177</v>
      </c>
      <c r="F202" s="2" t="s">
        <v>155</v>
      </c>
      <c r="G202" s="2" t="s">
        <v>155</v>
      </c>
    </row>
    <row r="203" customFormat="false" ht="14.65" hidden="false" customHeight="false" outlineLevel="0" collapsed="false">
      <c r="C203" s="2" t="n">
        <v>1</v>
      </c>
      <c r="D203" s="2" t="n">
        <v>1</v>
      </c>
      <c r="E203" s="2" t="s">
        <v>180</v>
      </c>
      <c r="F203" s="2" t="s">
        <v>177</v>
      </c>
      <c r="G203" s="2" t="s">
        <v>155</v>
      </c>
    </row>
    <row r="204" customFormat="false" ht="14.65" hidden="false" customHeight="false" outlineLevel="0" collapsed="false">
      <c r="C204" s="2" t="s">
        <v>117</v>
      </c>
      <c r="D204" s="2" t="n">
        <v>-1</v>
      </c>
      <c r="E204" s="2" t="s">
        <v>180</v>
      </c>
      <c r="F204" s="2" t="s">
        <v>177</v>
      </c>
      <c r="G204" s="2" t="s">
        <v>155</v>
      </c>
    </row>
    <row r="205" customFormat="false" ht="14.65" hidden="false" customHeight="false" outlineLevel="0" collapsed="false">
      <c r="C205" s="2" t="s">
        <v>160</v>
      </c>
      <c r="D205" s="2" t="s">
        <v>181</v>
      </c>
      <c r="E205" s="2" t="s">
        <v>180</v>
      </c>
      <c r="F205" s="2" t="s">
        <v>177</v>
      </c>
      <c r="G205" s="2" t="s">
        <v>155</v>
      </c>
    </row>
    <row r="206" customFormat="false" ht="14.65" hidden="false" customHeight="false" outlineLevel="0" collapsed="false">
      <c r="C206" s="2" t="s">
        <v>111</v>
      </c>
      <c r="D206" s="2" t="s">
        <v>182</v>
      </c>
      <c r="E206" s="2" t="s">
        <v>177</v>
      </c>
      <c r="F206" s="2" t="s">
        <v>155</v>
      </c>
      <c r="G206" s="2" t="s">
        <v>155</v>
      </c>
    </row>
    <row r="207" customFormat="false" ht="14.65" hidden="false" customHeight="false" outlineLevel="0" collapsed="false">
      <c r="C207" s="2" t="s">
        <v>150</v>
      </c>
      <c r="D207" s="2" t="s">
        <v>14</v>
      </c>
      <c r="E207" s="2" t="s">
        <v>182</v>
      </c>
      <c r="F207" s="2" t="s">
        <v>177</v>
      </c>
      <c r="G207" s="2" t="s">
        <v>155</v>
      </c>
    </row>
    <row r="208" customFormat="false" ht="14.65" hidden="false" customHeight="false" outlineLevel="0" collapsed="false">
      <c r="C208" s="2" t="n">
        <v>2</v>
      </c>
      <c r="D208" s="2" t="n">
        <v>2</v>
      </c>
      <c r="E208" s="2" t="s">
        <v>14</v>
      </c>
      <c r="F208" s="2" t="s">
        <v>182</v>
      </c>
      <c r="G208" s="2" t="s">
        <v>177</v>
      </c>
    </row>
    <row r="209" customFormat="false" ht="14.65" hidden="false" customHeight="false" outlineLevel="0" collapsed="false">
      <c r="C209" s="2" t="s">
        <v>32</v>
      </c>
      <c r="D209" s="2" t="s">
        <v>183</v>
      </c>
      <c r="E209" s="2" t="s">
        <v>182</v>
      </c>
      <c r="F209" s="2" t="s">
        <v>177</v>
      </c>
      <c r="G209" s="2" t="s">
        <v>177</v>
      </c>
    </row>
    <row r="210" customFormat="false" ht="14.65" hidden="false" customHeight="false" outlineLevel="0" collapsed="false">
      <c r="C210" s="2" t="s">
        <v>32</v>
      </c>
      <c r="D210" s="2" t="s">
        <v>47</v>
      </c>
      <c r="E210" s="2" t="s">
        <v>177</v>
      </c>
      <c r="F210" s="2" t="s">
        <v>177</v>
      </c>
      <c r="G210" s="2" t="s">
        <v>177</v>
      </c>
    </row>
  </sheetData>
  <mergeCells count="4">
    <mergeCell ref="A1:A2"/>
    <mergeCell ref="B1:B2"/>
    <mergeCell ref="C1:C2"/>
    <mergeCell ref="D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1" activeCellId="0" sqref="A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0" width="12.79"/>
    <col collapsed="false" customWidth="true" hidden="false" outlineLevel="0" max="2" min="2" style="21" width="14.46"/>
    <col collapsed="false" customWidth="false" hidden="false" outlineLevel="0" max="8" min="3" style="4" width="11.53"/>
    <col collapsed="false" customWidth="false" hidden="false" outlineLevel="0" max="11" min="9" style="20" width="11.53"/>
    <col collapsed="false" customWidth="true" hidden="false" outlineLevel="0" max="12" min="12" style="20" width="20.03"/>
    <col collapsed="false" customWidth="false" hidden="false" outlineLevel="0" max="16384" min="13" style="20" width="11.53"/>
  </cols>
  <sheetData>
    <row r="2" customFormat="false" ht="12.8" hidden="false" customHeight="false" outlineLevel="0" collapsed="false">
      <c r="A2" s="22" t="s">
        <v>184</v>
      </c>
    </row>
    <row r="3" customFormat="false" ht="12.8" hidden="false" customHeight="false" outlineLevel="0" collapsed="false">
      <c r="A3" s="20" t="s">
        <v>11</v>
      </c>
      <c r="B3" s="23" t="n">
        <v>48000</v>
      </c>
      <c r="C3" s="24" t="s">
        <v>185</v>
      </c>
      <c r="D3" s="20"/>
    </row>
    <row r="4" customFormat="false" ht="12.8" hidden="false" customHeight="false" outlineLevel="0" collapsed="false">
      <c r="A4" s="20" t="s">
        <v>12</v>
      </c>
      <c r="B4" s="23" t="n">
        <v>1000</v>
      </c>
      <c r="C4" s="24" t="s">
        <v>185</v>
      </c>
      <c r="D4" s="20"/>
    </row>
    <row r="5" customFormat="false" ht="12.8" hidden="false" customHeight="false" outlineLevel="0" collapsed="false">
      <c r="A5" s="20" t="s">
        <v>13</v>
      </c>
      <c r="B5" s="25" t="n">
        <v>0.5</v>
      </c>
      <c r="C5" s="24" t="s">
        <v>186</v>
      </c>
      <c r="D5" s="20"/>
    </row>
    <row r="6" customFormat="false" ht="12.8" hidden="false" customHeight="false" outlineLevel="0" collapsed="false">
      <c r="A6" s="20" t="s">
        <v>14</v>
      </c>
      <c r="B6" s="26" t="n">
        <f aca="false">10^(3/40)</f>
        <v>1.18850222743702</v>
      </c>
      <c r="C6" s="24" t="s">
        <v>187</v>
      </c>
      <c r="D6" s="20"/>
    </row>
    <row r="7" customFormat="false" ht="12.8" hidden="false" customHeight="false" outlineLevel="0" collapsed="false">
      <c r="A7" s="20" t="s">
        <v>82</v>
      </c>
      <c r="B7" s="20" t="n">
        <v>2.8627</v>
      </c>
      <c r="C7" s="24"/>
      <c r="D7" s="20"/>
    </row>
    <row r="8" customFormat="false" ht="12.8" hidden="false" customHeight="false" outlineLevel="0" collapsed="false">
      <c r="A8" s="20" t="s">
        <v>105</v>
      </c>
      <c r="B8" s="20" t="n">
        <v>0.0228</v>
      </c>
      <c r="C8" s="24"/>
      <c r="D8" s="20"/>
    </row>
    <row r="10" customFormat="false" ht="12.8" hidden="false" customHeight="false" outlineLevel="0" collapsed="false">
      <c r="A10" s="22" t="s">
        <v>188</v>
      </c>
      <c r="B10" s="27" t="s">
        <v>11</v>
      </c>
      <c r="C10" s="28" t="s">
        <v>12</v>
      </c>
      <c r="D10" s="28" t="s">
        <v>13</v>
      </c>
      <c r="E10" s="28" t="s">
        <v>14</v>
      </c>
    </row>
    <row r="11" customFormat="false" ht="12.8" hidden="false" customHeight="false" outlineLevel="0" collapsed="false">
      <c r="B11" s="29" t="n">
        <v>48000</v>
      </c>
      <c r="C11" s="29" t="n">
        <v>1000</v>
      </c>
      <c r="D11" s="30" t="n">
        <v>0.5</v>
      </c>
      <c r="E11" s="27" t="n">
        <f aca="false">10^(3/40)</f>
        <v>1.18850222743702</v>
      </c>
    </row>
    <row r="12" customFormat="false" ht="12.8" hidden="false" customHeight="false" outlineLevel="0" collapsed="false">
      <c r="J12" s="20" t="s">
        <v>189</v>
      </c>
      <c r="K12" s="20" t="s">
        <v>190</v>
      </c>
      <c r="L12" s="20" t="s">
        <v>191</v>
      </c>
    </row>
    <row r="13" customFormat="false" ht="12.8" hidden="false" customHeight="false" outlineLevel="0" collapsed="false">
      <c r="A13" s="22" t="s">
        <v>192</v>
      </c>
      <c r="B13" s="31" t="s">
        <v>193</v>
      </c>
      <c r="C13" s="32" t="s">
        <v>177</v>
      </c>
      <c r="D13" s="8" t="s">
        <v>47</v>
      </c>
      <c r="E13" s="8" t="s">
        <v>194</v>
      </c>
      <c r="F13" s="8" t="s">
        <v>195</v>
      </c>
      <c r="G13" s="8" t="s">
        <v>196</v>
      </c>
      <c r="H13" s="8" t="s">
        <v>197</v>
      </c>
      <c r="J13" s="4" t="s">
        <v>198</v>
      </c>
      <c r="K13" s="20" t="s">
        <v>43</v>
      </c>
      <c r="L13" s="33" t="n">
        <f aca="false">SIN(2*PI()*B4/B3)</f>
        <v>0.130526192220052</v>
      </c>
    </row>
    <row r="14" customFormat="false" ht="12.8" hidden="false" customHeight="false" outlineLevel="0" collapsed="false">
      <c r="B14" s="34" t="s">
        <v>199</v>
      </c>
      <c r="C14" s="35" t="n">
        <v>0.004278</v>
      </c>
      <c r="D14" s="35" t="n">
        <v>0.008555</v>
      </c>
      <c r="E14" s="35" t="n">
        <v>0.004278</v>
      </c>
      <c r="F14" s="35" t="n">
        <v>1.022798</v>
      </c>
      <c r="G14" s="35" t="n">
        <v>-1.98289</v>
      </c>
      <c r="H14" s="35" t="n">
        <v>0.977202</v>
      </c>
      <c r="I14" s="20" t="s">
        <v>200</v>
      </c>
      <c r="J14" s="4" t="s">
        <v>201</v>
      </c>
      <c r="K14" s="20" t="s">
        <v>51</v>
      </c>
      <c r="L14" s="33" t="n">
        <f aca="false">COS(2*PI()*B4/B3)</f>
        <v>0.99144486137381</v>
      </c>
    </row>
    <row r="15" customFormat="false" ht="12.8" hidden="false" customHeight="false" outlineLevel="0" collapsed="false">
      <c r="B15" s="34" t="s">
        <v>202</v>
      </c>
      <c r="C15" s="35" t="n">
        <v>0.995722</v>
      </c>
      <c r="D15" s="35" t="n">
        <v>-1.991445</v>
      </c>
      <c r="E15" s="35" t="n">
        <v>0.995722</v>
      </c>
      <c r="F15" s="35" t="n">
        <v>1.022798</v>
      </c>
      <c r="G15" s="35" t="n">
        <v>-1.98289</v>
      </c>
      <c r="H15" s="35" t="n">
        <v>0.977202</v>
      </c>
      <c r="I15" s="20" t="s">
        <v>200</v>
      </c>
      <c r="J15" s="4" t="s">
        <v>203</v>
      </c>
      <c r="K15" s="20" t="s">
        <v>82</v>
      </c>
      <c r="L15" s="33" t="n">
        <f aca="false">B7</f>
        <v>2.8627</v>
      </c>
    </row>
    <row r="16" customFormat="false" ht="12.8" hidden="false" customHeight="false" outlineLevel="0" collapsed="false">
      <c r="B16" s="34" t="s">
        <v>204</v>
      </c>
      <c r="C16" s="35" t="n">
        <v>0.065263</v>
      </c>
      <c r="D16" s="35" t="n">
        <v>0</v>
      </c>
      <c r="E16" s="35" t="n">
        <v>-0.065263</v>
      </c>
      <c r="F16" s="35" t="n">
        <v>1.022798</v>
      </c>
      <c r="G16" s="35" t="n">
        <v>-1.98289</v>
      </c>
      <c r="H16" s="35" t="n">
        <v>0.977202</v>
      </c>
      <c r="I16" s="20" t="s">
        <v>200</v>
      </c>
      <c r="J16" s="4" t="s">
        <v>205</v>
      </c>
      <c r="K16" s="20" t="s">
        <v>14</v>
      </c>
      <c r="L16" s="33" t="n">
        <f aca="false">B6</f>
        <v>1.18850222743702</v>
      </c>
    </row>
    <row r="17" customFormat="false" ht="12.8" hidden="false" customHeight="false" outlineLevel="0" collapsed="false">
      <c r="B17" s="34" t="s">
        <v>206</v>
      </c>
      <c r="C17" s="35" t="n">
        <v>0.022798</v>
      </c>
      <c r="D17" s="35" t="n">
        <v>0</v>
      </c>
      <c r="E17" s="35" t="n">
        <v>-0.022798</v>
      </c>
      <c r="F17" s="35" t="n">
        <v>1.022798</v>
      </c>
      <c r="G17" s="35" t="n">
        <v>-1.98289</v>
      </c>
      <c r="H17" s="35" t="n">
        <v>0.977202</v>
      </c>
      <c r="I17" s="20" t="s">
        <v>200</v>
      </c>
      <c r="J17" s="4" t="s">
        <v>207</v>
      </c>
      <c r="K17" s="20" t="s">
        <v>105</v>
      </c>
      <c r="L17" s="33" t="n">
        <f aca="false">B8</f>
        <v>0.0228</v>
      </c>
    </row>
    <row r="18" customFormat="false" ht="12.8" hidden="false" customHeight="false" outlineLevel="0" collapsed="false">
      <c r="B18" s="34" t="s">
        <v>208</v>
      </c>
      <c r="C18" s="35" t="n">
        <v>1</v>
      </c>
      <c r="D18" s="35" t="n">
        <v>-1.98289</v>
      </c>
      <c r="E18" s="35" t="n">
        <v>1</v>
      </c>
      <c r="F18" s="35" t="n">
        <v>1.022798</v>
      </c>
      <c r="G18" s="35" t="n">
        <v>-1.98289</v>
      </c>
      <c r="H18" s="35" t="n">
        <v>0.977202</v>
      </c>
      <c r="I18" s="20" t="s">
        <v>200</v>
      </c>
      <c r="J18" s="4" t="s">
        <v>209</v>
      </c>
      <c r="K18" s="20" t="s">
        <v>112</v>
      </c>
      <c r="L18" s="33" t="n">
        <f aca="false">B8+1</f>
        <v>1.0228</v>
      </c>
    </row>
    <row r="19" customFormat="false" ht="12.8" hidden="false" customHeight="false" outlineLevel="0" collapsed="false">
      <c r="B19" s="34" t="s">
        <v>210</v>
      </c>
      <c r="C19" s="35" t="n">
        <v>0.977202</v>
      </c>
      <c r="D19" s="35" t="n">
        <v>-1.98289</v>
      </c>
      <c r="E19" s="35" t="n">
        <v>1.022798</v>
      </c>
      <c r="F19" s="35" t="n">
        <v>1.022798</v>
      </c>
      <c r="G19" s="35" t="n">
        <v>-1.98289</v>
      </c>
      <c r="H19" s="35" t="n">
        <v>0.977202</v>
      </c>
      <c r="I19" s="20" t="s">
        <v>200</v>
      </c>
      <c r="J19" s="4" t="s">
        <v>211</v>
      </c>
      <c r="K19" s="20" t="s">
        <v>119</v>
      </c>
      <c r="L19" s="33" t="n">
        <f aca="false">-2*L14</f>
        <v>-1.98288972274762</v>
      </c>
    </row>
    <row r="20" customFormat="false" ht="12.8" hidden="false" customHeight="false" outlineLevel="0" collapsed="false">
      <c r="B20" s="34" t="s">
        <v>212</v>
      </c>
      <c r="C20" s="35" t="n">
        <v>1.027095</v>
      </c>
      <c r="D20" s="35" t="n">
        <v>-1.98289</v>
      </c>
      <c r="E20" s="35" t="n">
        <v>0.972905</v>
      </c>
      <c r="F20" s="35" t="n">
        <v>1.019182</v>
      </c>
      <c r="G20" s="35" t="n">
        <v>-1.98289</v>
      </c>
      <c r="H20" s="35" t="n">
        <v>0.980818</v>
      </c>
      <c r="I20" s="20" t="s">
        <v>200</v>
      </c>
      <c r="J20" s="4" t="s">
        <v>213</v>
      </c>
      <c r="K20" s="20" t="s">
        <v>126</v>
      </c>
      <c r="L20" s="33" t="n">
        <v>0.9972</v>
      </c>
    </row>
    <row r="21" customFormat="false" ht="12.8" hidden="false" customHeight="false" outlineLevel="0" collapsed="false">
      <c r="B21" s="34" t="s">
        <v>214</v>
      </c>
      <c r="C21" s="35" t="n">
        <v>2.437998</v>
      </c>
      <c r="D21" s="35" t="n">
        <v>-4.709504</v>
      </c>
      <c r="E21" s="35" t="n">
        <v>2.319844</v>
      </c>
      <c r="F21" s="35" t="n">
        <v>2.425099</v>
      </c>
      <c r="G21" s="35" t="n">
        <v>-4.716563</v>
      </c>
      <c r="H21" s="35" t="n">
        <v>2.325685</v>
      </c>
      <c r="I21" s="20" t="s">
        <v>200</v>
      </c>
      <c r="J21" s="4" t="s">
        <v>215</v>
      </c>
      <c r="K21" s="20" t="s">
        <v>36</v>
      </c>
      <c r="L21" s="33" t="n">
        <f aca="false">2*PI()*B5/B4</f>
        <v>0.00314159265358979</v>
      </c>
    </row>
    <row r="22" customFormat="false" ht="12.8" hidden="false" customHeight="false" outlineLevel="0" collapsed="false">
      <c r="B22" s="34" t="s">
        <v>216</v>
      </c>
      <c r="C22" s="35" t="n">
        <v>2.882235</v>
      </c>
      <c r="D22" s="35" t="n">
        <v>-5.605646</v>
      </c>
      <c r="E22" s="35" t="n">
        <v>2.764082</v>
      </c>
      <c r="F22" s="35" t="n">
        <v>2.05132</v>
      </c>
      <c r="G22" s="35" t="n">
        <v>-3.962554</v>
      </c>
      <c r="H22" s="35" t="n">
        <v>1.951906</v>
      </c>
      <c r="I22" s="20" t="s">
        <v>200</v>
      </c>
      <c r="J22" s="4" t="s">
        <v>217</v>
      </c>
      <c r="K22" s="24" t="s">
        <v>163</v>
      </c>
      <c r="L22" s="33" t="n">
        <f aca="false">L16-1</f>
        <v>0.188502227437019</v>
      </c>
    </row>
    <row r="23" customFormat="false" ht="12.8" hidden="false" customHeight="false" outlineLevel="0" collapsed="false">
      <c r="B23" s="34" t="s">
        <v>218</v>
      </c>
      <c r="C23" s="35" t="n">
        <v>48000</v>
      </c>
      <c r="D23" s="35" t="n">
        <v>1000</v>
      </c>
      <c r="E23" s="35" t="n">
        <v>0.5</v>
      </c>
      <c r="F23" s="35" t="n">
        <v>1.1885</v>
      </c>
      <c r="G23" s="35" t="n">
        <v>2.8627</v>
      </c>
      <c r="H23" s="35" t="n">
        <v>0.0228</v>
      </c>
      <c r="J23" s="4" t="s">
        <v>219</v>
      </c>
      <c r="K23" s="24" t="s">
        <v>161</v>
      </c>
      <c r="L23" s="33" t="n">
        <f aca="false">L16+1</f>
        <v>2.18850222743702</v>
      </c>
    </row>
    <row r="24" customFormat="false" ht="12.8" hidden="false" customHeight="false" outlineLevel="0" collapsed="false">
      <c r="B24" s="36"/>
      <c r="C24" s="35" t="s">
        <v>11</v>
      </c>
      <c r="D24" s="35" t="s">
        <v>12</v>
      </c>
      <c r="E24" s="35" t="s">
        <v>13</v>
      </c>
      <c r="F24" s="35" t="s">
        <v>14</v>
      </c>
      <c r="G24" s="35" t="s">
        <v>82</v>
      </c>
      <c r="H24" s="35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B157" colorId="64" zoomScale="100" zoomScaleNormal="100" zoomScalePageLayoutView="100" workbookViewId="0">
      <selection pane="topLeft" activeCell="C188" activeCellId="0" sqref="C188"/>
    </sheetView>
  </sheetViews>
  <sheetFormatPr defaultColWidth="11.53515625" defaultRowHeight="14.65" zeroHeight="false" outlineLevelRow="0" outlineLevelCol="0"/>
  <cols>
    <col collapsed="false" customWidth="false" hidden="false" outlineLevel="0" max="1" min="1" style="1" width="11.53"/>
    <col collapsed="false" customWidth="false" hidden="false" outlineLevel="0" max="2" min="2" style="2" width="11.53"/>
    <col collapsed="false" customWidth="false" hidden="false" outlineLevel="0" max="3" min="3" style="19" width="11.53"/>
    <col collapsed="false" customWidth="true" hidden="false" outlineLevel="0" max="4" min="4" style="2" width="27.45"/>
    <col collapsed="false" customWidth="true" hidden="false" outlineLevel="0" max="7" min="5" style="2" width="21.88"/>
    <col collapsed="false" customWidth="true" hidden="false" outlineLevel="0" max="8" min="8" style="3" width="77.77"/>
    <col collapsed="false" customWidth="false" hidden="false" outlineLevel="0" max="16384" min="9" style="4" width="11.53"/>
  </cols>
  <sheetData>
    <row r="1" customFormat="false" ht="14.65" hidden="false" customHeight="fals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/>
      <c r="F1" s="6"/>
      <c r="G1" s="6"/>
      <c r="H1" s="7"/>
    </row>
    <row r="2" customFormat="false" ht="14.65" hidden="false" customHeight="false" outlineLevel="0" collapsed="false">
      <c r="A2" s="5"/>
      <c r="B2" s="6"/>
      <c r="C2" s="6"/>
      <c r="D2" s="8" t="s">
        <v>4</v>
      </c>
      <c r="E2" s="8" t="s">
        <v>5</v>
      </c>
      <c r="F2" s="8" t="s">
        <v>6</v>
      </c>
      <c r="G2" s="8" t="s">
        <v>7</v>
      </c>
      <c r="H2" s="9" t="s">
        <v>8</v>
      </c>
    </row>
    <row r="3" customFormat="false" ht="14.65" hidden="false" customHeight="false" outlineLevel="0" collapsed="false">
      <c r="A3" s="37" t="n">
        <v>1</v>
      </c>
      <c r="B3" s="38" t="s">
        <v>220</v>
      </c>
      <c r="C3" s="5" t="s">
        <v>10</v>
      </c>
      <c r="D3" s="5" t="s">
        <v>94</v>
      </c>
      <c r="E3" s="5" t="s">
        <v>94</v>
      </c>
      <c r="F3" s="5" t="s">
        <v>94</v>
      </c>
      <c r="G3" s="5" t="s">
        <v>94</v>
      </c>
      <c r="H3" s="12" t="s">
        <v>15</v>
      </c>
    </row>
    <row r="4" customFormat="false" ht="14.65" hidden="false" customHeight="false" outlineLevel="0" collapsed="false">
      <c r="A4" s="37" t="n">
        <v>2</v>
      </c>
      <c r="B4" s="38" t="s">
        <v>221</v>
      </c>
      <c r="C4" s="2" t="s">
        <v>17</v>
      </c>
      <c r="D4" s="2" t="s">
        <v>94</v>
      </c>
      <c r="E4" s="2" t="s">
        <v>94</v>
      </c>
      <c r="F4" s="2" t="s">
        <v>94</v>
      </c>
      <c r="G4" s="2" t="s">
        <v>94</v>
      </c>
      <c r="H4" s="13" t="s">
        <v>222</v>
      </c>
    </row>
    <row r="5" customFormat="false" ht="14.65" hidden="false" customHeight="false" outlineLevel="0" collapsed="false">
      <c r="A5" s="37" t="n">
        <v>3</v>
      </c>
      <c r="B5" s="38" t="s">
        <v>223</v>
      </c>
      <c r="C5" s="2" t="s">
        <v>19</v>
      </c>
      <c r="D5" s="2" t="s">
        <v>94</v>
      </c>
      <c r="E5" s="2" t="s">
        <v>94</v>
      </c>
      <c r="F5" s="2" t="s">
        <v>94</v>
      </c>
      <c r="G5" s="2" t="s">
        <v>94</v>
      </c>
      <c r="H5" s="13" t="s">
        <v>224</v>
      </c>
    </row>
    <row r="6" customFormat="false" ht="14.65" hidden="false" customHeight="false" outlineLevel="0" collapsed="false">
      <c r="A6" s="37" t="n">
        <v>4</v>
      </c>
      <c r="B6" s="38" t="s">
        <v>225</v>
      </c>
      <c r="C6" s="2" t="s">
        <v>23</v>
      </c>
      <c r="D6" s="2" t="s">
        <v>94</v>
      </c>
      <c r="E6" s="2" t="s">
        <v>94</v>
      </c>
      <c r="F6" s="2" t="s">
        <v>94</v>
      </c>
      <c r="G6" s="2" t="s">
        <v>94</v>
      </c>
      <c r="H6" s="13" t="s">
        <v>226</v>
      </c>
    </row>
    <row r="7" customFormat="false" ht="14.65" hidden="false" customHeight="false" outlineLevel="0" collapsed="false">
      <c r="A7" s="37" t="n">
        <v>5</v>
      </c>
      <c r="B7" s="38" t="s">
        <v>227</v>
      </c>
      <c r="C7" s="2" t="s">
        <v>25</v>
      </c>
      <c r="D7" s="2" t="s">
        <v>94</v>
      </c>
      <c r="E7" s="2" t="s">
        <v>94</v>
      </c>
      <c r="F7" s="2" t="s">
        <v>94</v>
      </c>
      <c r="G7" s="2" t="s">
        <v>94</v>
      </c>
      <c r="H7" s="13" t="s">
        <v>228</v>
      </c>
    </row>
    <row r="8" customFormat="false" ht="14.65" hidden="false" customHeight="false" outlineLevel="0" collapsed="false">
      <c r="A8" s="37" t="n">
        <v>6</v>
      </c>
      <c r="B8" s="38" t="s">
        <v>229</v>
      </c>
      <c r="C8" s="2" t="s">
        <v>230</v>
      </c>
      <c r="D8" s="2" t="s">
        <v>231</v>
      </c>
      <c r="E8" s="2" t="s">
        <v>94</v>
      </c>
      <c r="F8" s="2" t="s">
        <v>94</v>
      </c>
      <c r="G8" s="2" t="s">
        <v>94</v>
      </c>
      <c r="H8" s="13" t="s">
        <v>232</v>
      </c>
    </row>
    <row r="9" customFormat="false" ht="14.65" hidden="false" customHeight="false" outlineLevel="0" collapsed="false">
      <c r="A9" s="37" t="n">
        <v>7</v>
      </c>
      <c r="B9" s="38" t="n">
        <v>23</v>
      </c>
      <c r="C9" s="2" t="s">
        <v>42</v>
      </c>
      <c r="D9" s="2" t="s">
        <v>233</v>
      </c>
      <c r="E9" s="2" t="s">
        <v>94</v>
      </c>
      <c r="F9" s="2" t="s">
        <v>94</v>
      </c>
      <c r="G9" s="2" t="s">
        <v>94</v>
      </c>
      <c r="H9" s="13" t="s">
        <v>234</v>
      </c>
    </row>
    <row r="10" customFormat="false" ht="14.65" hidden="false" customHeight="false" outlineLevel="0" collapsed="false">
      <c r="A10" s="37" t="n">
        <v>8</v>
      </c>
      <c r="B10" s="38" t="s">
        <v>235</v>
      </c>
      <c r="C10" s="2" t="s">
        <v>236</v>
      </c>
      <c r="D10" s="2" t="s">
        <v>233</v>
      </c>
      <c r="E10" s="2" t="s">
        <v>94</v>
      </c>
      <c r="F10" s="2" t="s">
        <v>94</v>
      </c>
      <c r="G10" s="2" t="s">
        <v>94</v>
      </c>
      <c r="H10" s="13"/>
    </row>
    <row r="11" customFormat="false" ht="14.65" hidden="false" customHeight="false" outlineLevel="0" collapsed="false">
      <c r="A11" s="37" t="n">
        <v>9</v>
      </c>
      <c r="B11" s="38" t="s">
        <v>229</v>
      </c>
      <c r="C11" s="2" t="s">
        <v>230</v>
      </c>
      <c r="D11" s="2" t="s">
        <v>231</v>
      </c>
      <c r="E11" s="2" t="s">
        <v>233</v>
      </c>
      <c r="F11" s="2" t="s">
        <v>94</v>
      </c>
      <c r="G11" s="2" t="s">
        <v>94</v>
      </c>
      <c r="H11" s="13"/>
    </row>
    <row r="12" customFormat="false" ht="14.65" hidden="false" customHeight="false" outlineLevel="0" collapsed="false">
      <c r="A12" s="37" t="n">
        <v>10</v>
      </c>
      <c r="B12" s="38" t="n">
        <v>24</v>
      </c>
      <c r="C12" s="2" t="s">
        <v>50</v>
      </c>
      <c r="D12" s="2" t="s">
        <v>237</v>
      </c>
      <c r="E12" s="2" t="s">
        <v>233</v>
      </c>
      <c r="F12" s="2" t="s">
        <v>94</v>
      </c>
      <c r="G12" s="2" t="s">
        <v>94</v>
      </c>
      <c r="H12" s="13" t="s">
        <v>238</v>
      </c>
    </row>
    <row r="13" customFormat="false" ht="14.65" hidden="false" customHeight="false" outlineLevel="0" collapsed="false">
      <c r="A13" s="37" t="n">
        <v>11</v>
      </c>
      <c r="B13" s="38" t="s">
        <v>239</v>
      </c>
      <c r="C13" s="2" t="s">
        <v>240</v>
      </c>
      <c r="D13" s="2" t="s">
        <v>237</v>
      </c>
      <c r="E13" s="2" t="s">
        <v>233</v>
      </c>
      <c r="F13" s="2" t="s">
        <v>94</v>
      </c>
      <c r="G13" s="2" t="s">
        <v>94</v>
      </c>
      <c r="H13" s="13"/>
    </row>
    <row r="14" customFormat="false" ht="14.65" hidden="false" customHeight="false" outlineLevel="0" collapsed="false">
      <c r="A14" s="37" t="n">
        <v>12</v>
      </c>
      <c r="B14" s="38" t="n">
        <v>34</v>
      </c>
      <c r="C14" s="2" t="s">
        <v>58</v>
      </c>
      <c r="D14" s="2" t="s">
        <v>233</v>
      </c>
      <c r="E14" s="2" t="s">
        <v>237</v>
      </c>
      <c r="H14" s="13"/>
    </row>
    <row r="15" customFormat="false" ht="14.65" hidden="false" customHeight="false" outlineLevel="0" collapsed="false">
      <c r="A15" s="37" t="n">
        <v>13</v>
      </c>
      <c r="B15" s="38" t="s">
        <v>229</v>
      </c>
      <c r="C15" s="2" t="s">
        <v>230</v>
      </c>
      <c r="D15" s="2" t="s">
        <v>231</v>
      </c>
      <c r="E15" s="2" t="s">
        <v>233</v>
      </c>
      <c r="F15" s="2" t="s">
        <v>237</v>
      </c>
      <c r="G15" s="2" t="s">
        <v>94</v>
      </c>
      <c r="H15" s="13"/>
    </row>
    <row r="16" customFormat="false" ht="14.65" hidden="false" customHeight="false" outlineLevel="0" collapsed="false">
      <c r="A16" s="37" t="n">
        <v>14</v>
      </c>
      <c r="B16" s="38" t="n">
        <v>34</v>
      </c>
      <c r="C16" s="2" t="s">
        <v>58</v>
      </c>
      <c r="D16" s="2" t="s">
        <v>233</v>
      </c>
      <c r="E16" s="2" t="s">
        <v>231</v>
      </c>
      <c r="F16" s="2" t="s">
        <v>237</v>
      </c>
      <c r="G16" s="2" t="s">
        <v>94</v>
      </c>
      <c r="H16" s="13"/>
    </row>
    <row r="17" customFormat="false" ht="14.65" hidden="false" customHeight="false" outlineLevel="0" collapsed="false">
      <c r="A17" s="37" t="n">
        <v>15</v>
      </c>
      <c r="B17" s="38" t="n">
        <v>10</v>
      </c>
      <c r="C17" s="2" t="s">
        <v>27</v>
      </c>
      <c r="D17" s="2" t="s">
        <v>241</v>
      </c>
      <c r="E17" s="2" t="s">
        <v>237</v>
      </c>
      <c r="F17" s="2" t="s">
        <v>94</v>
      </c>
      <c r="G17" s="2" t="s">
        <v>94</v>
      </c>
      <c r="H17" s="13"/>
    </row>
    <row r="18" customFormat="false" ht="14.65" hidden="false" customHeight="false" outlineLevel="0" collapsed="false">
      <c r="A18" s="37" t="n">
        <v>16</v>
      </c>
      <c r="B18" s="38" t="s">
        <v>242</v>
      </c>
      <c r="C18" s="2" t="s">
        <v>243</v>
      </c>
      <c r="D18" s="2" t="s">
        <v>13</v>
      </c>
      <c r="E18" s="2" t="s">
        <v>241</v>
      </c>
      <c r="F18" s="2" t="s">
        <v>237</v>
      </c>
      <c r="G18" s="2" t="s">
        <v>94</v>
      </c>
      <c r="H18" s="13" t="s">
        <v>244</v>
      </c>
    </row>
    <row r="19" customFormat="false" ht="14.65" hidden="false" customHeight="false" outlineLevel="0" collapsed="false">
      <c r="A19" s="37" t="n">
        <v>17</v>
      </c>
      <c r="B19" s="38" t="n">
        <v>20</v>
      </c>
      <c r="C19" s="2" t="s">
        <v>32</v>
      </c>
      <c r="D19" s="2" t="s">
        <v>67</v>
      </c>
      <c r="E19" s="2" t="s">
        <v>237</v>
      </c>
      <c r="F19" s="2" t="s">
        <v>94</v>
      </c>
      <c r="G19" s="2" t="s">
        <v>94</v>
      </c>
      <c r="H19" s="13"/>
    </row>
    <row r="20" customFormat="false" ht="14.65" hidden="false" customHeight="false" outlineLevel="0" collapsed="false">
      <c r="A20" s="37" t="n">
        <v>18</v>
      </c>
      <c r="B20" s="38" t="n">
        <v>2</v>
      </c>
      <c r="C20" s="2" t="n">
        <v>2</v>
      </c>
      <c r="D20" s="2" t="n">
        <v>2</v>
      </c>
      <c r="E20" s="2" t="s">
        <v>67</v>
      </c>
      <c r="F20" s="2" t="s">
        <v>237</v>
      </c>
      <c r="G20" s="2" t="s">
        <v>94</v>
      </c>
      <c r="H20" s="13"/>
    </row>
    <row r="21" customFormat="false" ht="14.65" hidden="false" customHeight="false" outlineLevel="0" collapsed="false">
      <c r="A21" s="37" t="n">
        <v>19</v>
      </c>
      <c r="B21" s="38" t="s">
        <v>245</v>
      </c>
      <c r="C21" s="2" t="s">
        <v>246</v>
      </c>
      <c r="D21" s="2" t="s">
        <v>70</v>
      </c>
      <c r="E21" s="2" t="s">
        <v>67</v>
      </c>
      <c r="F21" s="2" t="s">
        <v>237</v>
      </c>
      <c r="G21" s="2" t="s">
        <v>94</v>
      </c>
      <c r="H21" s="13"/>
    </row>
    <row r="22" customFormat="false" ht="14.65" hidden="false" customHeight="false" outlineLevel="0" collapsed="false">
      <c r="A22" s="37" t="n">
        <v>20</v>
      </c>
      <c r="B22" s="38" t="n">
        <v>2</v>
      </c>
      <c r="C22" s="2" t="n">
        <v>2</v>
      </c>
      <c r="D22" s="2" t="n">
        <v>2</v>
      </c>
      <c r="E22" s="2" t="s">
        <v>247</v>
      </c>
      <c r="F22" s="2" t="s">
        <v>67</v>
      </c>
      <c r="G22" s="2" t="s">
        <v>237</v>
      </c>
      <c r="H22" s="13"/>
    </row>
    <row r="23" customFormat="false" ht="14.65" hidden="false" customHeight="false" outlineLevel="0" collapsed="false">
      <c r="A23" s="37" t="n">
        <v>21</v>
      </c>
      <c r="B23" s="38" t="n">
        <v>10</v>
      </c>
      <c r="C23" s="2" t="s">
        <v>27</v>
      </c>
      <c r="D23" s="2" t="s">
        <v>71</v>
      </c>
      <c r="E23" s="2" t="s">
        <v>67</v>
      </c>
      <c r="F23" s="2" t="s">
        <v>237</v>
      </c>
      <c r="G23" s="2" t="s">
        <v>237</v>
      </c>
      <c r="H23" s="2"/>
    </row>
    <row r="24" customFormat="false" ht="14.65" hidden="false" customHeight="false" outlineLevel="0" collapsed="false">
      <c r="A24" s="37" t="n">
        <v>22</v>
      </c>
      <c r="B24" s="38" t="n">
        <v>20</v>
      </c>
      <c r="C24" s="2" t="s">
        <v>32</v>
      </c>
      <c r="D24" s="2" t="s">
        <v>248</v>
      </c>
      <c r="E24" s="2" t="s">
        <v>237</v>
      </c>
      <c r="F24" s="2" t="s">
        <v>237</v>
      </c>
      <c r="G24" s="2" t="s">
        <v>237</v>
      </c>
      <c r="H24" s="2"/>
    </row>
    <row r="25" customFormat="false" ht="14.65" hidden="false" customHeight="false" outlineLevel="0" collapsed="false">
      <c r="A25" s="37" t="n">
        <v>23</v>
      </c>
      <c r="B25" s="38" t="s">
        <v>249</v>
      </c>
      <c r="C25" s="2" t="s">
        <v>74</v>
      </c>
      <c r="D25" s="2" t="s">
        <v>250</v>
      </c>
      <c r="E25" s="2" t="s">
        <v>237</v>
      </c>
      <c r="F25" s="2" t="s">
        <v>237</v>
      </c>
      <c r="G25" s="2" t="s">
        <v>237</v>
      </c>
      <c r="H25" s="2"/>
    </row>
    <row r="26" customFormat="false" ht="14.65" hidden="false" customHeight="false" outlineLevel="0" collapsed="false">
      <c r="A26" s="37" t="n">
        <v>24</v>
      </c>
      <c r="B26" s="38" t="n">
        <v>2</v>
      </c>
      <c r="C26" s="2" t="n">
        <v>2</v>
      </c>
      <c r="D26" s="2" t="n">
        <v>2</v>
      </c>
      <c r="E26" s="2" t="s">
        <v>250</v>
      </c>
      <c r="F26" s="2" t="s">
        <v>237</v>
      </c>
      <c r="G26" s="2" t="s">
        <v>237</v>
      </c>
      <c r="H26" s="2"/>
    </row>
    <row r="27" customFormat="false" ht="14.65" hidden="false" customHeight="false" outlineLevel="0" collapsed="false">
      <c r="A27" s="37" t="n">
        <v>25</v>
      </c>
      <c r="B27" s="38" t="n">
        <v>20</v>
      </c>
      <c r="C27" s="2" t="s">
        <v>32</v>
      </c>
      <c r="D27" s="2" t="s">
        <v>251</v>
      </c>
      <c r="E27" s="2" t="s">
        <v>237</v>
      </c>
      <c r="F27" s="2" t="s">
        <v>237</v>
      </c>
      <c r="G27" s="2" t="s">
        <v>237</v>
      </c>
      <c r="H27" s="2"/>
    </row>
    <row r="28" customFormat="false" ht="14.65" hidden="false" customHeight="false" outlineLevel="0" collapsed="false">
      <c r="A28" s="37" t="n">
        <v>26</v>
      </c>
      <c r="B28" s="38" t="n">
        <v>15</v>
      </c>
      <c r="C28" s="2" t="s">
        <v>78</v>
      </c>
      <c r="D28" s="2" t="s">
        <v>252</v>
      </c>
      <c r="E28" s="2" t="s">
        <v>237</v>
      </c>
      <c r="F28" s="2" t="s">
        <v>237</v>
      </c>
      <c r="G28" s="2" t="s">
        <v>237</v>
      </c>
      <c r="H28" s="2"/>
    </row>
    <row r="29" customFormat="false" ht="14.65" hidden="false" customHeight="false" outlineLevel="0" collapsed="false">
      <c r="A29" s="37" t="n">
        <v>27</v>
      </c>
      <c r="B29" s="38" t="s">
        <v>253</v>
      </c>
      <c r="C29" s="2" t="s">
        <v>254</v>
      </c>
      <c r="D29" s="2" t="s">
        <v>82</v>
      </c>
      <c r="E29" s="2" t="s">
        <v>237</v>
      </c>
      <c r="F29" s="2" t="s">
        <v>237</v>
      </c>
      <c r="G29" s="2" t="s">
        <v>237</v>
      </c>
      <c r="H29" s="2"/>
    </row>
    <row r="30" customFormat="false" ht="14.65" hidden="false" customHeight="false" outlineLevel="0" collapsed="false">
      <c r="A30" s="37" t="n">
        <v>28</v>
      </c>
      <c r="B30" s="38" t="n">
        <v>2</v>
      </c>
      <c r="C30" s="2" t="n">
        <v>2</v>
      </c>
      <c r="D30" s="2" t="n">
        <v>2</v>
      </c>
      <c r="E30" s="2" t="s">
        <v>82</v>
      </c>
      <c r="F30" s="2" t="s">
        <v>237</v>
      </c>
      <c r="G30" s="2" t="s">
        <v>237</v>
      </c>
      <c r="H30" s="13" t="s">
        <v>255</v>
      </c>
    </row>
    <row r="31" customFormat="false" ht="14.65" hidden="false" customHeight="false" outlineLevel="0" collapsed="false">
      <c r="A31" s="37" t="n">
        <v>29</v>
      </c>
      <c r="B31" s="38" t="n">
        <v>20</v>
      </c>
      <c r="C31" s="2" t="s">
        <v>32</v>
      </c>
      <c r="D31" s="2" t="s">
        <v>256</v>
      </c>
      <c r="E31" s="2" t="s">
        <v>237</v>
      </c>
      <c r="F31" s="2" t="s">
        <v>237</v>
      </c>
      <c r="G31" s="2" t="s">
        <v>237</v>
      </c>
      <c r="H31" s="2"/>
    </row>
    <row r="32" customFormat="false" ht="14.65" hidden="false" customHeight="false" outlineLevel="0" collapsed="false">
      <c r="A32" s="37" t="n">
        <v>30</v>
      </c>
      <c r="B32" s="38" t="s">
        <v>257</v>
      </c>
      <c r="C32" s="2" t="s">
        <v>258</v>
      </c>
      <c r="D32" s="2" t="s">
        <v>43</v>
      </c>
      <c r="E32" s="2" t="s">
        <v>259</v>
      </c>
      <c r="F32" s="2" t="s">
        <v>237</v>
      </c>
      <c r="G32" s="2" t="s">
        <v>237</v>
      </c>
      <c r="H32" s="2"/>
    </row>
    <row r="33" customFormat="false" ht="14.65" hidden="false" customHeight="false" outlineLevel="0" collapsed="false">
      <c r="A33" s="37" t="n">
        <v>31</v>
      </c>
      <c r="B33" s="38" t="n">
        <v>34</v>
      </c>
      <c r="C33" s="2" t="s">
        <v>58</v>
      </c>
      <c r="D33" s="2" t="s">
        <v>259</v>
      </c>
      <c r="E33" s="2" t="s">
        <v>43</v>
      </c>
      <c r="F33" s="2" t="s">
        <v>237</v>
      </c>
      <c r="G33" s="2" t="s">
        <v>237</v>
      </c>
      <c r="H33" s="2"/>
    </row>
    <row r="34" customFormat="false" ht="14.65" hidden="false" customHeight="false" outlineLevel="0" collapsed="false">
      <c r="A34" s="37" t="n">
        <v>32</v>
      </c>
      <c r="B34" s="38" t="n">
        <v>10</v>
      </c>
      <c r="C34" s="2" t="s">
        <v>27</v>
      </c>
      <c r="D34" s="2" t="s">
        <v>260</v>
      </c>
      <c r="E34" s="2" t="s">
        <v>237</v>
      </c>
      <c r="F34" s="2" t="s">
        <v>237</v>
      </c>
      <c r="G34" s="2" t="s">
        <v>237</v>
      </c>
      <c r="H34" s="13"/>
    </row>
    <row r="35" customFormat="false" ht="14.65" hidden="false" customHeight="false" outlineLevel="0" collapsed="false">
      <c r="A35" s="37" t="n">
        <v>33</v>
      </c>
      <c r="B35" s="38" t="s">
        <v>261</v>
      </c>
      <c r="C35" s="2" t="s">
        <v>262</v>
      </c>
      <c r="D35" s="2" t="s">
        <v>260</v>
      </c>
      <c r="E35" s="2" t="s">
        <v>237</v>
      </c>
      <c r="F35" s="2" t="s">
        <v>237</v>
      </c>
      <c r="G35" s="2" t="s">
        <v>237</v>
      </c>
      <c r="H35" s="13"/>
    </row>
    <row r="36" customFormat="false" ht="14.65" hidden="false" customHeight="false" outlineLevel="0" collapsed="false">
      <c r="A36" s="37" t="n">
        <v>34</v>
      </c>
      <c r="B36" s="38" t="s">
        <v>263</v>
      </c>
      <c r="C36" s="2" t="s">
        <v>264</v>
      </c>
      <c r="D36" s="2" t="s">
        <v>14</v>
      </c>
      <c r="E36" s="2" t="s">
        <v>260</v>
      </c>
      <c r="F36" s="2" t="s">
        <v>237</v>
      </c>
      <c r="G36" s="2" t="s">
        <v>237</v>
      </c>
      <c r="H36" s="13" t="s">
        <v>265</v>
      </c>
    </row>
    <row r="37" customFormat="false" ht="14.65" hidden="false" customHeight="false" outlineLevel="0" collapsed="false">
      <c r="A37" s="37" t="n">
        <v>35</v>
      </c>
      <c r="B37" s="38" t="n">
        <v>1</v>
      </c>
      <c r="C37" s="2" t="n">
        <v>1</v>
      </c>
      <c r="D37" s="2" t="n">
        <v>1</v>
      </c>
      <c r="E37" s="2" t="s">
        <v>14</v>
      </c>
      <c r="F37" s="2" t="s">
        <v>260</v>
      </c>
      <c r="G37" s="2" t="s">
        <v>237</v>
      </c>
      <c r="H37" s="13"/>
    </row>
    <row r="38" customFormat="false" ht="14.65" hidden="false" customHeight="false" outlineLevel="0" collapsed="false">
      <c r="A38" s="37" t="n">
        <v>36</v>
      </c>
      <c r="B38" s="38" t="n">
        <v>30</v>
      </c>
      <c r="C38" s="2" t="s">
        <v>94</v>
      </c>
      <c r="D38" s="2" t="n">
        <v>1</v>
      </c>
      <c r="E38" s="2" t="s">
        <v>14</v>
      </c>
      <c r="F38" s="2" t="s">
        <v>260</v>
      </c>
      <c r="G38" s="2" t="s">
        <v>237</v>
      </c>
      <c r="H38" s="13" t="s">
        <v>266</v>
      </c>
    </row>
    <row r="39" customFormat="false" ht="14.65" hidden="false" customHeight="false" outlineLevel="0" collapsed="false">
      <c r="A39" s="37" t="n">
        <v>37</v>
      </c>
      <c r="B39" s="38" t="s">
        <v>267</v>
      </c>
      <c r="C39" s="2" t="s">
        <v>268</v>
      </c>
      <c r="D39" s="2" t="s">
        <v>163</v>
      </c>
      <c r="E39" s="2" t="s">
        <v>260</v>
      </c>
      <c r="F39" s="2" t="s">
        <v>237</v>
      </c>
      <c r="G39" s="2" t="s">
        <v>237</v>
      </c>
      <c r="H39" s="13"/>
    </row>
    <row r="40" customFormat="false" ht="14.65" hidden="false" customHeight="false" outlineLevel="0" collapsed="false">
      <c r="A40" s="37" t="n">
        <v>38</v>
      </c>
      <c r="B40" s="38" t="n">
        <v>2</v>
      </c>
      <c r="C40" s="2" t="n">
        <v>2</v>
      </c>
      <c r="D40" s="2" t="n">
        <v>2</v>
      </c>
      <c r="E40" s="2" t="s">
        <v>161</v>
      </c>
      <c r="F40" s="2" t="s">
        <v>260</v>
      </c>
      <c r="G40" s="2" t="s">
        <v>237</v>
      </c>
      <c r="H40" s="14"/>
    </row>
    <row r="41" customFormat="false" ht="14.65" hidden="false" customHeight="false" outlineLevel="0" collapsed="false">
      <c r="A41" s="37" t="n">
        <v>39</v>
      </c>
      <c r="B41" s="38" t="n">
        <v>40</v>
      </c>
      <c r="C41" s="2" t="s">
        <v>111</v>
      </c>
      <c r="D41" s="2" t="s">
        <v>161</v>
      </c>
      <c r="E41" s="2" t="s">
        <v>260</v>
      </c>
      <c r="F41" s="2" t="s">
        <v>237</v>
      </c>
      <c r="G41" s="2" t="s">
        <v>237</v>
      </c>
      <c r="H41" s="13"/>
    </row>
    <row r="42" customFormat="false" ht="14.65" hidden="false" customHeight="false" outlineLevel="0" collapsed="false">
      <c r="A42" s="37" t="n">
        <v>40</v>
      </c>
      <c r="B42" s="38" t="s">
        <v>269</v>
      </c>
      <c r="C42" s="2" t="s">
        <v>270</v>
      </c>
      <c r="D42" s="2" t="s">
        <v>161</v>
      </c>
      <c r="E42" s="2" t="s">
        <v>260</v>
      </c>
      <c r="F42" s="2" t="s">
        <v>237</v>
      </c>
      <c r="G42" s="2" t="s">
        <v>237</v>
      </c>
      <c r="H42" s="13"/>
    </row>
    <row r="43" customFormat="false" ht="14.65" hidden="false" customHeight="false" outlineLevel="0" collapsed="false">
      <c r="A43" s="37" t="n">
        <v>41</v>
      </c>
      <c r="B43" s="38" t="s">
        <v>263</v>
      </c>
      <c r="C43" s="2" t="s">
        <v>264</v>
      </c>
      <c r="D43" s="2" t="s">
        <v>14</v>
      </c>
      <c r="E43" s="2" t="s">
        <v>163</v>
      </c>
      <c r="F43" s="2" t="s">
        <v>260</v>
      </c>
      <c r="G43" s="2" t="s">
        <v>237</v>
      </c>
      <c r="H43" s="13"/>
    </row>
    <row r="44" customFormat="false" ht="14.65" hidden="false" customHeight="false" outlineLevel="0" collapsed="false">
      <c r="A44" s="37" t="n">
        <v>42</v>
      </c>
      <c r="B44" s="38" t="n">
        <v>11</v>
      </c>
      <c r="C44" s="2" t="s">
        <v>171</v>
      </c>
      <c r="D44" s="2" t="s">
        <v>271</v>
      </c>
      <c r="E44" s="2" t="s">
        <v>163</v>
      </c>
      <c r="F44" s="2" t="s">
        <v>260</v>
      </c>
      <c r="G44" s="2" t="s">
        <v>237</v>
      </c>
      <c r="H44" s="13"/>
    </row>
    <row r="45" customFormat="false" ht="14.65" hidden="false" customHeight="false" outlineLevel="0" collapsed="false">
      <c r="A45" s="37" t="n">
        <v>43</v>
      </c>
      <c r="B45" s="38" t="n">
        <v>2</v>
      </c>
      <c r="C45" s="2" t="n">
        <v>2</v>
      </c>
      <c r="D45" s="2" t="n">
        <v>2</v>
      </c>
      <c r="E45" s="2" t="s">
        <v>271</v>
      </c>
      <c r="F45" s="2" t="s">
        <v>163</v>
      </c>
      <c r="G45" s="2" t="s">
        <v>260</v>
      </c>
      <c r="H45" s="13"/>
    </row>
    <row r="46" customFormat="false" ht="14.65" hidden="false" customHeight="false" outlineLevel="0" collapsed="false">
      <c r="A46" s="37" t="n">
        <v>44</v>
      </c>
      <c r="B46" s="38" t="n">
        <v>20</v>
      </c>
      <c r="C46" s="2" t="s">
        <v>32</v>
      </c>
      <c r="D46" s="2" t="s">
        <v>173</v>
      </c>
      <c r="E46" s="2" t="s">
        <v>163</v>
      </c>
      <c r="F46" s="2" t="s">
        <v>260</v>
      </c>
      <c r="G46" s="2" t="s">
        <v>260</v>
      </c>
      <c r="H46" s="13"/>
    </row>
    <row r="47" customFormat="false" ht="14.65" hidden="false" customHeight="false" outlineLevel="0" collapsed="false">
      <c r="A47" s="37" t="n">
        <v>45</v>
      </c>
      <c r="B47" s="38" t="s">
        <v>272</v>
      </c>
      <c r="C47" s="19" t="s">
        <v>273</v>
      </c>
      <c r="D47" s="2" t="s">
        <v>105</v>
      </c>
      <c r="E47" s="2" t="s">
        <v>173</v>
      </c>
      <c r="F47" s="2" t="s">
        <v>163</v>
      </c>
      <c r="G47" s="2" t="s">
        <v>260</v>
      </c>
      <c r="H47" s="13"/>
    </row>
    <row r="48" customFormat="false" ht="14.65" hidden="false" customHeight="false" outlineLevel="0" collapsed="false">
      <c r="A48" s="37" t="n">
        <v>46</v>
      </c>
      <c r="B48" s="38" t="n">
        <v>20</v>
      </c>
      <c r="C48" s="2" t="s">
        <v>32</v>
      </c>
      <c r="D48" s="2" t="s">
        <v>174</v>
      </c>
      <c r="E48" s="2" t="s">
        <v>163</v>
      </c>
      <c r="F48" s="2" t="s">
        <v>260</v>
      </c>
      <c r="G48" s="2" t="s">
        <v>260</v>
      </c>
      <c r="H48" s="13"/>
    </row>
    <row r="49" customFormat="false" ht="14.65" hidden="false" customHeight="false" outlineLevel="0" collapsed="false">
      <c r="A49" s="37" t="n">
        <v>47</v>
      </c>
      <c r="B49" s="38" t="s">
        <v>274</v>
      </c>
      <c r="C49" s="19" t="s">
        <v>275</v>
      </c>
      <c r="D49" s="2" t="s">
        <v>174</v>
      </c>
      <c r="E49" s="2" t="s">
        <v>163</v>
      </c>
      <c r="F49" s="2" t="s">
        <v>260</v>
      </c>
      <c r="G49" s="2" t="s">
        <v>260</v>
      </c>
      <c r="H49" s="13"/>
    </row>
    <row r="50" customFormat="false" ht="14.65" hidden="false" customHeight="false" outlineLevel="0" collapsed="false">
      <c r="A50" s="37" t="n">
        <v>48</v>
      </c>
      <c r="B50" s="38" t="n">
        <v>4</v>
      </c>
      <c r="C50" s="19" t="n">
        <v>4</v>
      </c>
      <c r="D50" s="2" t="n">
        <v>4</v>
      </c>
      <c r="E50" s="2" t="s">
        <v>174</v>
      </c>
      <c r="F50" s="2" t="s">
        <v>163</v>
      </c>
      <c r="G50" s="2" t="s">
        <v>260</v>
      </c>
      <c r="H50" s="13" t="s">
        <v>276</v>
      </c>
    </row>
    <row r="51" customFormat="false" ht="14.65" hidden="false" customHeight="false" outlineLevel="0" collapsed="false">
      <c r="A51" s="37" t="n">
        <v>49</v>
      </c>
      <c r="B51" s="38" t="n">
        <v>36</v>
      </c>
      <c r="C51" s="19" t="s">
        <v>86</v>
      </c>
      <c r="D51" s="2" t="n">
        <v>4</v>
      </c>
      <c r="E51" s="2" t="s">
        <v>174</v>
      </c>
      <c r="F51" s="2" t="s">
        <v>163</v>
      </c>
      <c r="G51" s="2" t="s">
        <v>260</v>
      </c>
      <c r="H51" s="13"/>
    </row>
    <row r="52" customFormat="false" ht="14.65" hidden="false" customHeight="false" outlineLevel="0" collapsed="false">
      <c r="A52" s="37" t="n">
        <v>50</v>
      </c>
      <c r="B52" s="38" t="n">
        <v>3</v>
      </c>
      <c r="C52" s="19" t="n">
        <v>3</v>
      </c>
      <c r="D52" s="2" t="n">
        <v>3</v>
      </c>
      <c r="E52" s="2" t="n">
        <v>4</v>
      </c>
      <c r="F52" s="2" t="s">
        <v>174</v>
      </c>
      <c r="G52" s="2" t="s">
        <v>163</v>
      </c>
      <c r="H52" s="2"/>
    </row>
    <row r="53" customFormat="false" ht="14.65" hidden="false" customHeight="false" outlineLevel="0" collapsed="false">
      <c r="A53" s="37" t="n">
        <v>51</v>
      </c>
      <c r="B53" s="38" t="s">
        <v>277</v>
      </c>
      <c r="C53" s="19" t="s">
        <v>278</v>
      </c>
      <c r="D53" s="2" t="n">
        <v>3</v>
      </c>
      <c r="E53" s="2" t="n">
        <v>4</v>
      </c>
      <c r="F53" s="2" t="s">
        <v>174</v>
      </c>
      <c r="G53" s="2" t="s">
        <v>163</v>
      </c>
      <c r="H53" s="13"/>
    </row>
    <row r="54" customFormat="false" ht="14.65" hidden="false" customHeight="false" outlineLevel="0" collapsed="false">
      <c r="A54" s="37" t="n">
        <v>52</v>
      </c>
      <c r="B54" s="38" t="n">
        <v>1</v>
      </c>
      <c r="C54" s="19" t="n">
        <v>1</v>
      </c>
      <c r="D54" s="2" t="n">
        <v>1</v>
      </c>
      <c r="E54" s="2" t="n">
        <v>3</v>
      </c>
      <c r="F54" s="2" t="n">
        <v>4</v>
      </c>
      <c r="G54" s="2" t="s">
        <v>174</v>
      </c>
      <c r="H54" s="13"/>
    </row>
    <row r="55" customFormat="false" ht="14.65" hidden="false" customHeight="false" outlineLevel="0" collapsed="false">
      <c r="A55" s="37" t="n">
        <v>53</v>
      </c>
      <c r="B55" s="38" t="s">
        <v>272</v>
      </c>
      <c r="C55" s="19" t="s">
        <v>273</v>
      </c>
      <c r="D55" s="2" t="s">
        <v>105</v>
      </c>
      <c r="E55" s="2" t="n">
        <v>1</v>
      </c>
      <c r="F55" s="2" t="n">
        <v>3</v>
      </c>
      <c r="G55" s="2" t="n">
        <v>4</v>
      </c>
      <c r="H55" s="13"/>
    </row>
    <row r="56" customFormat="false" ht="14.65" hidden="false" customHeight="false" outlineLevel="0" collapsed="false">
      <c r="A56" s="37" t="n">
        <v>54</v>
      </c>
      <c r="B56" s="38" t="n">
        <v>40</v>
      </c>
      <c r="C56" s="19" t="s">
        <v>111</v>
      </c>
      <c r="D56" s="2" t="s">
        <v>112</v>
      </c>
      <c r="E56" s="2" t="n">
        <v>3</v>
      </c>
      <c r="F56" s="2" t="n">
        <v>4</v>
      </c>
      <c r="G56" s="2" t="n">
        <v>4</v>
      </c>
      <c r="H56" s="13"/>
    </row>
    <row r="57" customFormat="false" ht="14.65" hidden="false" customHeight="false" outlineLevel="0" collapsed="false">
      <c r="A57" s="37" t="n">
        <v>55</v>
      </c>
      <c r="B57" s="38" t="s">
        <v>279</v>
      </c>
      <c r="C57" s="19" t="s">
        <v>280</v>
      </c>
      <c r="D57" s="2" t="s">
        <v>112</v>
      </c>
      <c r="E57" s="2" t="n">
        <v>3</v>
      </c>
      <c r="F57" s="2" t="n">
        <v>4</v>
      </c>
      <c r="G57" s="2" t="n">
        <v>4</v>
      </c>
      <c r="H57" s="13"/>
    </row>
    <row r="58" customFormat="false" ht="14.65" hidden="false" customHeight="false" outlineLevel="0" collapsed="false">
      <c r="A58" s="37" t="n">
        <v>56</v>
      </c>
      <c r="B58" s="38" t="n">
        <v>2</v>
      </c>
      <c r="C58" s="19" t="n">
        <v>2</v>
      </c>
      <c r="D58" s="2" t="n">
        <v>2</v>
      </c>
      <c r="E58" s="2" t="s">
        <v>112</v>
      </c>
      <c r="F58" s="2" t="n">
        <v>3</v>
      </c>
      <c r="G58" s="2" t="n">
        <v>4</v>
      </c>
      <c r="H58" s="13"/>
    </row>
    <row r="59" customFormat="false" ht="14.65" hidden="false" customHeight="false" outlineLevel="0" collapsed="false">
      <c r="A59" s="37" t="n">
        <v>57</v>
      </c>
      <c r="B59" s="38" t="s">
        <v>281</v>
      </c>
      <c r="C59" s="19" t="s">
        <v>282</v>
      </c>
      <c r="D59" s="2" t="s">
        <v>283</v>
      </c>
      <c r="E59" s="2" t="s">
        <v>112</v>
      </c>
      <c r="F59" s="2" t="n">
        <v>3</v>
      </c>
      <c r="G59" s="2" t="n">
        <v>4</v>
      </c>
      <c r="H59" s="13"/>
    </row>
    <row r="60" customFormat="false" ht="14.65" hidden="false" customHeight="false" outlineLevel="0" collapsed="false">
      <c r="A60" s="37" t="n">
        <v>58</v>
      </c>
      <c r="B60" s="38" t="n">
        <v>16</v>
      </c>
      <c r="C60" s="19" t="s">
        <v>117</v>
      </c>
      <c r="D60" s="2" t="s">
        <v>284</v>
      </c>
      <c r="E60" s="2" t="s">
        <v>112</v>
      </c>
      <c r="F60" s="2" t="n">
        <v>3</v>
      </c>
      <c r="G60" s="2" t="n">
        <v>4</v>
      </c>
      <c r="H60" s="13"/>
    </row>
    <row r="61" customFormat="false" ht="14.65" hidden="false" customHeight="false" outlineLevel="0" collapsed="false">
      <c r="A61" s="37" t="n">
        <v>59</v>
      </c>
      <c r="B61" s="38" t="s">
        <v>279</v>
      </c>
      <c r="C61" s="39" t="s">
        <v>280</v>
      </c>
      <c r="D61" s="2" t="s">
        <v>285</v>
      </c>
      <c r="E61" s="2" t="s">
        <v>112</v>
      </c>
      <c r="F61" s="2" t="n">
        <v>3</v>
      </c>
      <c r="G61" s="2" t="n">
        <v>3</v>
      </c>
      <c r="H61" s="13"/>
    </row>
    <row r="62" customFormat="false" ht="14.65" hidden="false" customHeight="false" outlineLevel="0" collapsed="false">
      <c r="A62" s="37" t="n">
        <v>60</v>
      </c>
      <c r="B62" s="38" t="n">
        <v>34</v>
      </c>
      <c r="C62" s="19" t="s">
        <v>58</v>
      </c>
      <c r="D62" s="2" t="s">
        <v>112</v>
      </c>
      <c r="E62" s="2" t="s">
        <v>285</v>
      </c>
      <c r="F62" s="2" t="n">
        <v>3</v>
      </c>
      <c r="G62" s="2" t="n">
        <v>3</v>
      </c>
      <c r="H62" s="13"/>
    </row>
    <row r="63" customFormat="false" ht="14.65" hidden="false" customHeight="false" outlineLevel="0" collapsed="false">
      <c r="A63" s="37" t="n">
        <v>61</v>
      </c>
      <c r="B63" s="38" t="n">
        <v>16</v>
      </c>
      <c r="C63" s="19" t="s">
        <v>117</v>
      </c>
      <c r="D63" s="2" t="s">
        <v>286</v>
      </c>
      <c r="E63" s="2" t="s">
        <v>285</v>
      </c>
      <c r="F63" s="2" t="n">
        <v>3</v>
      </c>
      <c r="G63" s="2" t="n">
        <v>3</v>
      </c>
      <c r="H63" s="13"/>
    </row>
    <row r="64" customFormat="false" ht="14.65" hidden="false" customHeight="false" outlineLevel="0" collapsed="false">
      <c r="A64" s="37" t="n">
        <v>62</v>
      </c>
      <c r="B64" s="38" t="n">
        <v>2</v>
      </c>
      <c r="C64" s="19" t="n">
        <v>2</v>
      </c>
      <c r="D64" s="2" t="n">
        <v>2</v>
      </c>
      <c r="E64" s="2" t="s">
        <v>286</v>
      </c>
      <c r="F64" s="2" t="s">
        <v>285</v>
      </c>
      <c r="G64" s="2" t="n">
        <v>3</v>
      </c>
      <c r="H64" s="13"/>
    </row>
    <row r="65" customFormat="false" ht="14.65" hidden="false" customHeight="false" outlineLevel="0" collapsed="false">
      <c r="A65" s="37" t="n">
        <v>63</v>
      </c>
      <c r="B65" s="38" t="n">
        <v>40</v>
      </c>
      <c r="C65" s="19" t="s">
        <v>111</v>
      </c>
      <c r="D65" s="2" t="s">
        <v>126</v>
      </c>
      <c r="E65" s="2" t="s">
        <v>285</v>
      </c>
      <c r="F65" s="2" t="n">
        <v>3</v>
      </c>
      <c r="G65" s="2" t="n">
        <v>3</v>
      </c>
      <c r="H65" s="13"/>
    </row>
    <row r="66" s="16" customFormat="true" ht="14.65" hidden="false" customHeight="false" outlineLevel="0" collapsed="false">
      <c r="A66" s="37" t="n">
        <v>64</v>
      </c>
      <c r="B66" s="38" t="s">
        <v>279</v>
      </c>
      <c r="C66" s="19" t="s">
        <v>280</v>
      </c>
      <c r="D66" s="2" t="s">
        <v>126</v>
      </c>
      <c r="E66" s="2" t="s">
        <v>285</v>
      </c>
      <c r="F66" s="2" t="n">
        <v>3</v>
      </c>
      <c r="G66" s="2" t="n">
        <v>3</v>
      </c>
      <c r="H66" s="13"/>
    </row>
    <row r="67" customFormat="false" ht="14.65" hidden="false" customHeight="false" outlineLevel="0" collapsed="false">
      <c r="A67" s="37" t="n">
        <v>65</v>
      </c>
      <c r="B67" s="38" t="s">
        <v>272</v>
      </c>
      <c r="C67" s="19" t="s">
        <v>273</v>
      </c>
      <c r="D67" s="2" t="s">
        <v>105</v>
      </c>
      <c r="E67" s="2" t="s">
        <v>126</v>
      </c>
      <c r="F67" s="2" t="s">
        <v>285</v>
      </c>
      <c r="G67" s="2" t="n">
        <v>3</v>
      </c>
      <c r="H67" s="13"/>
    </row>
    <row r="68" customFormat="false" ht="14.65" hidden="false" customHeight="false" outlineLevel="0" collapsed="false">
      <c r="A68" s="37" t="n">
        <v>66</v>
      </c>
      <c r="B68" s="38" t="s">
        <v>287</v>
      </c>
      <c r="C68" s="2" t="s">
        <v>288</v>
      </c>
      <c r="D68" s="2" t="s">
        <v>156</v>
      </c>
      <c r="E68" s="2" t="s">
        <v>126</v>
      </c>
      <c r="F68" s="2" t="s">
        <v>285</v>
      </c>
      <c r="G68" s="2" t="n">
        <v>3</v>
      </c>
      <c r="H68" s="13"/>
    </row>
    <row r="69" customFormat="false" ht="14.65" hidden="false" customHeight="false" outlineLevel="0" collapsed="false">
      <c r="A69" s="37" t="n">
        <v>67</v>
      </c>
      <c r="B69" s="38" t="n">
        <v>1</v>
      </c>
      <c r="C69" s="2" t="n">
        <v>1</v>
      </c>
      <c r="D69" s="2" t="n">
        <v>1</v>
      </c>
      <c r="E69" s="2" t="s">
        <v>156</v>
      </c>
      <c r="F69" s="2" t="s">
        <v>126</v>
      </c>
      <c r="G69" s="2" t="s">
        <v>285</v>
      </c>
      <c r="H69" s="2"/>
    </row>
    <row r="70" customFormat="false" ht="14.65" hidden="false" customHeight="false" outlineLevel="0" collapsed="false">
      <c r="A70" s="37" t="n">
        <v>68</v>
      </c>
      <c r="B70" s="38" t="n">
        <v>40</v>
      </c>
      <c r="C70" s="2" t="s">
        <v>111</v>
      </c>
      <c r="D70" s="2" t="s">
        <v>157</v>
      </c>
      <c r="E70" s="2" t="s">
        <v>126</v>
      </c>
      <c r="F70" s="2" t="s">
        <v>285</v>
      </c>
      <c r="G70" s="2" t="s">
        <v>285</v>
      </c>
      <c r="H70" s="13"/>
    </row>
    <row r="71" customFormat="false" ht="14.65" hidden="false" customHeight="false" outlineLevel="0" collapsed="false">
      <c r="A71" s="37" t="n">
        <v>69</v>
      </c>
      <c r="B71" s="38" t="s">
        <v>279</v>
      </c>
      <c r="C71" s="39" t="s">
        <v>280</v>
      </c>
      <c r="D71" s="2" t="s">
        <v>157</v>
      </c>
      <c r="E71" s="2" t="s">
        <v>126</v>
      </c>
      <c r="F71" s="2" t="s">
        <v>285</v>
      </c>
      <c r="G71" s="2" t="s">
        <v>285</v>
      </c>
      <c r="H71" s="13"/>
    </row>
    <row r="72" s="16" customFormat="true" ht="14.65" hidden="false" customHeight="false" outlineLevel="0" collapsed="false">
      <c r="A72" s="37" t="n">
        <v>70</v>
      </c>
      <c r="B72" s="38" t="s">
        <v>289</v>
      </c>
      <c r="C72" s="2" t="s">
        <v>147</v>
      </c>
      <c r="D72" s="2" t="s">
        <v>285</v>
      </c>
      <c r="E72" s="2" t="s">
        <v>157</v>
      </c>
      <c r="F72" s="2" t="s">
        <v>126</v>
      </c>
      <c r="G72" s="2" t="s">
        <v>285</v>
      </c>
      <c r="H72" s="14"/>
    </row>
    <row r="73" s="16" customFormat="true" ht="14.65" hidden="false" customHeight="false" outlineLevel="0" collapsed="false">
      <c r="A73" s="37" t="n">
        <v>71</v>
      </c>
      <c r="B73" s="38" t="s">
        <v>279</v>
      </c>
      <c r="C73" s="19" t="s">
        <v>280</v>
      </c>
      <c r="D73" s="2" t="s">
        <v>285</v>
      </c>
      <c r="E73" s="2" t="s">
        <v>157</v>
      </c>
      <c r="F73" s="2" t="s">
        <v>126</v>
      </c>
      <c r="G73" s="2" t="s">
        <v>285</v>
      </c>
      <c r="H73" s="13"/>
    </row>
    <row r="74" customFormat="false" ht="14.65" hidden="false" customHeight="false" outlineLevel="0" collapsed="false">
      <c r="A74" s="37" t="n">
        <v>72</v>
      </c>
      <c r="B74" s="38" t="n">
        <v>33</v>
      </c>
      <c r="C74" s="2" t="s">
        <v>56</v>
      </c>
      <c r="D74" s="2" t="s">
        <v>157</v>
      </c>
      <c r="E74" s="2" t="s">
        <v>126</v>
      </c>
      <c r="F74" s="2" t="s">
        <v>285</v>
      </c>
      <c r="G74" s="2" t="s">
        <v>285</v>
      </c>
    </row>
    <row r="75" customFormat="false" ht="14.65" hidden="false" customHeight="false" outlineLevel="0" collapsed="false">
      <c r="A75" s="37" t="n">
        <v>73</v>
      </c>
      <c r="B75" s="38" t="n">
        <v>16</v>
      </c>
      <c r="C75" s="2" t="s">
        <v>117</v>
      </c>
      <c r="D75" s="2" t="s">
        <v>290</v>
      </c>
      <c r="E75" s="2" t="s">
        <v>126</v>
      </c>
      <c r="F75" s="2" t="s">
        <v>285</v>
      </c>
      <c r="G75" s="2" t="s">
        <v>285</v>
      </c>
    </row>
    <row r="76" customFormat="false" ht="14.65" hidden="false" customHeight="false" outlineLevel="0" collapsed="false">
      <c r="A76" s="37" t="n">
        <v>74</v>
      </c>
      <c r="B76" s="38" t="n">
        <v>2</v>
      </c>
      <c r="C76" s="2" t="n">
        <v>2</v>
      </c>
      <c r="D76" s="2" t="n">
        <v>2</v>
      </c>
      <c r="E76" s="2" t="s">
        <v>290</v>
      </c>
      <c r="F76" s="2" t="s">
        <v>126</v>
      </c>
      <c r="G76" s="2" t="s">
        <v>285</v>
      </c>
    </row>
    <row r="77" customFormat="false" ht="14.65" hidden="false" customHeight="false" outlineLevel="0" collapsed="false">
      <c r="A77" s="37" t="n">
        <v>75</v>
      </c>
      <c r="B77" s="38" t="n">
        <v>40</v>
      </c>
      <c r="C77" s="2" t="s">
        <v>111</v>
      </c>
      <c r="D77" s="2" t="s">
        <v>291</v>
      </c>
      <c r="E77" s="2" t="s">
        <v>126</v>
      </c>
      <c r="F77" s="2" t="s">
        <v>285</v>
      </c>
      <c r="G77" s="2" t="s">
        <v>285</v>
      </c>
    </row>
    <row r="78" customFormat="false" ht="14.65" hidden="false" customHeight="false" outlineLevel="0" collapsed="false">
      <c r="A78" s="37" t="n">
        <v>76</v>
      </c>
      <c r="B78" s="38" t="s">
        <v>279</v>
      </c>
      <c r="C78" s="39" t="s">
        <v>280</v>
      </c>
      <c r="D78" s="2" t="s">
        <v>291</v>
      </c>
      <c r="E78" s="2" t="s">
        <v>126</v>
      </c>
      <c r="F78" s="2" t="s">
        <v>285</v>
      </c>
      <c r="G78" s="2" t="s">
        <v>285</v>
      </c>
    </row>
    <row r="79" customFormat="false" ht="14.65" hidden="false" customHeight="false" outlineLevel="0" collapsed="false">
      <c r="A79" s="37" t="n">
        <v>77</v>
      </c>
      <c r="B79" s="38" t="s">
        <v>292</v>
      </c>
      <c r="C79" s="2" t="s">
        <v>293</v>
      </c>
      <c r="D79" s="2" t="s">
        <v>51</v>
      </c>
      <c r="E79" s="2" t="s">
        <v>291</v>
      </c>
      <c r="F79" s="2" t="s">
        <v>126</v>
      </c>
      <c r="G79" s="2" t="s">
        <v>285</v>
      </c>
    </row>
    <row r="80" customFormat="false" ht="14.65" hidden="false" customHeight="false" outlineLevel="0" collapsed="false">
      <c r="A80" s="37" t="n">
        <v>78</v>
      </c>
      <c r="B80" s="38" t="s">
        <v>294</v>
      </c>
      <c r="C80" s="2" t="s">
        <v>295</v>
      </c>
      <c r="D80" s="2" t="s">
        <v>296</v>
      </c>
      <c r="E80" s="2" t="s">
        <v>291</v>
      </c>
      <c r="F80" s="2" t="s">
        <v>126</v>
      </c>
      <c r="G80" s="2" t="s">
        <v>285</v>
      </c>
    </row>
    <row r="81" customFormat="false" ht="14.65" hidden="false" customHeight="false" outlineLevel="0" collapsed="false">
      <c r="A81" s="37" t="n">
        <v>79</v>
      </c>
      <c r="B81" s="38" t="s">
        <v>297</v>
      </c>
      <c r="C81" s="2" t="s">
        <v>298</v>
      </c>
      <c r="D81" s="2" t="s">
        <v>299</v>
      </c>
      <c r="E81" s="2" t="s">
        <v>291</v>
      </c>
      <c r="F81" s="2" t="s">
        <v>126</v>
      </c>
      <c r="G81" s="2" t="s">
        <v>285</v>
      </c>
    </row>
    <row r="82" customFormat="false" ht="14.65" hidden="false" customHeight="false" outlineLevel="0" collapsed="false">
      <c r="A82" s="37" t="n">
        <v>80</v>
      </c>
      <c r="B82" s="38" t="s">
        <v>300</v>
      </c>
      <c r="C82" s="2" t="s">
        <v>301</v>
      </c>
      <c r="D82" s="2" t="s">
        <v>195</v>
      </c>
      <c r="E82" s="2" t="s">
        <v>291</v>
      </c>
      <c r="F82" s="2" t="s">
        <v>126</v>
      </c>
      <c r="G82" s="2" t="s">
        <v>285</v>
      </c>
    </row>
    <row r="83" customFormat="false" ht="14.65" hidden="false" customHeight="false" outlineLevel="0" collapsed="false">
      <c r="A83" s="37" t="n">
        <v>81</v>
      </c>
      <c r="B83" s="38" t="s">
        <v>279</v>
      </c>
      <c r="C83" s="40" t="s">
        <v>280</v>
      </c>
      <c r="D83" s="2" t="s">
        <v>195</v>
      </c>
      <c r="E83" s="2" t="s">
        <v>291</v>
      </c>
      <c r="F83" s="2" t="s">
        <v>126</v>
      </c>
      <c r="G83" s="2" t="s">
        <v>285</v>
      </c>
    </row>
    <row r="84" customFormat="false" ht="14.65" hidden="false" customHeight="false" outlineLevel="0" collapsed="false">
      <c r="A84" s="37" t="n">
        <v>82</v>
      </c>
      <c r="B84" s="38" t="s">
        <v>292</v>
      </c>
      <c r="C84" s="2" t="s">
        <v>293</v>
      </c>
      <c r="D84" s="2" t="s">
        <v>51</v>
      </c>
      <c r="E84" s="2" t="s">
        <v>195</v>
      </c>
      <c r="F84" s="2" t="s">
        <v>291</v>
      </c>
      <c r="G84" s="2" t="s">
        <v>126</v>
      </c>
    </row>
    <row r="85" customFormat="false" ht="14.65" hidden="false" customHeight="false" outlineLevel="0" collapsed="false">
      <c r="A85" s="37" t="n">
        <v>83</v>
      </c>
      <c r="B85" s="38" t="s">
        <v>302</v>
      </c>
      <c r="C85" s="2" t="s">
        <v>303</v>
      </c>
      <c r="D85" s="2" t="s">
        <v>304</v>
      </c>
      <c r="E85" s="2" t="s">
        <v>195</v>
      </c>
      <c r="F85" s="2" t="s">
        <v>291</v>
      </c>
      <c r="G85" s="2" t="s">
        <v>126</v>
      </c>
    </row>
    <row r="86" customFormat="false" ht="14.65" hidden="false" customHeight="false" outlineLevel="0" collapsed="false">
      <c r="A86" s="37" t="n">
        <v>84</v>
      </c>
      <c r="B86" s="38" t="s">
        <v>305</v>
      </c>
      <c r="C86" s="2" t="s">
        <v>306</v>
      </c>
      <c r="D86" s="2" t="s">
        <v>307</v>
      </c>
      <c r="E86" s="2" t="s">
        <v>195</v>
      </c>
      <c r="F86" s="2" t="s">
        <v>291</v>
      </c>
      <c r="G86" s="2" t="s">
        <v>126</v>
      </c>
    </row>
    <row r="87" customFormat="false" ht="14.65" hidden="false" customHeight="false" outlineLevel="0" collapsed="false">
      <c r="A87" s="37" t="n">
        <v>85</v>
      </c>
      <c r="B87" s="38" t="n">
        <v>2</v>
      </c>
      <c r="C87" s="2" t="n">
        <v>2</v>
      </c>
      <c r="D87" s="2" t="n">
        <v>2</v>
      </c>
      <c r="E87" s="2" t="s">
        <v>307</v>
      </c>
      <c r="F87" s="2" t="s">
        <v>195</v>
      </c>
      <c r="G87" s="2" t="s">
        <v>291</v>
      </c>
    </row>
    <row r="88" customFormat="false" ht="14.65" hidden="false" customHeight="false" outlineLevel="0" collapsed="false">
      <c r="A88" s="37" t="n">
        <v>86</v>
      </c>
      <c r="B88" s="38" t="n">
        <v>20</v>
      </c>
      <c r="C88" s="2" t="s">
        <v>32</v>
      </c>
      <c r="D88" s="41" t="s">
        <v>308</v>
      </c>
      <c r="E88" s="2" t="s">
        <v>195</v>
      </c>
      <c r="F88" s="2" t="s">
        <v>291</v>
      </c>
      <c r="G88" s="2" t="s">
        <v>291</v>
      </c>
    </row>
    <row r="89" customFormat="false" ht="14.65" hidden="false" customHeight="false" outlineLevel="0" collapsed="false">
      <c r="A89" s="37" t="n">
        <v>87</v>
      </c>
      <c r="B89" s="38" t="n">
        <v>16</v>
      </c>
      <c r="C89" s="2" t="s">
        <v>117</v>
      </c>
      <c r="D89" s="2" t="s">
        <v>196</v>
      </c>
      <c r="E89" s="2" t="s">
        <v>195</v>
      </c>
      <c r="F89" s="2" t="s">
        <v>291</v>
      </c>
      <c r="G89" s="2" t="s">
        <v>291</v>
      </c>
    </row>
    <row r="90" customFormat="false" ht="14.65" hidden="false" customHeight="false" outlineLevel="0" collapsed="false">
      <c r="A90" s="37" t="n">
        <v>88</v>
      </c>
      <c r="B90" s="38" t="s">
        <v>279</v>
      </c>
      <c r="C90" s="40" t="s">
        <v>280</v>
      </c>
      <c r="D90" s="2" t="s">
        <v>196</v>
      </c>
      <c r="E90" s="2" t="s">
        <v>195</v>
      </c>
      <c r="F90" s="2" t="s">
        <v>291</v>
      </c>
      <c r="G90" s="2" t="s">
        <v>291</v>
      </c>
    </row>
    <row r="91" customFormat="false" ht="14.65" hidden="false" customHeight="false" outlineLevel="0" collapsed="false">
      <c r="A91" s="37" t="n">
        <v>89</v>
      </c>
      <c r="B91" s="38" t="s">
        <v>292</v>
      </c>
      <c r="C91" s="2" t="s">
        <v>293</v>
      </c>
      <c r="D91" s="2" t="s">
        <v>51</v>
      </c>
      <c r="E91" s="2" t="s">
        <v>196</v>
      </c>
      <c r="F91" s="2" t="s">
        <v>195</v>
      </c>
      <c r="G91" s="2" t="s">
        <v>291</v>
      </c>
    </row>
    <row r="92" customFormat="false" ht="14.65" hidden="false" customHeight="false" outlineLevel="0" collapsed="false">
      <c r="A92" s="37" t="n">
        <v>90</v>
      </c>
      <c r="B92" s="38" t="s">
        <v>294</v>
      </c>
      <c r="C92" s="2" t="s">
        <v>295</v>
      </c>
      <c r="D92" s="2" t="s">
        <v>296</v>
      </c>
      <c r="E92" s="2" t="s">
        <v>196</v>
      </c>
      <c r="F92" s="2" t="s">
        <v>195</v>
      </c>
      <c r="G92" s="2" t="s">
        <v>291</v>
      </c>
    </row>
    <row r="93" customFormat="false" ht="14.65" hidden="false" customHeight="false" outlineLevel="0" collapsed="false">
      <c r="A93" s="37" t="n">
        <v>91</v>
      </c>
      <c r="B93" s="38" t="s">
        <v>309</v>
      </c>
      <c r="C93" s="2" t="s">
        <v>310</v>
      </c>
      <c r="D93" s="2" t="s">
        <v>311</v>
      </c>
      <c r="E93" s="2" t="s">
        <v>196</v>
      </c>
      <c r="F93" s="2" t="s">
        <v>195</v>
      </c>
      <c r="G93" s="2" t="s">
        <v>291</v>
      </c>
    </row>
    <row r="94" customFormat="false" ht="14.65" hidden="false" customHeight="false" outlineLevel="0" collapsed="false">
      <c r="A94" s="37" t="n">
        <v>92</v>
      </c>
      <c r="B94" s="38" t="s">
        <v>300</v>
      </c>
      <c r="C94" s="2" t="s">
        <v>301</v>
      </c>
      <c r="D94" s="2" t="s">
        <v>197</v>
      </c>
      <c r="E94" s="2" t="s">
        <v>196</v>
      </c>
      <c r="F94" s="2" t="s">
        <v>195</v>
      </c>
      <c r="G94" s="2" t="s">
        <v>291</v>
      </c>
    </row>
    <row r="95" customFormat="false" ht="14.65" hidden="false" customHeight="false" outlineLevel="0" collapsed="false">
      <c r="A95" s="37" t="n">
        <v>93</v>
      </c>
      <c r="B95" s="38" t="s">
        <v>279</v>
      </c>
      <c r="C95" s="40" t="s">
        <v>280</v>
      </c>
      <c r="D95" s="2" t="s">
        <v>197</v>
      </c>
      <c r="E95" s="2" t="s">
        <v>196</v>
      </c>
      <c r="F95" s="2" t="s">
        <v>195</v>
      </c>
      <c r="G95" s="2" t="s">
        <v>291</v>
      </c>
    </row>
    <row r="96" customFormat="false" ht="14.65" hidden="false" customHeight="false" outlineLevel="0" collapsed="false">
      <c r="A96" s="37" t="n">
        <v>94</v>
      </c>
      <c r="B96" s="38" t="s">
        <v>292</v>
      </c>
      <c r="C96" s="2" t="s">
        <v>293</v>
      </c>
      <c r="D96" s="2" t="s">
        <v>51</v>
      </c>
      <c r="E96" s="2" t="s">
        <v>197</v>
      </c>
      <c r="F96" s="2" t="s">
        <v>196</v>
      </c>
      <c r="G96" s="2" t="s">
        <v>195</v>
      </c>
    </row>
    <row r="97" customFormat="false" ht="14.65" hidden="false" customHeight="false" outlineLevel="0" collapsed="false">
      <c r="A97" s="37" t="n">
        <v>95</v>
      </c>
      <c r="B97" s="38" t="s">
        <v>294</v>
      </c>
      <c r="C97" s="2" t="s">
        <v>295</v>
      </c>
      <c r="D97" s="2" t="s">
        <v>296</v>
      </c>
      <c r="E97" s="2" t="s">
        <v>197</v>
      </c>
      <c r="F97" s="2" t="s">
        <v>196</v>
      </c>
      <c r="G97" s="2" t="s">
        <v>195</v>
      </c>
    </row>
    <row r="98" customFormat="false" ht="14.65" hidden="false" customHeight="false" outlineLevel="0" collapsed="false">
      <c r="A98" s="37" t="n">
        <v>96</v>
      </c>
      <c r="B98" s="38" t="n">
        <v>16</v>
      </c>
      <c r="C98" s="2" t="s">
        <v>117</v>
      </c>
      <c r="D98" s="2" t="s">
        <v>312</v>
      </c>
      <c r="E98" s="2" t="s">
        <v>197</v>
      </c>
      <c r="F98" s="2" t="s">
        <v>196</v>
      </c>
      <c r="G98" s="2" t="s">
        <v>195</v>
      </c>
    </row>
    <row r="99" customFormat="false" ht="14.65" hidden="false" customHeight="false" outlineLevel="0" collapsed="false">
      <c r="A99" s="37" t="n">
        <v>97</v>
      </c>
      <c r="B99" s="38" t="s">
        <v>297</v>
      </c>
      <c r="C99" s="2" t="s">
        <v>298</v>
      </c>
      <c r="D99" s="2" t="s">
        <v>313</v>
      </c>
      <c r="E99" s="2" t="s">
        <v>197</v>
      </c>
      <c r="F99" s="2" t="s">
        <v>196</v>
      </c>
      <c r="G99" s="2" t="s">
        <v>195</v>
      </c>
    </row>
    <row r="100" customFormat="false" ht="14.65" hidden="false" customHeight="false" outlineLevel="0" collapsed="false">
      <c r="A100" s="37" t="n">
        <v>98</v>
      </c>
      <c r="B100" s="38" t="s">
        <v>300</v>
      </c>
      <c r="C100" s="2" t="s">
        <v>301</v>
      </c>
      <c r="D100" s="2" t="s">
        <v>195</v>
      </c>
      <c r="E100" s="2" t="s">
        <v>197</v>
      </c>
      <c r="F100" s="2" t="s">
        <v>196</v>
      </c>
      <c r="G100" s="2" t="s">
        <v>195</v>
      </c>
    </row>
    <row r="101" customFormat="false" ht="14.65" hidden="false" customHeight="false" outlineLevel="0" collapsed="false">
      <c r="A101" s="37" t="n">
        <v>99</v>
      </c>
      <c r="B101" s="38" t="s">
        <v>279</v>
      </c>
      <c r="C101" s="42" t="s">
        <v>280</v>
      </c>
      <c r="D101" s="2" t="s">
        <v>195</v>
      </c>
      <c r="E101" s="2" t="s">
        <v>197</v>
      </c>
      <c r="F101" s="2" t="s">
        <v>196</v>
      </c>
      <c r="G101" s="2" t="s">
        <v>195</v>
      </c>
    </row>
    <row r="102" customFormat="false" ht="14.65" hidden="false" customHeight="false" outlineLevel="0" collapsed="false">
      <c r="A102" s="37" t="n">
        <v>100</v>
      </c>
      <c r="B102" s="38" t="s">
        <v>292</v>
      </c>
      <c r="C102" s="2" t="s">
        <v>293</v>
      </c>
      <c r="D102" s="2" t="s">
        <v>51</v>
      </c>
      <c r="E102" s="2" t="s">
        <v>195</v>
      </c>
      <c r="F102" s="2" t="s">
        <v>197</v>
      </c>
      <c r="G102" s="2" t="s">
        <v>196</v>
      </c>
    </row>
    <row r="103" customFormat="false" ht="14.65" hidden="false" customHeight="false" outlineLevel="0" collapsed="false">
      <c r="A103" s="37" t="n">
        <v>101</v>
      </c>
      <c r="B103" s="38" t="s">
        <v>302</v>
      </c>
      <c r="C103" s="2" t="s">
        <v>303</v>
      </c>
      <c r="D103" s="2" t="s">
        <v>304</v>
      </c>
      <c r="E103" s="2" t="s">
        <v>195</v>
      </c>
      <c r="F103" s="2" t="s">
        <v>197</v>
      </c>
      <c r="G103" s="2" t="s">
        <v>196</v>
      </c>
    </row>
    <row r="104" customFormat="false" ht="14.65" hidden="false" customHeight="false" outlineLevel="0" collapsed="false">
      <c r="A104" s="37" t="n">
        <v>102</v>
      </c>
      <c r="B104" s="38" t="n">
        <v>16</v>
      </c>
      <c r="C104" s="2" t="s">
        <v>314</v>
      </c>
      <c r="D104" s="2" t="s">
        <v>315</v>
      </c>
      <c r="E104" s="2" t="s">
        <v>195</v>
      </c>
      <c r="F104" s="2" t="s">
        <v>197</v>
      </c>
      <c r="G104" s="2" t="s">
        <v>196</v>
      </c>
    </row>
    <row r="105" customFormat="false" ht="14.65" hidden="false" customHeight="false" outlineLevel="0" collapsed="false">
      <c r="A105" s="37" t="n">
        <v>103</v>
      </c>
      <c r="B105" s="38" t="s">
        <v>305</v>
      </c>
      <c r="C105" s="2" t="s">
        <v>306</v>
      </c>
      <c r="D105" s="2" t="s">
        <v>182</v>
      </c>
      <c r="E105" s="2" t="s">
        <v>195</v>
      </c>
      <c r="F105" s="2" t="s">
        <v>197</v>
      </c>
      <c r="G105" s="2" t="s">
        <v>196</v>
      </c>
    </row>
    <row r="106" customFormat="false" ht="14.65" hidden="false" customHeight="false" outlineLevel="0" collapsed="false">
      <c r="A106" s="37" t="n">
        <v>104</v>
      </c>
      <c r="B106" s="38" t="n">
        <v>2</v>
      </c>
      <c r="C106" s="2" t="n">
        <v>2</v>
      </c>
      <c r="D106" s="2" t="n">
        <v>2</v>
      </c>
      <c r="E106" s="2" t="s">
        <v>182</v>
      </c>
      <c r="F106" s="2" t="s">
        <v>195</v>
      </c>
      <c r="G106" s="2" t="s">
        <v>197</v>
      </c>
    </row>
    <row r="107" customFormat="false" ht="14.65" hidden="false" customHeight="false" outlineLevel="0" collapsed="false">
      <c r="A107" s="37" t="n">
        <v>105</v>
      </c>
      <c r="B107" s="38" t="n">
        <v>20</v>
      </c>
      <c r="C107" s="2" t="s">
        <v>32</v>
      </c>
      <c r="D107" s="2" t="s">
        <v>196</v>
      </c>
      <c r="E107" s="2" t="s">
        <v>195</v>
      </c>
      <c r="F107" s="2" t="s">
        <v>197</v>
      </c>
      <c r="G107" s="2" t="s">
        <v>197</v>
      </c>
    </row>
    <row r="108" customFormat="false" ht="14.65" hidden="false" customHeight="false" outlineLevel="0" collapsed="false">
      <c r="A108" s="37" t="n">
        <v>106</v>
      </c>
      <c r="B108" s="38" t="s">
        <v>279</v>
      </c>
      <c r="C108" s="40" t="s">
        <v>280</v>
      </c>
      <c r="D108" s="2" t="s">
        <v>196</v>
      </c>
      <c r="E108" s="2" t="s">
        <v>195</v>
      </c>
      <c r="F108" s="2" t="s">
        <v>197</v>
      </c>
      <c r="G108" s="2" t="s">
        <v>197</v>
      </c>
    </row>
    <row r="109" customFormat="false" ht="14.65" hidden="false" customHeight="false" outlineLevel="0" collapsed="false">
      <c r="A109" s="37" t="n">
        <v>107</v>
      </c>
      <c r="B109" s="38" t="s">
        <v>292</v>
      </c>
      <c r="C109" s="2" t="s">
        <v>293</v>
      </c>
      <c r="D109" s="2" t="s">
        <v>51</v>
      </c>
      <c r="E109" s="2" t="s">
        <v>196</v>
      </c>
      <c r="F109" s="2" t="s">
        <v>195</v>
      </c>
      <c r="G109" s="2" t="s">
        <v>197</v>
      </c>
    </row>
    <row r="110" customFormat="false" ht="14.65" hidden="false" customHeight="false" outlineLevel="0" collapsed="false">
      <c r="A110" s="37" t="n">
        <v>108</v>
      </c>
      <c r="B110" s="38" t="s">
        <v>294</v>
      </c>
      <c r="C110" s="2" t="s">
        <v>295</v>
      </c>
      <c r="D110" s="2" t="s">
        <v>164</v>
      </c>
      <c r="E110" s="2" t="s">
        <v>196</v>
      </c>
      <c r="F110" s="2" t="s">
        <v>195</v>
      </c>
      <c r="G110" s="2" t="s">
        <v>197</v>
      </c>
      <c r="H110" s="17"/>
    </row>
    <row r="111" customFormat="false" ht="14.65" hidden="false" customHeight="false" outlineLevel="0" collapsed="false">
      <c r="A111" s="37" t="n">
        <v>109</v>
      </c>
      <c r="B111" s="38" t="s">
        <v>297</v>
      </c>
      <c r="C111" s="2" t="s">
        <v>298</v>
      </c>
      <c r="D111" s="41" t="s">
        <v>316</v>
      </c>
      <c r="E111" s="2" t="s">
        <v>196</v>
      </c>
      <c r="F111" s="2" t="s">
        <v>195</v>
      </c>
      <c r="G111" s="2" t="s">
        <v>197</v>
      </c>
    </row>
    <row r="112" customFormat="false" ht="14.65" hidden="false" customHeight="false" outlineLevel="0" collapsed="false">
      <c r="A112" s="37" t="n">
        <v>110</v>
      </c>
      <c r="B112" s="38" t="n">
        <v>16</v>
      </c>
      <c r="C112" s="2" t="s">
        <v>117</v>
      </c>
      <c r="D112" s="41" t="s">
        <v>317</v>
      </c>
      <c r="E112" s="2" t="s">
        <v>196</v>
      </c>
      <c r="F112" s="2" t="s">
        <v>195</v>
      </c>
      <c r="G112" s="2" t="s">
        <v>197</v>
      </c>
    </row>
    <row r="113" customFormat="false" ht="14.65" hidden="false" customHeight="false" outlineLevel="0" collapsed="false">
      <c r="A113" s="37" t="n">
        <v>111</v>
      </c>
      <c r="B113" s="38" t="s">
        <v>300</v>
      </c>
      <c r="C113" s="19" t="s">
        <v>301</v>
      </c>
      <c r="D113" s="41" t="s">
        <v>318</v>
      </c>
      <c r="E113" s="2" t="s">
        <v>196</v>
      </c>
      <c r="F113" s="2" t="s">
        <v>195</v>
      </c>
      <c r="G113" s="2" t="s">
        <v>197</v>
      </c>
    </row>
    <row r="114" customFormat="false" ht="14.65" hidden="false" customHeight="false" outlineLevel="0" collapsed="false">
      <c r="A114" s="37" t="n">
        <v>112</v>
      </c>
      <c r="B114" s="38" t="s">
        <v>279</v>
      </c>
      <c r="C114" s="40" t="s">
        <v>280</v>
      </c>
      <c r="D114" s="2" t="s">
        <v>197</v>
      </c>
      <c r="E114" s="2" t="s">
        <v>196</v>
      </c>
      <c r="F114" s="2" t="s">
        <v>195</v>
      </c>
      <c r="G114" s="2" t="s">
        <v>197</v>
      </c>
    </row>
    <row r="115" customFormat="false" ht="14.65" hidden="false" customHeight="false" outlineLevel="0" collapsed="false">
      <c r="A115" s="37"/>
      <c r="B115" s="38"/>
      <c r="C115" s="2" t="s">
        <v>25</v>
      </c>
      <c r="D115" s="2" t="s">
        <v>197</v>
      </c>
      <c r="E115" s="2" t="s">
        <v>196</v>
      </c>
      <c r="F115" s="2" t="s">
        <v>195</v>
      </c>
      <c r="G115" s="2" t="s">
        <v>197</v>
      </c>
    </row>
    <row r="116" customFormat="false" ht="14.65" hidden="false" customHeight="false" outlineLevel="0" collapsed="false">
      <c r="A116" s="37" t="n">
        <v>113</v>
      </c>
      <c r="B116" s="38" t="n">
        <v>9</v>
      </c>
      <c r="C116" s="19" t="n">
        <v>9</v>
      </c>
      <c r="D116" s="2" t="n">
        <v>9</v>
      </c>
      <c r="E116" s="2" t="s">
        <v>197</v>
      </c>
      <c r="F116" s="2" t="s">
        <v>196</v>
      </c>
      <c r="G116" s="2" t="s">
        <v>195</v>
      </c>
    </row>
    <row r="117" customFormat="false" ht="14.65" hidden="false" customHeight="false" outlineLevel="0" collapsed="false">
      <c r="A117" s="37" t="n">
        <v>114</v>
      </c>
      <c r="B117" s="38" t="n">
        <v>36</v>
      </c>
      <c r="C117" s="19" t="s">
        <v>86</v>
      </c>
      <c r="D117" s="2" t="n">
        <v>9</v>
      </c>
      <c r="E117" s="2" t="s">
        <v>197</v>
      </c>
      <c r="F117" s="2" t="s">
        <v>196</v>
      </c>
      <c r="G117" s="2" t="s">
        <v>195</v>
      </c>
    </row>
    <row r="118" customFormat="false" ht="14.65" hidden="false" customHeight="false" outlineLevel="0" collapsed="false">
      <c r="A118" s="37" t="n">
        <v>115</v>
      </c>
      <c r="B118" s="38" t="n">
        <v>3</v>
      </c>
      <c r="C118" s="19" t="n">
        <v>3</v>
      </c>
      <c r="D118" s="2" t="n">
        <v>3</v>
      </c>
      <c r="E118" s="2" t="n">
        <v>9</v>
      </c>
      <c r="F118" s="2" t="s">
        <v>197</v>
      </c>
      <c r="G118" s="2" t="s">
        <v>196</v>
      </c>
    </row>
    <row r="119" customFormat="false" ht="14.65" hidden="false" customHeight="false" outlineLevel="0" collapsed="false">
      <c r="A119" s="37" t="n">
        <v>116</v>
      </c>
      <c r="B119" s="38" t="s">
        <v>319</v>
      </c>
      <c r="C119" s="19" t="s">
        <v>89</v>
      </c>
      <c r="D119" s="2" t="n">
        <v>3</v>
      </c>
      <c r="E119" s="2" t="n">
        <v>9</v>
      </c>
      <c r="F119" s="2" t="s">
        <v>197</v>
      </c>
      <c r="G119" s="2" t="s">
        <v>196</v>
      </c>
    </row>
    <row r="120" customFormat="false" ht="14.65" hidden="false" customHeight="false" outlineLevel="0" collapsed="false">
      <c r="A120" s="37" t="n">
        <v>118</v>
      </c>
      <c r="B120" s="38" t="n">
        <v>1</v>
      </c>
      <c r="C120" s="19" t="n">
        <v>1</v>
      </c>
      <c r="D120" s="2" t="n">
        <v>1</v>
      </c>
      <c r="E120" s="2" t="n">
        <v>3</v>
      </c>
      <c r="F120" s="2" t="n">
        <v>9</v>
      </c>
      <c r="G120" s="2" t="s">
        <v>197</v>
      </c>
    </row>
    <row r="121" customFormat="false" ht="14.65" hidden="false" customHeight="false" outlineLevel="0" collapsed="false">
      <c r="A121" s="37" t="n">
        <v>119</v>
      </c>
      <c r="B121" s="38" t="s">
        <v>320</v>
      </c>
      <c r="C121" s="2" t="s">
        <v>321</v>
      </c>
      <c r="D121" s="2" t="s">
        <v>95</v>
      </c>
      <c r="E121" s="2" t="n">
        <v>3</v>
      </c>
      <c r="F121" s="2" t="n">
        <v>9</v>
      </c>
      <c r="G121" s="2" t="s">
        <v>197</v>
      </c>
    </row>
    <row r="122" customFormat="false" ht="14.65" hidden="false" customHeight="false" outlineLevel="0" collapsed="false">
      <c r="A122" s="37" t="n">
        <v>121</v>
      </c>
      <c r="B122" s="38" t="n">
        <v>36</v>
      </c>
      <c r="C122" s="2" t="s">
        <v>86</v>
      </c>
      <c r="D122" s="2" t="s">
        <v>95</v>
      </c>
      <c r="E122" s="2" t="s">
        <v>95</v>
      </c>
      <c r="F122" s="2" t="n">
        <v>3</v>
      </c>
      <c r="G122" s="2" t="n">
        <v>9</v>
      </c>
    </row>
    <row r="123" customFormat="false" ht="14.65" hidden="false" customHeight="false" outlineLevel="0" collapsed="false">
      <c r="A123" s="37"/>
      <c r="B123" s="38"/>
      <c r="C123" s="2" t="s">
        <v>86</v>
      </c>
      <c r="D123" s="2" t="s">
        <v>95</v>
      </c>
      <c r="E123" s="2" t="s">
        <v>95</v>
      </c>
      <c r="F123" s="2" t="n">
        <v>3</v>
      </c>
      <c r="G123" s="2" t="n">
        <v>9</v>
      </c>
    </row>
    <row r="124" customFormat="false" ht="14.65" hidden="false" customHeight="false" outlineLevel="0" collapsed="false">
      <c r="A124" s="37" t="n">
        <v>122</v>
      </c>
      <c r="B124" s="38"/>
      <c r="C124" s="19" t="n">
        <v>2</v>
      </c>
      <c r="D124" s="2" t="n">
        <v>2</v>
      </c>
      <c r="E124" s="2" t="s">
        <v>95</v>
      </c>
      <c r="F124" s="2" t="s">
        <v>95</v>
      </c>
      <c r="G124" s="2" t="n">
        <v>3</v>
      </c>
      <c r="H124" s="18"/>
    </row>
    <row r="125" customFormat="false" ht="14.65" hidden="false" customHeight="false" outlineLevel="0" collapsed="false">
      <c r="A125" s="37" t="n">
        <v>123</v>
      </c>
      <c r="B125" s="38" t="n">
        <v>20</v>
      </c>
      <c r="C125" s="19" t="s">
        <v>27</v>
      </c>
      <c r="D125" s="2" t="s">
        <v>96</v>
      </c>
      <c r="E125" s="2" t="s">
        <v>95</v>
      </c>
      <c r="F125" s="2" t="n">
        <v>3</v>
      </c>
      <c r="G125" s="2" t="n">
        <v>3</v>
      </c>
      <c r="H125" s="17"/>
    </row>
    <row r="126" customFormat="false" ht="14.65" hidden="false" customHeight="false" outlineLevel="0" collapsed="false">
      <c r="A126" s="37" t="n">
        <v>124</v>
      </c>
      <c r="B126" s="38" t="s">
        <v>322</v>
      </c>
      <c r="C126" s="19" t="s">
        <v>98</v>
      </c>
      <c r="D126" s="2" t="s">
        <v>96</v>
      </c>
      <c r="E126" s="2" t="s">
        <v>95</v>
      </c>
      <c r="F126" s="2" t="n">
        <v>3</v>
      </c>
      <c r="G126" s="2" t="n">
        <v>3</v>
      </c>
    </row>
    <row r="127" customFormat="false" ht="14.65" hidden="false" customHeight="false" outlineLevel="0" collapsed="false">
      <c r="A127" s="37" t="n">
        <v>125</v>
      </c>
      <c r="B127" s="38" t="n">
        <v>34</v>
      </c>
      <c r="C127" s="19" t="s">
        <v>58</v>
      </c>
      <c r="D127" s="2" t="s">
        <v>95</v>
      </c>
      <c r="E127" s="2" t="s">
        <v>96</v>
      </c>
      <c r="F127" s="2" t="n">
        <v>3</v>
      </c>
      <c r="G127" s="2" t="n">
        <v>3</v>
      </c>
    </row>
    <row r="128" customFormat="false" ht="14.65" hidden="false" customHeight="false" outlineLevel="0" collapsed="false">
      <c r="A128" s="37" t="n">
        <v>126</v>
      </c>
      <c r="B128" s="38" t="s">
        <v>322</v>
      </c>
      <c r="C128" s="19" t="s">
        <v>98</v>
      </c>
      <c r="D128" s="2" t="s">
        <v>95</v>
      </c>
      <c r="E128" s="2" t="s">
        <v>96</v>
      </c>
      <c r="F128" s="2" t="n">
        <v>3</v>
      </c>
      <c r="G128" s="2" t="n">
        <v>3</v>
      </c>
    </row>
    <row r="129" customFormat="false" ht="14.65" hidden="false" customHeight="false" outlineLevel="0" collapsed="false">
      <c r="A129" s="37" t="n">
        <v>127</v>
      </c>
      <c r="B129" s="38" t="n">
        <v>34</v>
      </c>
      <c r="C129" s="19" t="s">
        <v>58</v>
      </c>
      <c r="D129" s="2" t="s">
        <v>96</v>
      </c>
      <c r="E129" s="2" t="s">
        <v>95</v>
      </c>
      <c r="F129" s="2" t="n">
        <v>3</v>
      </c>
      <c r="G129" s="2" t="n">
        <v>3</v>
      </c>
    </row>
    <row r="130" customFormat="false" ht="14.65" hidden="false" customHeight="false" outlineLevel="0" collapsed="false">
      <c r="A130" s="37" t="n">
        <v>128</v>
      </c>
      <c r="B130" s="38" t="s">
        <v>322</v>
      </c>
      <c r="C130" s="19" t="s">
        <v>98</v>
      </c>
      <c r="D130" s="2" t="s">
        <v>96</v>
      </c>
      <c r="E130" s="2" t="s">
        <v>95</v>
      </c>
      <c r="F130" s="2" t="n">
        <v>3</v>
      </c>
      <c r="G130" s="2" t="n">
        <v>3</v>
      </c>
    </row>
    <row r="131" customFormat="false" ht="14.65" hidden="false" customHeight="false" outlineLevel="0" collapsed="false">
      <c r="A131" s="37" t="n">
        <v>129</v>
      </c>
      <c r="B131" s="38" t="n">
        <v>15</v>
      </c>
      <c r="C131" s="19" t="n">
        <v>1</v>
      </c>
      <c r="D131" s="2" t="n">
        <v>1</v>
      </c>
      <c r="E131" s="2" t="s">
        <v>96</v>
      </c>
      <c r="F131" s="2" t="s">
        <v>95</v>
      </c>
      <c r="G131" s="2" t="n">
        <v>3</v>
      </c>
    </row>
    <row r="132" customFormat="false" ht="14.65" hidden="false" customHeight="false" outlineLevel="0" collapsed="false">
      <c r="A132" s="37" t="n">
        <v>130</v>
      </c>
      <c r="B132" s="38" t="s">
        <v>323</v>
      </c>
      <c r="C132" s="19" t="s">
        <v>324</v>
      </c>
      <c r="D132" s="2" t="s">
        <v>325</v>
      </c>
      <c r="E132" s="2" t="s">
        <v>96</v>
      </c>
      <c r="F132" s="2" t="s">
        <v>95</v>
      </c>
      <c r="G132" s="2" t="n">
        <v>3</v>
      </c>
    </row>
    <row r="133" customFormat="false" ht="14.65" hidden="false" customHeight="false" outlineLevel="0" collapsed="false">
      <c r="A133" s="37" t="n">
        <v>131</v>
      </c>
      <c r="B133" s="38" t="n">
        <v>36</v>
      </c>
      <c r="C133" s="2" t="s">
        <v>86</v>
      </c>
      <c r="D133" s="2" t="s">
        <v>325</v>
      </c>
      <c r="E133" s="2" t="s">
        <v>96</v>
      </c>
      <c r="F133" s="2" t="s">
        <v>95</v>
      </c>
      <c r="G133" s="2" t="n">
        <v>3</v>
      </c>
    </row>
    <row r="134" customFormat="false" ht="14.65" hidden="false" customHeight="false" outlineLevel="0" collapsed="false">
      <c r="A134" s="37"/>
      <c r="B134" s="38"/>
      <c r="C134" s="2" t="s">
        <v>86</v>
      </c>
      <c r="D134" s="2" t="s">
        <v>325</v>
      </c>
      <c r="E134" s="2" t="s">
        <v>325</v>
      </c>
      <c r="F134" s="2" t="s">
        <v>96</v>
      </c>
      <c r="G134" s="2" t="s">
        <v>95</v>
      </c>
    </row>
    <row r="135" customFormat="false" ht="14.65" hidden="false" customHeight="false" outlineLevel="0" collapsed="false">
      <c r="A135" s="37" t="n">
        <v>133</v>
      </c>
      <c r="B135" s="38"/>
      <c r="C135" s="19" t="n">
        <v>2</v>
      </c>
      <c r="D135" s="2" t="n">
        <v>2</v>
      </c>
      <c r="E135" s="2" t="s">
        <v>325</v>
      </c>
      <c r="F135" s="2" t="s">
        <v>325</v>
      </c>
      <c r="G135" s="2" t="s">
        <v>96</v>
      </c>
    </row>
    <row r="136" customFormat="false" ht="14.65" hidden="false" customHeight="false" outlineLevel="0" collapsed="false">
      <c r="A136" s="37" t="n">
        <v>134</v>
      </c>
      <c r="B136" s="38" t="n">
        <v>20</v>
      </c>
      <c r="C136" s="19" t="s">
        <v>27</v>
      </c>
      <c r="D136" s="2" t="s">
        <v>326</v>
      </c>
      <c r="E136" s="2" t="s">
        <v>325</v>
      </c>
      <c r="F136" s="2" t="s">
        <v>96</v>
      </c>
      <c r="G136" s="2" t="s">
        <v>96</v>
      </c>
    </row>
    <row r="137" customFormat="false" ht="14.65" hidden="false" customHeight="false" outlineLevel="0" collapsed="false">
      <c r="A137" s="37" t="n">
        <v>135</v>
      </c>
      <c r="B137" s="38" t="s">
        <v>322</v>
      </c>
      <c r="C137" s="19" t="s">
        <v>98</v>
      </c>
      <c r="D137" s="2" t="s">
        <v>326</v>
      </c>
      <c r="E137" s="2" t="s">
        <v>325</v>
      </c>
      <c r="F137" s="2" t="s">
        <v>96</v>
      </c>
      <c r="G137" s="2" t="s">
        <v>96</v>
      </c>
    </row>
    <row r="138" customFormat="false" ht="14.65" hidden="false" customHeight="false" outlineLevel="0" collapsed="false">
      <c r="A138" s="37" t="n">
        <v>136</v>
      </c>
      <c r="B138" s="38" t="n">
        <v>34</v>
      </c>
      <c r="C138" s="19" t="s">
        <v>58</v>
      </c>
      <c r="D138" s="2" t="s">
        <v>325</v>
      </c>
      <c r="E138" s="2" t="s">
        <v>326</v>
      </c>
      <c r="F138" s="2" t="s">
        <v>96</v>
      </c>
      <c r="G138" s="2" t="s">
        <v>96</v>
      </c>
    </row>
    <row r="139" customFormat="false" ht="14.65" hidden="false" customHeight="false" outlineLevel="0" collapsed="false">
      <c r="A139" s="37" t="n">
        <v>137</v>
      </c>
      <c r="B139" s="38" t="n">
        <v>16</v>
      </c>
      <c r="C139" s="19" t="s">
        <v>117</v>
      </c>
      <c r="D139" s="2" t="s">
        <v>327</v>
      </c>
      <c r="E139" s="2" t="s">
        <v>326</v>
      </c>
      <c r="F139" s="2" t="s">
        <v>96</v>
      </c>
      <c r="G139" s="2" t="s">
        <v>96</v>
      </c>
    </row>
    <row r="140" customFormat="false" ht="14.65" hidden="false" customHeight="false" outlineLevel="0" collapsed="false">
      <c r="A140" s="37" t="n">
        <v>138</v>
      </c>
      <c r="B140" s="38" t="s">
        <v>322</v>
      </c>
      <c r="C140" s="19" t="s">
        <v>98</v>
      </c>
      <c r="D140" s="2" t="s">
        <v>327</v>
      </c>
      <c r="E140" s="2" t="s">
        <v>326</v>
      </c>
      <c r="F140" s="2" t="s">
        <v>96</v>
      </c>
      <c r="G140" s="2" t="s">
        <v>96</v>
      </c>
      <c r="H140" s="17"/>
    </row>
    <row r="141" customFormat="false" ht="14.65" hidden="false" customHeight="false" outlineLevel="0" collapsed="false">
      <c r="A141" s="37" t="n">
        <v>139</v>
      </c>
      <c r="B141" s="38" t="n">
        <v>34</v>
      </c>
      <c r="C141" s="19" t="s">
        <v>58</v>
      </c>
      <c r="D141" s="2" t="s">
        <v>326</v>
      </c>
      <c r="E141" s="2" t="s">
        <v>327</v>
      </c>
      <c r="F141" s="2" t="s">
        <v>96</v>
      </c>
      <c r="G141" s="2" t="s">
        <v>96</v>
      </c>
    </row>
    <row r="142" customFormat="false" ht="14.65" hidden="false" customHeight="false" outlineLevel="0" collapsed="false">
      <c r="A142" s="37" t="n">
        <v>140</v>
      </c>
      <c r="B142" s="38" t="s">
        <v>322</v>
      </c>
      <c r="C142" s="19" t="s">
        <v>98</v>
      </c>
      <c r="D142" s="2" t="s">
        <v>326</v>
      </c>
      <c r="E142" s="2" t="s">
        <v>327</v>
      </c>
      <c r="F142" s="2" t="s">
        <v>96</v>
      </c>
      <c r="G142" s="2" t="s">
        <v>96</v>
      </c>
    </row>
    <row r="143" customFormat="false" ht="14.65" hidden="false" customHeight="false" outlineLevel="0" collapsed="false">
      <c r="A143" s="37" t="n">
        <v>141</v>
      </c>
      <c r="B143" s="38" t="s">
        <v>328</v>
      </c>
      <c r="C143" s="19" t="s">
        <v>329</v>
      </c>
      <c r="D143" s="2" t="s">
        <v>82</v>
      </c>
      <c r="E143" s="2" t="s">
        <v>326</v>
      </c>
      <c r="F143" s="2" t="s">
        <v>327</v>
      </c>
      <c r="G143" s="2" t="s">
        <v>96</v>
      </c>
    </row>
    <row r="144" customFormat="false" ht="14.65" hidden="false" customHeight="false" outlineLevel="0" collapsed="false">
      <c r="A144" s="37" t="n">
        <v>142</v>
      </c>
      <c r="B144" s="38" t="s">
        <v>330</v>
      </c>
      <c r="C144" s="19" t="s">
        <v>331</v>
      </c>
      <c r="D144" s="2" t="s">
        <v>142</v>
      </c>
      <c r="E144" s="2" t="s">
        <v>326</v>
      </c>
      <c r="F144" s="2" t="s">
        <v>327</v>
      </c>
      <c r="G144" s="2" t="s">
        <v>96</v>
      </c>
    </row>
    <row r="145" customFormat="false" ht="14.65" hidden="false" customHeight="false" outlineLevel="0" collapsed="false">
      <c r="A145" s="37" t="n">
        <v>143</v>
      </c>
      <c r="B145" s="38" t="s">
        <v>322</v>
      </c>
      <c r="C145" s="19" t="s">
        <v>98</v>
      </c>
      <c r="D145" s="2" t="s">
        <v>142</v>
      </c>
      <c r="E145" s="2" t="s">
        <v>326</v>
      </c>
      <c r="F145" s="2" t="s">
        <v>327</v>
      </c>
      <c r="G145" s="2" t="s">
        <v>96</v>
      </c>
    </row>
    <row r="146" customFormat="false" ht="14.65" hidden="false" customHeight="false" outlineLevel="0" collapsed="false">
      <c r="A146" s="37" t="n">
        <v>144</v>
      </c>
      <c r="B146" s="38" t="n">
        <v>0</v>
      </c>
      <c r="C146" s="19" t="n">
        <v>0</v>
      </c>
      <c r="D146" s="2" t="n">
        <v>0</v>
      </c>
      <c r="E146" s="2" t="s">
        <v>142</v>
      </c>
      <c r="F146" s="2" t="s">
        <v>326</v>
      </c>
      <c r="G146" s="2" t="s">
        <v>327</v>
      </c>
    </row>
    <row r="147" customFormat="false" ht="14.65" hidden="false" customHeight="false" outlineLevel="0" collapsed="false">
      <c r="A147" s="37" t="n">
        <v>145</v>
      </c>
      <c r="B147" s="38" t="s">
        <v>322</v>
      </c>
      <c r="C147" s="19" t="s">
        <v>98</v>
      </c>
      <c r="D147" s="2" t="n">
        <v>0</v>
      </c>
      <c r="E147" s="2" t="s">
        <v>142</v>
      </c>
      <c r="F147" s="2" t="s">
        <v>326</v>
      </c>
      <c r="G147" s="2" t="s">
        <v>327</v>
      </c>
    </row>
    <row r="148" customFormat="false" ht="14.65" hidden="false" customHeight="false" outlineLevel="0" collapsed="false">
      <c r="A148" s="37" t="n">
        <v>146</v>
      </c>
      <c r="B148" s="38" t="n">
        <v>34</v>
      </c>
      <c r="C148" s="19" t="s">
        <v>58</v>
      </c>
      <c r="D148" s="2" t="s">
        <v>142</v>
      </c>
      <c r="E148" s="2" t="n">
        <v>0</v>
      </c>
      <c r="F148" s="2" t="s">
        <v>326</v>
      </c>
      <c r="G148" s="2" t="s">
        <v>327</v>
      </c>
    </row>
    <row r="149" customFormat="false" ht="14.65" hidden="false" customHeight="false" outlineLevel="0" collapsed="false">
      <c r="A149" s="37" t="n">
        <v>147</v>
      </c>
      <c r="B149" s="38" t="n">
        <v>16</v>
      </c>
      <c r="C149" s="19" t="s">
        <v>117</v>
      </c>
      <c r="D149" s="2" t="s">
        <v>143</v>
      </c>
      <c r="E149" s="2" t="n">
        <v>0</v>
      </c>
      <c r="F149" s="2" t="s">
        <v>326</v>
      </c>
      <c r="G149" s="2" t="s">
        <v>327</v>
      </c>
    </row>
    <row r="150" customFormat="false" ht="14.65" hidden="false" customHeight="false" outlineLevel="0" collapsed="false">
      <c r="A150" s="37" t="n">
        <v>148</v>
      </c>
      <c r="B150" s="38" t="s">
        <v>322</v>
      </c>
      <c r="C150" s="19" t="s">
        <v>98</v>
      </c>
      <c r="D150" s="2" t="s">
        <v>143</v>
      </c>
      <c r="E150" s="2" t="n">
        <v>0</v>
      </c>
      <c r="F150" s="2" t="s">
        <v>326</v>
      </c>
      <c r="G150" s="2" t="s">
        <v>327</v>
      </c>
      <c r="H150" s="17"/>
    </row>
    <row r="151" customFormat="false" ht="14.65" hidden="false" customHeight="false" outlineLevel="0" collapsed="false">
      <c r="A151" s="37" t="n">
        <v>149</v>
      </c>
      <c r="B151" s="38" t="s">
        <v>272</v>
      </c>
      <c r="C151" s="19" t="s">
        <v>273</v>
      </c>
      <c r="D151" s="2" t="s">
        <v>105</v>
      </c>
      <c r="E151" s="2" t="s">
        <v>143</v>
      </c>
      <c r="F151" s="2" t="n">
        <v>0</v>
      </c>
      <c r="G151" s="2" t="s">
        <v>326</v>
      </c>
    </row>
    <row r="152" customFormat="false" ht="14.65" hidden="false" customHeight="false" outlineLevel="0" collapsed="false">
      <c r="A152" s="37" t="n">
        <v>150</v>
      </c>
      <c r="B152" s="38" t="s">
        <v>322</v>
      </c>
      <c r="C152" s="19" t="s">
        <v>98</v>
      </c>
      <c r="D152" s="2" t="s">
        <v>105</v>
      </c>
      <c r="E152" s="2" t="s">
        <v>143</v>
      </c>
      <c r="F152" s="2" t="n">
        <v>0</v>
      </c>
      <c r="G152" s="2" t="s">
        <v>326</v>
      </c>
    </row>
    <row r="153" customFormat="false" ht="14.65" hidden="false" customHeight="false" outlineLevel="0" collapsed="false">
      <c r="A153" s="37" t="n">
        <v>151</v>
      </c>
      <c r="B153" s="38" t="n">
        <v>0</v>
      </c>
      <c r="C153" s="19" t="n">
        <v>0</v>
      </c>
      <c r="D153" s="2" t="n">
        <v>0</v>
      </c>
      <c r="E153" s="2" t="s">
        <v>105</v>
      </c>
      <c r="F153" s="2" t="s">
        <v>143</v>
      </c>
      <c r="G153" s="2" t="n">
        <v>0</v>
      </c>
    </row>
    <row r="154" customFormat="false" ht="14.65" hidden="false" customHeight="false" outlineLevel="0" collapsed="false">
      <c r="A154" s="37" t="n">
        <v>152</v>
      </c>
      <c r="B154" s="38" t="s">
        <v>322</v>
      </c>
      <c r="C154" s="19" t="s">
        <v>98</v>
      </c>
      <c r="D154" s="2" t="n">
        <v>0</v>
      </c>
      <c r="E154" s="2" t="s">
        <v>105</v>
      </c>
      <c r="F154" s="2" t="s">
        <v>143</v>
      </c>
      <c r="G154" s="2" t="n">
        <v>0</v>
      </c>
    </row>
    <row r="155" customFormat="false" ht="14.65" hidden="false" customHeight="false" outlineLevel="0" collapsed="false">
      <c r="A155" s="37" t="n">
        <v>153</v>
      </c>
      <c r="B155" s="38" t="n">
        <v>34</v>
      </c>
      <c r="C155" s="19" t="s">
        <v>58</v>
      </c>
      <c r="D155" s="2" t="s">
        <v>105</v>
      </c>
      <c r="E155" s="2" t="n">
        <v>0</v>
      </c>
      <c r="F155" s="2" t="s">
        <v>143</v>
      </c>
      <c r="G155" s="2" t="n">
        <v>0</v>
      </c>
    </row>
    <row r="156" customFormat="false" ht="14.65" hidden="false" customHeight="false" outlineLevel="0" collapsed="false">
      <c r="A156" s="37" t="n">
        <v>154</v>
      </c>
      <c r="B156" s="38" t="n">
        <v>16</v>
      </c>
      <c r="C156" s="19" t="s">
        <v>117</v>
      </c>
      <c r="D156" s="2" t="s">
        <v>125</v>
      </c>
      <c r="E156" s="2" t="n">
        <v>0</v>
      </c>
      <c r="F156" s="2" t="s">
        <v>143</v>
      </c>
      <c r="G156" s="2" t="n">
        <v>0</v>
      </c>
    </row>
    <row r="157" customFormat="false" ht="14.65" hidden="false" customHeight="false" outlineLevel="0" collapsed="false">
      <c r="A157" s="37" t="n">
        <v>155</v>
      </c>
      <c r="B157" s="38" t="s">
        <v>322</v>
      </c>
      <c r="C157" s="19" t="s">
        <v>98</v>
      </c>
      <c r="D157" s="2" t="s">
        <v>125</v>
      </c>
      <c r="E157" s="2" t="n">
        <v>0</v>
      </c>
      <c r="F157" s="2" t="s">
        <v>143</v>
      </c>
      <c r="G157" s="2" t="n">
        <v>0</v>
      </c>
    </row>
    <row r="158" customFormat="false" ht="14.65" hidden="false" customHeight="false" outlineLevel="0" collapsed="false">
      <c r="A158" s="37" t="n">
        <v>156</v>
      </c>
      <c r="B158" s="38" t="n">
        <v>1</v>
      </c>
      <c r="C158" s="19" t="n">
        <v>1</v>
      </c>
      <c r="D158" s="2" t="n">
        <v>1</v>
      </c>
      <c r="E158" s="2" t="s">
        <v>125</v>
      </c>
      <c r="F158" s="2" t="n">
        <v>0</v>
      </c>
      <c r="G158" s="2" t="s">
        <v>143</v>
      </c>
    </row>
    <row r="159" customFormat="false" ht="14.65" hidden="false" customHeight="false" outlineLevel="0" collapsed="false">
      <c r="A159" s="37" t="n">
        <v>157</v>
      </c>
      <c r="B159" s="38" t="s">
        <v>322</v>
      </c>
      <c r="C159" s="19" t="s">
        <v>98</v>
      </c>
      <c r="D159" s="2" t="n">
        <v>1</v>
      </c>
      <c r="E159" s="2" t="s">
        <v>125</v>
      </c>
      <c r="F159" s="2" t="n">
        <v>0</v>
      </c>
      <c r="G159" s="2" t="s">
        <v>143</v>
      </c>
    </row>
    <row r="160" customFormat="false" ht="14.65" hidden="false" customHeight="false" outlineLevel="0" collapsed="false">
      <c r="A160" s="37" t="n">
        <v>158</v>
      </c>
      <c r="B160" s="38" t="s">
        <v>292</v>
      </c>
      <c r="C160" s="19" t="s">
        <v>293</v>
      </c>
      <c r="D160" s="2" t="s">
        <v>332</v>
      </c>
      <c r="E160" s="2" t="n">
        <v>1</v>
      </c>
      <c r="F160" s="2" t="s">
        <v>125</v>
      </c>
      <c r="G160" s="2" t="n">
        <v>0</v>
      </c>
    </row>
    <row r="161" customFormat="false" ht="14.65" hidden="false" customHeight="false" outlineLevel="0" collapsed="false">
      <c r="A161" s="37" t="n">
        <v>159</v>
      </c>
      <c r="B161" s="38" t="n">
        <v>2</v>
      </c>
      <c r="C161" s="19" t="n">
        <v>2</v>
      </c>
      <c r="D161" s="2" t="n">
        <v>2</v>
      </c>
      <c r="E161" s="2" t="s">
        <v>332</v>
      </c>
      <c r="F161" s="2" t="n">
        <v>1</v>
      </c>
      <c r="G161" s="2" t="s">
        <v>125</v>
      </c>
    </row>
    <row r="162" customFormat="false" ht="14.65" hidden="false" customHeight="false" outlineLevel="0" collapsed="false">
      <c r="A162" s="37" t="n">
        <v>160</v>
      </c>
      <c r="B162" s="38" t="n">
        <v>16</v>
      </c>
      <c r="C162" s="19" t="s">
        <v>117</v>
      </c>
      <c r="D162" s="2" t="n">
        <v>-2</v>
      </c>
      <c r="E162" s="2" t="s">
        <v>332</v>
      </c>
      <c r="F162" s="2" t="n">
        <v>1</v>
      </c>
      <c r="G162" s="2" t="s">
        <v>125</v>
      </c>
    </row>
    <row r="163" customFormat="false" ht="14.65" hidden="false" customHeight="false" outlineLevel="0" collapsed="false">
      <c r="A163" s="37" t="n">
        <v>161</v>
      </c>
      <c r="B163" s="38" t="n">
        <v>20</v>
      </c>
      <c r="C163" s="19" t="s">
        <v>32</v>
      </c>
      <c r="D163" s="2" t="s">
        <v>333</v>
      </c>
      <c r="E163" s="2" t="n">
        <v>1</v>
      </c>
      <c r="F163" s="2" t="s">
        <v>125</v>
      </c>
      <c r="G163" s="2" t="s">
        <v>125</v>
      </c>
    </row>
    <row r="164" customFormat="false" ht="14.65" hidden="false" customHeight="false" outlineLevel="0" collapsed="false">
      <c r="A164" s="37" t="n">
        <v>162</v>
      </c>
      <c r="B164" s="38" t="s">
        <v>322</v>
      </c>
      <c r="C164" s="19" t="s">
        <v>98</v>
      </c>
      <c r="D164" s="2" t="s">
        <v>333</v>
      </c>
      <c r="E164" s="2" t="n">
        <v>1</v>
      </c>
      <c r="F164" s="2" t="s">
        <v>125</v>
      </c>
      <c r="G164" s="2" t="s">
        <v>125</v>
      </c>
    </row>
    <row r="165" customFormat="false" ht="14.65" hidden="false" customHeight="false" outlineLevel="0" collapsed="false">
      <c r="A165" s="37" t="n">
        <v>163</v>
      </c>
      <c r="B165" s="38" t="n">
        <v>34</v>
      </c>
      <c r="C165" s="19" t="s">
        <v>58</v>
      </c>
      <c r="D165" s="2" t="n">
        <v>1</v>
      </c>
      <c r="E165" s="2" t="s">
        <v>333</v>
      </c>
      <c r="F165" s="2" t="s">
        <v>125</v>
      </c>
      <c r="G165" s="2" t="s">
        <v>125</v>
      </c>
    </row>
    <row r="166" customFormat="false" ht="14.65" hidden="false" customHeight="false" outlineLevel="0" collapsed="false">
      <c r="A166" s="37" t="n">
        <v>164</v>
      </c>
      <c r="B166" s="38" t="s">
        <v>322</v>
      </c>
      <c r="C166" s="19" t="s">
        <v>98</v>
      </c>
      <c r="D166" s="2" t="n">
        <v>1</v>
      </c>
      <c r="E166" s="2" t="s">
        <v>333</v>
      </c>
      <c r="F166" s="2" t="s">
        <v>125</v>
      </c>
      <c r="G166" s="2" t="s">
        <v>125</v>
      </c>
    </row>
    <row r="167" customFormat="false" ht="14.65" hidden="false" customHeight="false" outlineLevel="0" collapsed="false">
      <c r="A167" s="37" t="n">
        <v>165</v>
      </c>
      <c r="B167" s="38" t="s">
        <v>334</v>
      </c>
      <c r="C167" s="19" t="s">
        <v>335</v>
      </c>
      <c r="D167" s="2" t="s">
        <v>126</v>
      </c>
      <c r="E167" s="2" t="s">
        <v>333</v>
      </c>
      <c r="F167" s="2" t="s">
        <v>125</v>
      </c>
      <c r="G167" s="2" t="s">
        <v>125</v>
      </c>
    </row>
    <row r="168" customFormat="false" ht="14.65" hidden="false" customHeight="false" outlineLevel="0" collapsed="false">
      <c r="A168" s="37"/>
      <c r="B168" s="38"/>
      <c r="C168" s="19" t="s">
        <v>98</v>
      </c>
      <c r="D168" s="2" t="s">
        <v>126</v>
      </c>
      <c r="E168" s="2" t="s">
        <v>333</v>
      </c>
      <c r="F168" s="2" t="s">
        <v>125</v>
      </c>
      <c r="G168" s="2" t="s">
        <v>125</v>
      </c>
    </row>
    <row r="169" customFormat="false" ht="14.65" hidden="false" customHeight="false" outlineLevel="0" collapsed="false">
      <c r="A169" s="37" t="n">
        <v>166</v>
      </c>
      <c r="B169" s="38" t="n">
        <v>34</v>
      </c>
      <c r="C169" s="19" t="s">
        <v>58</v>
      </c>
      <c r="D169" s="2" t="s">
        <v>333</v>
      </c>
      <c r="E169" s="2" t="s">
        <v>126</v>
      </c>
      <c r="F169" s="2" t="s">
        <v>125</v>
      </c>
      <c r="G169" s="2" t="s">
        <v>125</v>
      </c>
    </row>
    <row r="170" customFormat="false" ht="14.65" hidden="false" customHeight="false" outlineLevel="0" collapsed="false">
      <c r="A170" s="37" t="n">
        <v>167</v>
      </c>
      <c r="B170" s="38" t="s">
        <v>322</v>
      </c>
      <c r="C170" s="19" t="s">
        <v>98</v>
      </c>
      <c r="D170" s="2" t="s">
        <v>333</v>
      </c>
      <c r="E170" s="2" t="s">
        <v>126</v>
      </c>
      <c r="F170" s="2" t="s">
        <v>125</v>
      </c>
      <c r="G170" s="2" t="s">
        <v>125</v>
      </c>
    </row>
    <row r="171" customFormat="false" ht="14.65" hidden="false" customHeight="false" outlineLevel="0" collapsed="false">
      <c r="A171" s="37" t="n">
        <v>168</v>
      </c>
      <c r="B171" s="38" t="n">
        <v>1</v>
      </c>
      <c r="C171" s="19" t="n">
        <v>1</v>
      </c>
      <c r="D171" s="2" t="n">
        <v>1</v>
      </c>
      <c r="E171" s="2" t="s">
        <v>333</v>
      </c>
      <c r="F171" s="2" t="s">
        <v>126</v>
      </c>
      <c r="G171" s="2" t="s">
        <v>125</v>
      </c>
    </row>
    <row r="172" customFormat="false" ht="14.65" hidden="false" customHeight="false" outlineLevel="0" collapsed="false">
      <c r="A172" s="37" t="n">
        <v>169</v>
      </c>
      <c r="B172" s="38" t="s">
        <v>336</v>
      </c>
      <c r="C172" s="19" t="s">
        <v>337</v>
      </c>
      <c r="D172" s="2" t="s">
        <v>112</v>
      </c>
      <c r="E172" s="2" t="s">
        <v>333</v>
      </c>
      <c r="F172" s="2" t="s">
        <v>126</v>
      </c>
      <c r="G172" s="2" t="s">
        <v>125</v>
      </c>
    </row>
    <row r="173" customFormat="false" ht="14.65" hidden="false" customHeight="false" outlineLevel="0" collapsed="false">
      <c r="A173" s="37" t="n">
        <v>170</v>
      </c>
      <c r="B173" s="38" t="s">
        <v>322</v>
      </c>
      <c r="C173" s="19" t="s">
        <v>98</v>
      </c>
      <c r="D173" s="2" t="s">
        <v>112</v>
      </c>
      <c r="E173" s="2" t="s">
        <v>333</v>
      </c>
      <c r="F173" s="2" t="s">
        <v>126</v>
      </c>
      <c r="G173" s="2" t="s">
        <v>125</v>
      </c>
    </row>
    <row r="174" customFormat="false" ht="14.65" hidden="false" customHeight="false" outlineLevel="0" collapsed="false">
      <c r="A174" s="37" t="n">
        <v>171</v>
      </c>
      <c r="B174" s="38" t="n">
        <v>33</v>
      </c>
      <c r="C174" s="19" t="s">
        <v>56</v>
      </c>
      <c r="D174" s="2" t="s">
        <v>333</v>
      </c>
      <c r="E174" s="2" t="s">
        <v>126</v>
      </c>
      <c r="F174" s="2" t="s">
        <v>125</v>
      </c>
      <c r="G174" s="2" t="s">
        <v>112</v>
      </c>
    </row>
    <row r="175" customFormat="false" ht="14.65" hidden="false" customHeight="false" outlineLevel="0" collapsed="false">
      <c r="A175" s="37" t="n">
        <v>172</v>
      </c>
      <c r="B175" s="38" t="s">
        <v>272</v>
      </c>
      <c r="C175" s="19" t="s">
        <v>273</v>
      </c>
      <c r="D175" s="2" t="s">
        <v>105</v>
      </c>
      <c r="E175" s="2" t="s">
        <v>333</v>
      </c>
      <c r="F175" s="2" t="s">
        <v>126</v>
      </c>
      <c r="G175" s="2" t="s">
        <v>125</v>
      </c>
    </row>
    <row r="176" customFormat="false" ht="14.65" hidden="false" customHeight="false" outlineLevel="0" collapsed="false">
      <c r="A176" s="37" t="n">
        <v>173</v>
      </c>
      <c r="B176" s="38" t="s">
        <v>287</v>
      </c>
      <c r="C176" s="19" t="s">
        <v>338</v>
      </c>
      <c r="D176" s="2" t="s">
        <v>152</v>
      </c>
      <c r="E176" s="2" t="s">
        <v>333</v>
      </c>
      <c r="F176" s="2" t="s">
        <v>126</v>
      </c>
      <c r="G176" s="2" t="s">
        <v>125</v>
      </c>
    </row>
    <row r="177" customFormat="false" ht="14.65" hidden="false" customHeight="false" outlineLevel="0" collapsed="false">
      <c r="A177" s="37" t="n">
        <v>174</v>
      </c>
      <c r="B177" s="38" t="n">
        <v>1</v>
      </c>
      <c r="C177" s="19" t="n">
        <v>1</v>
      </c>
      <c r="D177" s="2" t="n">
        <v>1</v>
      </c>
      <c r="E177" s="2" t="s">
        <v>156</v>
      </c>
      <c r="F177" s="2" t="s">
        <v>333</v>
      </c>
      <c r="G177" s="2" t="s">
        <v>126</v>
      </c>
    </row>
    <row r="178" customFormat="false" ht="14.65" hidden="false" customHeight="false" outlineLevel="0" collapsed="false">
      <c r="A178" s="37" t="n">
        <v>175</v>
      </c>
      <c r="B178" s="38" t="n">
        <v>40</v>
      </c>
      <c r="C178" s="19" t="s">
        <v>111</v>
      </c>
      <c r="D178" s="2" t="s">
        <v>157</v>
      </c>
      <c r="E178" s="2" t="s">
        <v>333</v>
      </c>
      <c r="F178" s="2" t="s">
        <v>126</v>
      </c>
      <c r="G178" s="2" t="s">
        <v>126</v>
      </c>
    </row>
    <row r="179" customFormat="false" ht="14.65" hidden="false" customHeight="false" outlineLevel="0" collapsed="false">
      <c r="A179" s="37" t="n">
        <v>176</v>
      </c>
      <c r="B179" s="38" t="s">
        <v>322</v>
      </c>
      <c r="C179" s="19" t="s">
        <v>98</v>
      </c>
      <c r="D179" s="2" t="s">
        <v>157</v>
      </c>
      <c r="E179" s="2" t="s">
        <v>333</v>
      </c>
      <c r="F179" s="2" t="s">
        <v>126</v>
      </c>
      <c r="G179" s="2" t="s">
        <v>126</v>
      </c>
    </row>
    <row r="180" customFormat="false" ht="14.65" hidden="false" customHeight="false" outlineLevel="0" collapsed="false">
      <c r="A180" s="37" t="n">
        <v>177</v>
      </c>
      <c r="B180" s="38" t="n">
        <v>34</v>
      </c>
      <c r="C180" s="19" t="s">
        <v>58</v>
      </c>
      <c r="D180" s="2" t="s">
        <v>333</v>
      </c>
      <c r="E180" s="2" t="s">
        <v>157</v>
      </c>
      <c r="F180" s="2" t="s">
        <v>126</v>
      </c>
      <c r="G180" s="2" t="s">
        <v>126</v>
      </c>
    </row>
    <row r="181" customFormat="false" ht="14.65" hidden="false" customHeight="false" outlineLevel="0" collapsed="false">
      <c r="A181" s="37" t="n">
        <v>178</v>
      </c>
      <c r="B181" s="38" t="s">
        <v>322</v>
      </c>
      <c r="C181" s="19" t="s">
        <v>98</v>
      </c>
      <c r="D181" s="2" t="s">
        <v>333</v>
      </c>
      <c r="E181" s="2" t="s">
        <v>157</v>
      </c>
      <c r="F181" s="2" t="s">
        <v>126</v>
      </c>
      <c r="G181" s="2" t="s">
        <v>126</v>
      </c>
    </row>
    <row r="182" customFormat="false" ht="14.65" hidden="false" customHeight="false" outlineLevel="0" collapsed="false">
      <c r="A182" s="37" t="n">
        <v>179</v>
      </c>
      <c r="B182" s="38" t="s">
        <v>272</v>
      </c>
      <c r="C182" s="19" t="s">
        <v>273</v>
      </c>
      <c r="D182" s="2" t="s">
        <v>105</v>
      </c>
      <c r="E182" s="2" t="s">
        <v>333</v>
      </c>
      <c r="F182" s="2" t="s">
        <v>126</v>
      </c>
      <c r="G182" s="2" t="s">
        <v>126</v>
      </c>
    </row>
    <row r="183" customFormat="false" ht="14.65" hidden="false" customHeight="false" outlineLevel="0" collapsed="false">
      <c r="A183" s="37" t="n">
        <v>180</v>
      </c>
      <c r="B183" s="38" t="s">
        <v>287</v>
      </c>
      <c r="C183" s="19" t="s">
        <v>338</v>
      </c>
      <c r="D183" s="2" t="s">
        <v>152</v>
      </c>
      <c r="E183" s="2" t="s">
        <v>333</v>
      </c>
      <c r="F183" s="2" t="s">
        <v>126</v>
      </c>
      <c r="G183" s="2" t="s">
        <v>126</v>
      </c>
    </row>
    <row r="184" customFormat="false" ht="14.65" hidden="false" customHeight="false" outlineLevel="0" collapsed="false">
      <c r="A184" s="37" t="n">
        <v>181</v>
      </c>
      <c r="B184" s="38" t="n">
        <v>16</v>
      </c>
      <c r="C184" s="19" t="s">
        <v>117</v>
      </c>
      <c r="D184" s="2" t="s">
        <v>154</v>
      </c>
      <c r="E184" s="2" t="s">
        <v>333</v>
      </c>
      <c r="F184" s="2" t="s">
        <v>126</v>
      </c>
      <c r="G184" s="2" t="s">
        <v>126</v>
      </c>
    </row>
    <row r="185" customFormat="false" ht="14.65" hidden="false" customHeight="false" outlineLevel="0" collapsed="false">
      <c r="A185" s="37" t="n">
        <v>182</v>
      </c>
      <c r="B185" s="38" t="n">
        <v>1</v>
      </c>
      <c r="C185" s="19" t="n">
        <v>1</v>
      </c>
      <c r="D185" s="2" t="n">
        <v>1</v>
      </c>
      <c r="E185" s="2" t="s">
        <v>154</v>
      </c>
      <c r="F185" s="2" t="s">
        <v>333</v>
      </c>
      <c r="G185" s="2" t="s">
        <v>126</v>
      </c>
      <c r="H185" s="17"/>
    </row>
    <row r="186" customFormat="false" ht="14.65" hidden="false" customHeight="false" outlineLevel="0" collapsed="false">
      <c r="A186" s="37" t="n">
        <v>183</v>
      </c>
      <c r="B186" s="38" t="n">
        <v>40</v>
      </c>
      <c r="C186" s="19" t="s">
        <v>111</v>
      </c>
      <c r="D186" s="2" t="s">
        <v>155</v>
      </c>
      <c r="E186" s="2" t="s">
        <v>333</v>
      </c>
      <c r="F186" s="2" t="s">
        <v>126</v>
      </c>
      <c r="G186" s="2" t="s">
        <v>126</v>
      </c>
      <c r="H186" s="17"/>
    </row>
    <row r="187" customFormat="false" ht="14.65" hidden="false" customHeight="false" outlineLevel="0" collapsed="false">
      <c r="A187" s="37" t="n">
        <v>184</v>
      </c>
      <c r="B187" s="38" t="s">
        <v>322</v>
      </c>
      <c r="C187" s="19" t="s">
        <v>98</v>
      </c>
      <c r="D187" s="2" t="s">
        <v>155</v>
      </c>
      <c r="E187" s="2" t="s">
        <v>333</v>
      </c>
      <c r="F187" s="2" t="s">
        <v>126</v>
      </c>
      <c r="G187" s="2" t="s">
        <v>126</v>
      </c>
      <c r="H187" s="17"/>
    </row>
    <row r="188" customFormat="false" ht="14.65" hidden="false" customHeight="false" outlineLevel="0" collapsed="false">
      <c r="A188" s="37" t="n">
        <v>185</v>
      </c>
      <c r="B188" s="38" t="s">
        <v>339</v>
      </c>
      <c r="C188" s="19" t="s">
        <v>340</v>
      </c>
      <c r="E188" s="4"/>
    </row>
    <row r="189" customFormat="false" ht="14.65" hidden="false" customHeight="false" outlineLevel="0" collapsed="false">
      <c r="A189" s="10"/>
      <c r="B189" s="11"/>
    </row>
    <row r="190" customFormat="false" ht="14.65" hidden="false" customHeight="false" outlineLevel="0" collapsed="false">
      <c r="A190" s="10"/>
      <c r="B190" s="11"/>
      <c r="E190" s="4"/>
    </row>
    <row r="191" customFormat="false" ht="14.65" hidden="false" customHeight="false" outlineLevel="0" collapsed="false">
      <c r="A191" s="10"/>
      <c r="B191" s="11"/>
    </row>
    <row r="192" customFormat="false" ht="14.65" hidden="false" customHeight="false" outlineLevel="0" collapsed="false">
      <c r="A192" s="10"/>
      <c r="B192" s="11"/>
      <c r="E192" s="4"/>
    </row>
    <row r="193" customFormat="false" ht="14.65" hidden="false" customHeight="false" outlineLevel="0" collapsed="false">
      <c r="A193" s="10"/>
      <c r="B193" s="11"/>
      <c r="E193" s="4"/>
    </row>
    <row r="194" customFormat="false" ht="14.65" hidden="false" customHeight="false" outlineLevel="0" collapsed="false">
      <c r="A194" s="10"/>
      <c r="B194" s="11"/>
      <c r="E194" s="4"/>
    </row>
    <row r="195" customFormat="false" ht="14.65" hidden="false" customHeight="false" outlineLevel="0" collapsed="false">
      <c r="A195" s="10"/>
      <c r="B195" s="11"/>
    </row>
    <row r="196" customFormat="false" ht="14.65" hidden="false" customHeight="false" outlineLevel="0" collapsed="false">
      <c r="A196" s="10"/>
      <c r="B196" s="11"/>
      <c r="E196" s="4"/>
    </row>
    <row r="197" customFormat="false" ht="14.65" hidden="false" customHeight="false" outlineLevel="0" collapsed="false">
      <c r="A197" s="10"/>
      <c r="B197" s="11"/>
    </row>
    <row r="198" customFormat="false" ht="14.65" hidden="false" customHeight="false" outlineLevel="0" collapsed="false">
      <c r="A198" s="10"/>
      <c r="B198" s="11"/>
    </row>
    <row r="199" customFormat="false" ht="14.65" hidden="false" customHeight="false" outlineLevel="0" collapsed="false">
      <c r="A199" s="10"/>
      <c r="B199" s="11"/>
    </row>
    <row r="200" customFormat="false" ht="14.65" hidden="false" customHeight="false" outlineLevel="0" collapsed="false">
      <c r="A200" s="10"/>
      <c r="B200" s="11"/>
    </row>
    <row r="201" customFormat="false" ht="14.65" hidden="false" customHeight="false" outlineLevel="0" collapsed="false">
      <c r="A201" s="10"/>
      <c r="B201" s="11"/>
    </row>
    <row r="1048576" customFormat="false" ht="12.8" hidden="false" customHeight="false" outlineLevel="0" collapsed="false"/>
  </sheetData>
  <mergeCells count="4">
    <mergeCell ref="A1:A2"/>
    <mergeCell ref="B1:B2"/>
    <mergeCell ref="C1:C2"/>
    <mergeCell ref="D1:G1"/>
  </mergeCells>
  <conditionalFormatting sqref="C138:C139 C141 C143:C144 C146 C148 C1:C121 C124:C136 C151:C1030">
    <cfRule type="containsText" priority="2" operator="containsText" aboveAverage="0" equalAverage="0" bottom="0" percent="0" rank="0" text="uSTO A" dxfId="0">
      <formula>NOT(ISERROR(SEARCH("uSTO A",C1)))</formula>
    </cfRule>
  </conditionalFormatting>
  <conditionalFormatting sqref="C138:C139 C141 C143:C144 C146 C148 C1:C121 C124:C136 C151:C1030">
    <cfRule type="containsText" priority="3" operator="containsText" aboveAverage="0" equalAverage="0" bottom="0" percent="0" rank="0" text="uSTO C" dxfId="1">
      <formula>NOT(ISERROR(SEARCH("uSTO C",C1)))</formula>
    </cfRule>
  </conditionalFormatting>
  <conditionalFormatting sqref="C140 C142 C137 C145 C147 C150">
    <cfRule type="containsText" priority="4" operator="containsText" aboveAverage="0" equalAverage="0" bottom="0" percent="0" rank="0" text="uSTO A" dxfId="0">
      <formula>NOT(ISERROR(SEARCH("uSTO A",C137)))</formula>
    </cfRule>
  </conditionalFormatting>
  <conditionalFormatting sqref="C140 C142 C137 C145 C147 C150">
    <cfRule type="containsText" priority="5" operator="containsText" aboveAverage="0" equalAverage="0" bottom="0" percent="0" rank="0" text="uSTO C" dxfId="1">
      <formula>NOT(ISERROR(SEARCH("uSTO C",C137)))</formula>
    </cfRule>
  </conditionalFormatting>
  <conditionalFormatting sqref="C149">
    <cfRule type="containsText" priority="6" operator="containsText" aboveAverage="0" equalAverage="0" bottom="0" percent="0" rank="0" text="uSTO A" dxfId="0">
      <formula>NOT(ISERROR(SEARCH("uSTO A",C149)))</formula>
    </cfRule>
  </conditionalFormatting>
  <conditionalFormatting sqref="C149">
    <cfRule type="containsText" priority="7" operator="containsText" aboveAverage="0" equalAverage="0" bottom="0" percent="0" rank="0" text="uSTO C" dxfId="1">
      <formula>NOT(ISERROR(SEARCH("uSTO C",C149)))</formula>
    </cfRule>
  </conditionalFormatting>
  <conditionalFormatting sqref="C122:C123">
    <cfRule type="containsText" priority="8" operator="containsText" aboveAverage="0" equalAverage="0" bottom="0" percent="0" rank="0" text="uSTO A" dxfId="0">
      <formula>NOT(ISERROR(SEARCH("uSTO A",C122)))</formula>
    </cfRule>
  </conditionalFormatting>
  <conditionalFormatting sqref="C122:C123">
    <cfRule type="containsText" priority="9" operator="containsText" aboveAverage="0" equalAverage="0" bottom="0" percent="0" rank="0" text="uSTO C" dxfId="1">
      <formula>NOT(ISERROR(SEARCH("uSTO C",C122)))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XFD44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47" activeCellId="0" sqref="B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0" width="12.79"/>
    <col collapsed="false" customWidth="true" hidden="false" outlineLevel="0" max="2" min="2" style="21" width="14.46"/>
    <col collapsed="false" customWidth="true" hidden="false" outlineLevel="0" max="3" min="3" style="4" width="13.75"/>
    <col collapsed="false" customWidth="true" hidden="false" outlineLevel="0" max="4" min="4" style="4" width="13.22"/>
    <col collapsed="false" customWidth="true" hidden="false" outlineLevel="0" max="5" min="5" style="4" width="44.93"/>
    <col collapsed="false" customWidth="false" hidden="false" outlineLevel="0" max="8" min="6" style="4" width="11.53"/>
    <col collapsed="false" customWidth="false" hidden="false" outlineLevel="0" max="10" min="9" style="20" width="11.53"/>
    <col collapsed="false" customWidth="true" hidden="false" outlineLevel="0" max="11" min="11" style="20" width="14.88"/>
    <col collapsed="false" customWidth="true" hidden="false" outlineLevel="0" max="12" min="12" style="20" width="20.03"/>
    <col collapsed="false" customWidth="false" hidden="false" outlineLevel="0" max="16384" min="13" style="20" width="11.53"/>
  </cols>
  <sheetData>
    <row r="2" customFormat="false" ht="12.8" hidden="false" customHeight="false" outlineLevel="0" collapsed="false">
      <c r="A2" s="22" t="s">
        <v>184</v>
      </c>
    </row>
    <row r="3" customFormat="false" ht="12.8" hidden="false" customHeight="false" outlineLevel="0" collapsed="false">
      <c r="A3" s="43" t="s">
        <v>11</v>
      </c>
      <c r="B3" s="44" t="n">
        <v>48000</v>
      </c>
      <c r="C3" s="24" t="s">
        <v>185</v>
      </c>
      <c r="D3" s="20"/>
    </row>
    <row r="4" customFormat="false" ht="12.8" hidden="false" customHeight="false" outlineLevel="0" collapsed="false">
      <c r="A4" s="43" t="s">
        <v>12</v>
      </c>
      <c r="B4" s="44" t="n">
        <v>1000</v>
      </c>
      <c r="C4" s="24" t="s">
        <v>185</v>
      </c>
      <c r="D4" s="20"/>
    </row>
    <row r="5" customFormat="false" ht="12.8" hidden="false" customHeight="false" outlineLevel="0" collapsed="false">
      <c r="A5" s="43" t="s">
        <v>13</v>
      </c>
      <c r="B5" s="45" t="n">
        <v>0.5</v>
      </c>
      <c r="C5" s="24" t="s">
        <v>186</v>
      </c>
      <c r="D5" s="20"/>
    </row>
    <row r="6" customFormat="false" ht="12.8" hidden="false" customHeight="false" outlineLevel="0" collapsed="false">
      <c r="A6" s="43" t="s">
        <v>14</v>
      </c>
      <c r="B6" s="46" t="n">
        <f aca="false">10^(3/40)</f>
        <v>1.18850222743702</v>
      </c>
      <c r="C6" s="24" t="s">
        <v>187</v>
      </c>
      <c r="D6" s="20"/>
    </row>
    <row r="7" customFormat="false" ht="12.8" hidden="false" customHeight="false" outlineLevel="0" collapsed="false">
      <c r="A7" s="20" t="s">
        <v>82</v>
      </c>
      <c r="B7" s="21" t="n">
        <f aca="false">1/(2*SINH((LN(2)/2)*B5*D17/D20))</f>
        <v>2.8627260503752</v>
      </c>
      <c r="C7" s="24"/>
      <c r="D7" s="20"/>
    </row>
    <row r="8" customFormat="false" ht="12.8" hidden="false" customHeight="false" outlineLevel="0" collapsed="false">
      <c r="A8" s="20" t="s">
        <v>105</v>
      </c>
      <c r="B8" s="21" t="n">
        <v>0.0228</v>
      </c>
      <c r="C8" s="24"/>
      <c r="D8" s="20"/>
    </row>
    <row r="10" customFormat="false" ht="12.8" hidden="false" customHeight="false" outlineLevel="0" collapsed="false">
      <c r="A10" s="22" t="s">
        <v>188</v>
      </c>
      <c r="B10" s="29" t="s">
        <v>4</v>
      </c>
      <c r="C10" s="29" t="s">
        <v>5</v>
      </c>
      <c r="D10" s="30" t="s">
        <v>6</v>
      </c>
      <c r="E10" s="27" t="s">
        <v>7</v>
      </c>
    </row>
    <row r="11" customFormat="false" ht="12.8" hidden="false" customHeight="false" outlineLevel="0" collapsed="false">
      <c r="B11" s="29" t="s">
        <v>341</v>
      </c>
      <c r="C11" s="29" t="s">
        <v>341</v>
      </c>
      <c r="D11" s="29" t="s">
        <v>341</v>
      </c>
      <c r="E11" s="29" t="s">
        <v>341</v>
      </c>
    </row>
    <row r="12" customFormat="false" ht="12.8" hidden="false" customHeight="false" outlineLevel="0" collapsed="false">
      <c r="B12" s="16"/>
      <c r="C12" s="16"/>
      <c r="D12" s="16"/>
      <c r="E12" s="16"/>
    </row>
    <row r="13" customFormat="false" ht="12.8" hidden="false" customHeight="false" outlineLevel="0" collapsed="false">
      <c r="J13" s="16"/>
      <c r="K13" s="16"/>
      <c r="L13" s="16"/>
    </row>
    <row r="14" s="20" customFormat="true" ht="12.8" hidden="false" customHeight="false" outlineLevel="0" collapsed="false">
      <c r="B14" s="16"/>
      <c r="C14" s="16"/>
      <c r="D14" s="16"/>
      <c r="XEW14" s="16"/>
      <c r="XEX14" s="16"/>
      <c r="XEY14" s="16"/>
      <c r="XEZ14" s="16"/>
      <c r="XFA14" s="16"/>
      <c r="XFB14" s="16"/>
      <c r="XFC14" s="16"/>
      <c r="XFD14" s="16"/>
    </row>
    <row r="15" s="20" customFormat="true" ht="12.8" hidden="false" customHeight="false" outlineLevel="0" collapsed="false">
      <c r="A15" s="20" t="s">
        <v>200</v>
      </c>
      <c r="B15" s="4"/>
      <c r="C15" s="4"/>
      <c r="D15" s="4"/>
      <c r="XEW15" s="16"/>
      <c r="XEX15" s="16"/>
      <c r="XEY15" s="16"/>
      <c r="XEZ15" s="16"/>
      <c r="XFA15" s="16"/>
      <c r="XFB15" s="16"/>
      <c r="XFC15" s="16"/>
      <c r="XFD15" s="16"/>
    </row>
    <row r="16" s="20" customFormat="true" ht="12.8" hidden="false" customHeight="false" outlineLevel="0" collapsed="false">
      <c r="A16" s="20" t="s">
        <v>200</v>
      </c>
      <c r="B16" s="4" t="s">
        <v>189</v>
      </c>
      <c r="C16" s="4" t="s">
        <v>342</v>
      </c>
      <c r="D16" s="4" t="s">
        <v>343</v>
      </c>
      <c r="E16" s="20" t="s">
        <v>8</v>
      </c>
      <c r="XEW16" s="16"/>
      <c r="XEX16" s="16"/>
      <c r="XEY16" s="16"/>
      <c r="XEZ16" s="16"/>
      <c r="XFA16" s="16"/>
      <c r="XFB16" s="16"/>
      <c r="XFC16" s="16"/>
      <c r="XFD16" s="16"/>
    </row>
    <row r="17" s="20" customFormat="true" ht="12.8" hidden="false" customHeight="false" outlineLevel="0" collapsed="false">
      <c r="A17" s="20" t="s">
        <v>200</v>
      </c>
      <c r="B17" s="28" t="s">
        <v>215</v>
      </c>
      <c r="C17" s="28" t="s">
        <v>231</v>
      </c>
      <c r="D17" s="47" t="n">
        <f aca="false">2*PI()*B4/B3</f>
        <v>0.130899693899575</v>
      </c>
      <c r="E17" s="20" t="s">
        <v>344</v>
      </c>
      <c r="XEW17" s="16"/>
      <c r="XEX17" s="16"/>
      <c r="XEY17" s="16"/>
      <c r="XEZ17" s="16"/>
      <c r="XFA17" s="16"/>
      <c r="XFB17" s="16"/>
      <c r="XFC17" s="16"/>
      <c r="XFD17" s="16"/>
    </row>
    <row r="18" s="20" customFormat="true" ht="12.8" hidden="false" customHeight="false" outlineLevel="0" collapsed="false">
      <c r="A18" s="20" t="s">
        <v>200</v>
      </c>
      <c r="B18" s="28" t="s">
        <v>217</v>
      </c>
      <c r="C18" s="28" t="s">
        <v>13</v>
      </c>
      <c r="D18" s="47" t="n">
        <v>0.5</v>
      </c>
      <c r="E18" s="20" t="s">
        <v>344</v>
      </c>
      <c r="XEW18" s="16"/>
      <c r="XEX18" s="16"/>
      <c r="XEY18" s="16"/>
      <c r="XEZ18" s="16"/>
      <c r="XFA18" s="16"/>
      <c r="XFB18" s="16"/>
      <c r="XFC18" s="16"/>
      <c r="XFD18" s="16"/>
    </row>
    <row r="19" s="20" customFormat="true" ht="12.8" hidden="false" customHeight="false" outlineLevel="0" collapsed="false">
      <c r="A19" s="20" t="s">
        <v>200</v>
      </c>
      <c r="B19" s="28" t="s">
        <v>219</v>
      </c>
      <c r="C19" s="28" t="s">
        <v>14</v>
      </c>
      <c r="D19" s="48" t="n">
        <v>1.1885</v>
      </c>
      <c r="E19" s="20" t="s">
        <v>344</v>
      </c>
      <c r="XEW19" s="16"/>
      <c r="XEX19" s="16"/>
      <c r="XEY19" s="16"/>
      <c r="XEZ19" s="16"/>
      <c r="XFA19" s="16"/>
      <c r="XFB19" s="16"/>
      <c r="XFC19" s="16"/>
      <c r="XFD19" s="16"/>
    </row>
    <row r="20" s="20" customFormat="true" ht="12.8" hidden="false" customHeight="false" outlineLevel="0" collapsed="false">
      <c r="A20" s="20" t="s">
        <v>200</v>
      </c>
      <c r="B20" s="4" t="s">
        <v>345</v>
      </c>
      <c r="C20" s="4" t="s">
        <v>43</v>
      </c>
      <c r="D20" s="33" t="n">
        <f aca="false">SIN(D17)</f>
        <v>0.130526192220052</v>
      </c>
      <c r="E20" s="20" t="s">
        <v>346</v>
      </c>
      <c r="XEW20" s="16"/>
      <c r="XEX20" s="16"/>
      <c r="XEY20" s="16"/>
      <c r="XEZ20" s="16"/>
      <c r="XFA20" s="16"/>
      <c r="XFB20" s="16"/>
      <c r="XFC20" s="16"/>
      <c r="XFD20" s="16"/>
    </row>
    <row r="21" s="20" customFormat="true" ht="12.8" hidden="false" customHeight="false" outlineLevel="0" collapsed="false">
      <c r="A21" s="20" t="s">
        <v>200</v>
      </c>
      <c r="B21" s="4" t="s">
        <v>347</v>
      </c>
      <c r="C21" s="4" t="s">
        <v>51</v>
      </c>
      <c r="D21" s="33" t="n">
        <f aca="false">COS(D17)</f>
        <v>0.99144486137381</v>
      </c>
      <c r="E21" s="20" t="s">
        <v>346</v>
      </c>
      <c r="XEW21" s="16"/>
      <c r="XEX21" s="16"/>
      <c r="XEY21" s="16"/>
      <c r="XEZ21" s="16"/>
      <c r="XFA21" s="16"/>
      <c r="XFB21" s="16"/>
      <c r="XFC21" s="16"/>
      <c r="XFD21" s="16"/>
    </row>
    <row r="22" s="20" customFormat="true" ht="12.8" hidden="false" customHeight="false" outlineLevel="0" collapsed="false">
      <c r="A22" s="20" t="s">
        <v>200</v>
      </c>
      <c r="B22" s="4" t="s">
        <v>348</v>
      </c>
      <c r="C22" s="4" t="s">
        <v>105</v>
      </c>
      <c r="D22" s="33" t="n">
        <f aca="false">D20/(2*B7)</f>
        <v>0.0227975345742468</v>
      </c>
      <c r="E22" s="20" t="s">
        <v>346</v>
      </c>
      <c r="XEW22" s="16"/>
      <c r="XEX22" s="16"/>
      <c r="XEY22" s="16"/>
      <c r="XEZ22" s="16"/>
      <c r="XFA22" s="16"/>
      <c r="XFB22" s="16"/>
      <c r="XFC22" s="16"/>
      <c r="XFD22" s="16"/>
    </row>
    <row r="23" s="20" customFormat="true" ht="12.8" hidden="false" customHeight="false" outlineLevel="0" collapsed="false">
      <c r="A23" s="20" t="s">
        <v>200</v>
      </c>
      <c r="B23" s="4" t="s">
        <v>349</v>
      </c>
      <c r="C23" s="4" t="s">
        <v>163</v>
      </c>
      <c r="D23" s="33" t="n">
        <f aca="false">D19-1</f>
        <v>0.1885</v>
      </c>
      <c r="E23" s="20" t="s">
        <v>346</v>
      </c>
      <c r="XEW23" s="16"/>
      <c r="XEX23" s="16"/>
      <c r="XEY23" s="16"/>
      <c r="XEZ23" s="16"/>
      <c r="XFA23" s="16"/>
      <c r="XFB23" s="16"/>
      <c r="XFC23" s="16"/>
      <c r="XFD23" s="16"/>
    </row>
    <row r="24" s="20" customFormat="true" ht="12.8" hidden="false" customHeight="false" outlineLevel="0" collapsed="false">
      <c r="B24" s="4" t="s">
        <v>350</v>
      </c>
      <c r="C24" s="4" t="s">
        <v>161</v>
      </c>
      <c r="D24" s="33" t="n">
        <f aca="false">D19+1</f>
        <v>2.1885</v>
      </c>
      <c r="E24" s="20" t="s">
        <v>346</v>
      </c>
      <c r="XEW24" s="16"/>
      <c r="XEX24" s="16"/>
      <c r="XEY24" s="16"/>
      <c r="XEZ24" s="16"/>
      <c r="XFA24" s="16"/>
      <c r="XFB24" s="16"/>
      <c r="XFC24" s="16"/>
      <c r="XFD24" s="16"/>
    </row>
    <row r="25" s="20" customFormat="true" ht="12.8" hidden="false" customHeight="false" outlineLevel="0" collapsed="false">
      <c r="B25" s="4" t="s">
        <v>351</v>
      </c>
      <c r="C25" s="4" t="s">
        <v>352</v>
      </c>
      <c r="D25" s="33" t="n">
        <f aca="false">2*SQRT(D19)*D22</f>
        <v>0.0497069907355551</v>
      </c>
      <c r="E25" s="20" t="s">
        <v>346</v>
      </c>
      <c r="XEW25" s="16"/>
      <c r="XEX25" s="16"/>
      <c r="XEY25" s="16"/>
      <c r="XEZ25" s="16"/>
      <c r="XFA25" s="16"/>
      <c r="XFB25" s="16"/>
      <c r="XFC25" s="16"/>
      <c r="XFD25" s="16"/>
    </row>
    <row r="26" s="20" customFormat="true" ht="12.8" hidden="false" customHeight="false" outlineLevel="0" collapsed="false">
      <c r="B26" s="4" t="s">
        <v>353</v>
      </c>
      <c r="C26" s="4" t="s">
        <v>82</v>
      </c>
      <c r="D26" s="33" t="n">
        <f aca="false">B7</f>
        <v>2.8627260503752</v>
      </c>
      <c r="E26" s="20" t="s">
        <v>346</v>
      </c>
      <c r="XEW26" s="16"/>
      <c r="XEX26" s="16"/>
      <c r="XEY26" s="16"/>
      <c r="XEZ26" s="16"/>
      <c r="XFA26" s="16"/>
      <c r="XFB26" s="16"/>
      <c r="XFC26" s="16"/>
      <c r="XFD26" s="16"/>
    </row>
    <row r="27" s="20" customFormat="true" ht="12.8" hidden="false" customHeight="false" outlineLevel="0" collapsed="false">
      <c r="B27" s="4"/>
      <c r="C27" s="4"/>
      <c r="D27" s="33"/>
      <c r="XEW27" s="16"/>
      <c r="XEX27" s="16"/>
      <c r="XEY27" s="16"/>
      <c r="XEZ27" s="16"/>
      <c r="XFA27" s="16"/>
      <c r="XFB27" s="16"/>
      <c r="XFC27" s="16"/>
      <c r="XFD27" s="16"/>
    </row>
    <row r="28" customFormat="false" ht="12.8" hidden="false" customHeight="false" outlineLevel="0" collapsed="false">
      <c r="J28" s="16"/>
      <c r="K28" s="16"/>
      <c r="L28" s="16"/>
    </row>
    <row r="29" customFormat="false" ht="12.8" hidden="false" customHeight="false" outlineLevel="0" collapsed="false">
      <c r="A29" s="20" t="s">
        <v>354</v>
      </c>
      <c r="B29" s="8" t="s">
        <v>195</v>
      </c>
      <c r="C29" s="8" t="s">
        <v>196</v>
      </c>
      <c r="D29" s="8" t="s">
        <v>197</v>
      </c>
      <c r="J29" s="16"/>
      <c r="K29" s="16"/>
      <c r="L29" s="16"/>
    </row>
    <row r="30" customFormat="false" ht="12.8" hidden="false" customHeight="false" outlineLevel="0" collapsed="false">
      <c r="A30" s="20" t="s">
        <v>355</v>
      </c>
      <c r="B30" s="35" t="n">
        <v>1.022798</v>
      </c>
      <c r="C30" s="35" t="n">
        <v>-1.98289</v>
      </c>
      <c r="D30" s="35" t="n">
        <v>0.977202</v>
      </c>
      <c r="E30" s="24" t="s">
        <v>356</v>
      </c>
      <c r="J30" s="4"/>
      <c r="K30" s="4"/>
      <c r="L30" s="33"/>
    </row>
    <row r="31" customFormat="false" ht="12.8" hidden="false" customHeight="false" outlineLevel="0" collapsed="false">
      <c r="B31" s="35" t="n">
        <v>1.019182</v>
      </c>
      <c r="C31" s="35" t="n">
        <v>-1.98289</v>
      </c>
      <c r="D31" s="35" t="n">
        <v>0.980818</v>
      </c>
      <c r="E31" s="24" t="s">
        <v>212</v>
      </c>
      <c r="J31" s="4"/>
      <c r="K31" s="4"/>
      <c r="L31" s="33"/>
    </row>
    <row r="32" customFormat="false" ht="12.8" hidden="false" customHeight="false" outlineLevel="0" collapsed="false">
      <c r="B32" s="35" t="n">
        <v>2.425099</v>
      </c>
      <c r="C32" s="35" t="n">
        <v>-4.716563</v>
      </c>
      <c r="D32" s="35" t="n">
        <v>2.325685</v>
      </c>
      <c r="E32" s="24" t="s">
        <v>214</v>
      </c>
    </row>
    <row r="33" customFormat="false" ht="12.8" hidden="false" customHeight="false" outlineLevel="0" collapsed="false">
      <c r="B33" s="35" t="n">
        <v>2.05132</v>
      </c>
      <c r="C33" s="35" t="n">
        <v>-3.962554</v>
      </c>
      <c r="D33" s="35" t="n">
        <v>1.951906</v>
      </c>
      <c r="E33" s="24" t="s">
        <v>216</v>
      </c>
    </row>
    <row r="35" customFormat="false" ht="12.8" hidden="false" customHeight="false" outlineLevel="0" collapsed="false">
      <c r="A35" s="20" t="s">
        <v>357</v>
      </c>
      <c r="B35" s="32" t="s">
        <v>177</v>
      </c>
      <c r="C35" s="8" t="s">
        <v>47</v>
      </c>
      <c r="D35" s="8" t="s">
        <v>194</v>
      </c>
    </row>
    <row r="36" customFormat="false" ht="12.8" hidden="false" customHeight="false" outlineLevel="0" collapsed="false">
      <c r="A36" s="20" t="s">
        <v>358</v>
      </c>
      <c r="B36" s="35" t="n">
        <v>0.004278</v>
      </c>
      <c r="C36" s="35" t="n">
        <v>0.008555</v>
      </c>
      <c r="D36" s="35" t="n">
        <v>0.004278</v>
      </c>
      <c r="E36" s="24" t="s">
        <v>199</v>
      </c>
    </row>
    <row r="37" customFormat="false" ht="12.8" hidden="false" customHeight="false" outlineLevel="0" collapsed="false">
      <c r="B37" s="35" t="n">
        <v>0.995722</v>
      </c>
      <c r="C37" s="35" t="n">
        <v>-1.991445</v>
      </c>
      <c r="D37" s="35" t="n">
        <v>0.995722</v>
      </c>
      <c r="E37" s="24" t="s">
        <v>202</v>
      </c>
    </row>
    <row r="38" customFormat="false" ht="12.8" hidden="false" customHeight="false" outlineLevel="0" collapsed="false">
      <c r="B38" s="35" t="n">
        <v>0.065263</v>
      </c>
      <c r="C38" s="35" t="n">
        <v>0</v>
      </c>
      <c r="D38" s="35" t="n">
        <v>-0.065263</v>
      </c>
      <c r="E38" s="24" t="s">
        <v>204</v>
      </c>
    </row>
    <row r="39" customFormat="false" ht="12.8" hidden="false" customHeight="false" outlineLevel="0" collapsed="false">
      <c r="B39" s="35" t="n">
        <v>0.022798</v>
      </c>
      <c r="C39" s="35" t="n">
        <v>0</v>
      </c>
      <c r="D39" s="35" t="n">
        <v>-0.022798</v>
      </c>
      <c r="E39" s="24" t="s">
        <v>206</v>
      </c>
    </row>
    <row r="40" customFormat="false" ht="12.8" hidden="false" customHeight="false" outlineLevel="0" collapsed="false">
      <c r="B40" s="35" t="n">
        <v>1</v>
      </c>
      <c r="C40" s="35" t="n">
        <v>-1.98289</v>
      </c>
      <c r="D40" s="35" t="n">
        <v>1</v>
      </c>
      <c r="E40" s="24" t="s">
        <v>208</v>
      </c>
    </row>
    <row r="41" customFormat="false" ht="12.8" hidden="false" customHeight="false" outlineLevel="0" collapsed="false">
      <c r="B41" s="35" t="n">
        <v>0.977202</v>
      </c>
      <c r="C41" s="35" t="n">
        <v>-1.98289</v>
      </c>
      <c r="D41" s="35" t="n">
        <v>1.022798</v>
      </c>
      <c r="E41" s="24" t="s">
        <v>210</v>
      </c>
    </row>
    <row r="42" customFormat="false" ht="12.8" hidden="false" customHeight="false" outlineLevel="0" collapsed="false">
      <c r="B42" s="35" t="n">
        <v>1.027095</v>
      </c>
      <c r="C42" s="35" t="n">
        <v>-1.98289</v>
      </c>
      <c r="D42" s="35" t="n">
        <v>0.972905</v>
      </c>
      <c r="E42" s="24" t="s">
        <v>212</v>
      </c>
    </row>
    <row r="43" customFormat="false" ht="12.8" hidden="false" customHeight="false" outlineLevel="0" collapsed="false">
      <c r="B43" s="35" t="n">
        <v>2.437998</v>
      </c>
      <c r="C43" s="35" t="n">
        <v>-4.709504</v>
      </c>
      <c r="D43" s="35" t="n">
        <v>2.319844</v>
      </c>
      <c r="E43" s="24" t="s">
        <v>214</v>
      </c>
    </row>
    <row r="44" customFormat="false" ht="12.8" hidden="false" customHeight="false" outlineLevel="0" collapsed="false">
      <c r="B44" s="35" t="n">
        <v>2.882235</v>
      </c>
      <c r="C44" s="35" t="n">
        <v>-5.605646</v>
      </c>
      <c r="D44" s="35" t="n">
        <v>2.764082</v>
      </c>
      <c r="E44" s="24" t="s">
        <v>216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1965</TotalTime>
  <Application>LibreOffice/24.2.3.2$Windows_x86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2024-08-04T15:48:47Z</dcterms:created>
  <dc:creator/>
  <dc:description/>
  <dc:language>en-US</dc:language>
  <cp:lastModifiedBy/>
  <dcterms:modified xsi:type="dcterms:W3CDTF">2024-08-28T11:47:18Z</dcterms:modified>
  <cp:revision>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