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0_ncr:8100000_{A2D71435-BDC2-44EF-9B4B-33580E7C58C4}" xr6:coauthVersionLast="34" xr6:coauthVersionMax="34" xr10:uidLastSave="{00000000-0000-0000-0000-000000000000}"/>
  <bookViews>
    <workbookView xWindow="0" yWindow="0" windowWidth="20490" windowHeight="7545" xr2:uid="{967E9C39-9FC2-402C-9061-55844E95BD35}"/>
  </bookViews>
  <sheets>
    <sheet name="Product Backlog" sheetId="1" r:id="rId1"/>
    <sheet name="Sprint 1" sheetId="2" r:id="rId2"/>
    <sheet name="Sprint 2" sheetId="6" r:id="rId3"/>
    <sheet name="Burndownchar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6" i="6" l="1"/>
  <c r="K36" i="6" s="1"/>
  <c r="L36" i="6" s="1"/>
  <c r="M36" i="6" s="1"/>
  <c r="N36" i="6" s="1"/>
  <c r="O36" i="6" s="1"/>
  <c r="P36" i="6" s="1"/>
  <c r="Q36" i="6" s="1"/>
  <c r="R36" i="6" s="1"/>
  <c r="S36" i="6" s="1"/>
  <c r="T36" i="6" s="1"/>
  <c r="U36" i="6" s="1"/>
  <c r="V36" i="6" s="1"/>
  <c r="I36" i="6"/>
  <c r="K10" i="6"/>
  <c r="I10" i="6"/>
  <c r="W35" i="2"/>
  <c r="W34" i="2"/>
  <c r="I10" i="2"/>
  <c r="J10" i="2" s="1"/>
  <c r="K10" i="2" s="1"/>
  <c r="L10" i="2" s="1"/>
  <c r="H35" i="6"/>
  <c r="H36" i="6" s="1"/>
  <c r="H35" i="2"/>
  <c r="I36" i="2" s="1"/>
  <c r="J36" i="2" s="1"/>
  <c r="K36" i="2" s="1"/>
  <c r="L36" i="2" s="1"/>
  <c r="M36" i="2" s="1"/>
  <c r="N36" i="2" s="1"/>
  <c r="O36" i="2" s="1"/>
  <c r="P36" i="2" s="1"/>
  <c r="Q36" i="2" s="1"/>
  <c r="R36" i="2" s="1"/>
  <c r="S36" i="2" s="1"/>
  <c r="T36" i="2" s="1"/>
  <c r="U36" i="2" s="1"/>
  <c r="V36" i="2" s="1"/>
  <c r="H36" i="2" l="1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I34" i="6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I35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I34" i="2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I3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9C41FC4B-4ACA-4E94-8DBE-44E47329DE9D}">
      <text>
        <r>
          <rPr>
            <sz val="10"/>
            <rFont val="Arial"/>
            <family val="2"/>
          </rPr>
          <t>Enter backlog ID here.</t>
        </r>
      </text>
    </comment>
    <comment ref="C9" authorId="0" shapeId="0" xr:uid="{AC1AB563-F766-4F53-9CB8-460B67B5BD4D}">
      <text>
        <r>
          <rPr>
            <sz val="10"/>
            <rFont val="Arial"/>
            <family val="2"/>
          </rPr>
          <t>Break down user story into detailed tasks (Tests, Integration, Research, etc.)</t>
        </r>
      </text>
    </comment>
    <comment ref="F9" authorId="0" shapeId="0" xr:uid="{194758C7-20AE-437D-9BB5-9045B5A92211}">
      <text>
        <r>
          <rPr>
            <sz val="10"/>
            <rFont val="Arial"/>
            <family val="2"/>
          </rPr>
          <t>Enter name(s) of team members assigned to the task.</t>
        </r>
      </text>
    </comment>
    <comment ref="H9" authorId="0" shapeId="0" xr:uid="{C4EE3A52-F66E-4F9B-90E5-B71AC3B64325}">
      <text>
        <r>
          <rPr>
            <sz val="10"/>
            <rFont val="Arial"/>
            <family val="2"/>
          </rPr>
          <t>Enter initial estimate here.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303D6C96-9FDD-40E2-8BD1-509D0117ADD2}">
      <text>
        <r>
          <rPr>
            <sz val="10"/>
            <rFont val="Arial"/>
            <family val="2"/>
          </rPr>
          <t>Enter backlog ID here.</t>
        </r>
      </text>
    </comment>
    <comment ref="C9" authorId="0" shapeId="0" xr:uid="{8AC5C77F-05CF-476E-A9A8-0CEC389D2D93}">
      <text>
        <r>
          <rPr>
            <sz val="10"/>
            <rFont val="Arial"/>
            <family val="2"/>
          </rPr>
          <t>Break down user story into detailed tasks (Tests, Integration, Research, etc.)</t>
        </r>
      </text>
    </comment>
    <comment ref="F9" authorId="0" shapeId="0" xr:uid="{D6FE6E44-DD0E-4781-AB1F-92EF20299930}">
      <text>
        <r>
          <rPr>
            <sz val="10"/>
            <rFont val="Arial"/>
            <family val="2"/>
          </rPr>
          <t>Enter name(s) of team members assigned to the task.</t>
        </r>
      </text>
    </comment>
    <comment ref="H9" authorId="0" shapeId="0" xr:uid="{3E6C12E6-2715-4756-9B4D-08CCD129EFA3}">
      <text>
        <r>
          <rPr>
            <sz val="10"/>
            <rFont val="Arial"/>
            <family val="2"/>
          </rPr>
          <t>Enter initial estimate here.</t>
        </r>
      </text>
    </comment>
  </commentList>
</comments>
</file>

<file path=xl/sharedStrings.xml><?xml version="1.0" encoding="utf-8"?>
<sst xmlns="http://schemas.openxmlformats.org/spreadsheetml/2006/main" count="186" uniqueCount="85">
  <si>
    <t>Backlog ID</t>
  </si>
  <si>
    <t>User Story/Backlog Description</t>
  </si>
  <si>
    <t>Est</t>
  </si>
  <si>
    <t>Đăng kí tài khoản</t>
  </si>
  <si>
    <t>Đăng nhập hệ thống</t>
  </si>
  <si>
    <t>Quản lý danh sách gói dịch vụ</t>
  </si>
  <si>
    <t>Quản lý danh sách món</t>
  </si>
  <si>
    <t>Quản lý danh sách đồ uống</t>
  </si>
  <si>
    <t>Đăng kí dịch vụ</t>
  </si>
  <si>
    <t>Thanh toán</t>
  </si>
  <si>
    <t>Quản lý cấu hình hệ thống</t>
  </si>
  <si>
    <t>Quản lý danh sách bài viết</t>
  </si>
  <si>
    <t>Quản lý chủ đề bài viết</t>
  </si>
  <si>
    <t>Quản lý tài khoản</t>
  </si>
  <si>
    <t>Đánh giá dịch vụ</t>
  </si>
  <si>
    <t>Duyệt đơn hàng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</si>
  <si>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</si>
  <si>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</si>
  <si>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</si>
  <si>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</si>
  <si>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</si>
  <si>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</si>
  <si>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</si>
  <si>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</si>
  <si>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</si>
  <si>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</si>
  <si>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</si>
  <si>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</si>
  <si>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</si>
  <si>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WEBSITE DỊCH VỤ TỔ CHỨC SỰ KIỆN</t>
  </si>
  <si>
    <t>#</t>
  </si>
  <si>
    <t>Phương Văn Cường</t>
  </si>
  <si>
    <t>Trần Khắc Hữu</t>
  </si>
  <si>
    <t>Đoàng Ngọc Tân</t>
  </si>
  <si>
    <t>Bùi Đức Nam</t>
  </si>
  <si>
    <t>Nguyễn Văn Mạnh</t>
  </si>
  <si>
    <r>
      <t xml:space="preserve">SPRINT </t>
    </r>
    <r>
      <rPr>
        <sz val="20"/>
        <color rgb="FFFF0000"/>
        <rFont val="Times New Roman"/>
        <family val="1"/>
      </rPr>
      <t>1</t>
    </r>
  </si>
  <si>
    <t>Hạng mục trong Produect Backlog</t>
  </si>
  <si>
    <t>Công việc trong Sprint</t>
  </si>
  <si>
    <t>Người thực hiện</t>
  </si>
  <si>
    <t>Trạng thái công việc</t>
  </si>
  <si>
    <t>Ước tính khối lượng công việc</t>
  </si>
  <si>
    <t>Thiết kế giao diện</t>
  </si>
  <si>
    <t>Thiết kế Test Plan &amp; Test Case</t>
  </si>
  <si>
    <t>Tất cả thành viên</t>
  </si>
  <si>
    <t>P.V.Cường</t>
  </si>
  <si>
    <t>Code</t>
  </si>
  <si>
    <t>Test</t>
  </si>
  <si>
    <t>Code hiển thị danh sách gói dịch vụ</t>
  </si>
  <si>
    <t>Code CRUD gói dịch vụ</t>
  </si>
  <si>
    <t>Code hiển thị danh sách món</t>
  </si>
  <si>
    <t>Code CRUD món</t>
  </si>
  <si>
    <t>Code hiển thị danh sách đồ uống</t>
  </si>
  <si>
    <t>Code CRUD đồ uống</t>
  </si>
  <si>
    <t>Code khách hàng tự buil gói riêng</t>
  </si>
  <si>
    <t>Code đăng kí gói</t>
  </si>
  <si>
    <t>Code hiển thị hóa đơn chi tiết</t>
  </si>
  <si>
    <t>Code tích hợp thanh toán qua thẻ tín dụng</t>
  </si>
  <si>
    <t>Code thanh toán hóa đơn</t>
  </si>
  <si>
    <t>In hóa đơn</t>
  </si>
  <si>
    <t>T.K.Hữu</t>
  </si>
  <si>
    <t>N.V.Mạnh</t>
  </si>
  <si>
    <t>B.Đ.Nam</t>
  </si>
  <si>
    <t>Đ.N.Tân</t>
  </si>
  <si>
    <t>Ghi chú</t>
  </si>
  <si>
    <t>Tên thành viên</t>
  </si>
  <si>
    <t>Số giờ trên Sprint</t>
  </si>
  <si>
    <t>Quản lý bài viết</t>
  </si>
  <si>
    <t>Code hiển thị danh sách bài viết</t>
  </si>
  <si>
    <t>Code CRUD bài viết</t>
  </si>
  <si>
    <t>Code hiển thị danh sách chủ đề bài viết</t>
  </si>
  <si>
    <t>Code CRUD chủ đề bài viết</t>
  </si>
  <si>
    <t>Code tìm kiếm tài khoản</t>
  </si>
  <si>
    <t>Code tìm kiếm bài viết</t>
  </si>
  <si>
    <t>Code tìm kiếm chủ đề bài viết</t>
  </si>
  <si>
    <t>Code hiển thị danh sách tài khoản</t>
  </si>
  <si>
    <t>Code CRUD tài khoản</t>
  </si>
  <si>
    <t>Code hiển thị danh sách đơn hàng</t>
  </si>
  <si>
    <t>Code hiển thị chi tiết đơn hàng</t>
  </si>
  <si>
    <t>Code phê duyệt đơn hàng</t>
  </si>
  <si>
    <r>
      <t xml:space="preserve">SPRINT </t>
    </r>
    <r>
      <rPr>
        <sz val="20"/>
        <color rgb="FFFF0000"/>
        <rFont val="Times New Roman"/>
        <family val="1"/>
      </rPr>
      <t>2</t>
    </r>
  </si>
  <si>
    <t>All</t>
  </si>
  <si>
    <t>PRODUCT BACKLOG ITEMS</t>
  </si>
  <si>
    <t>Code hiển thị bài viết lên trang chủ</t>
  </si>
  <si>
    <t>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</si>
</sst>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₫_-;\-* #,##0.00\ _₫_-;_-* &quot;-&quot;??\ _₫_-;_-@_-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20"/>
      <color theme="1"/>
      <name val="Times New Roman"/>
      <family val="1"/>
    </font>
    <font>
      <sz val="20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color indexed="8"/>
      <name val="Times New Roman"/>
      <family val="1"/>
    </font>
    <font>
      <sz val="2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7" fillId="3" borderId="0" xfId="0" applyNumberFormat="1" applyFont="1" applyFill="1" applyAlignment="1">
      <alignment horizontal="center" vertical="center" wrapText="1"/>
    </xf>
    <xf numFmtId="0" fontId="7" fillId="3" borderId="0" xfId="0" applyNumberFormat="1" applyFont="1" applyFill="1" applyAlignment="1">
      <alignment horizontal="left" vertical="center" wrapText="1"/>
    </xf>
    <xf numFmtId="0" fontId="7" fillId="3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Border="1" applyAlignment="1" applyProtection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 applyProtection="1">
      <alignment horizontal="center" vertical="center" wrapText="1"/>
    </xf>
    <xf numFmtId="16" fontId="5" fillId="3" borderId="1" xfId="0" applyNumberFormat="1" applyFont="1" applyFill="1" applyBorder="1" applyAlignment="1" applyProtection="1">
      <alignment horizontal="center" vertical="center" textRotation="90" wrapText="1"/>
    </xf>
    <xf numFmtId="0" fontId="3" fillId="0" borderId="2" xfId="0" applyFont="1" applyBorder="1" applyAlignment="1">
      <alignment vertical="center" wrapText="1"/>
    </xf>
    <xf numFmtId="0" fontId="5" fillId="3" borderId="1" xfId="0" applyNumberFormat="1" applyFont="1" applyFill="1" applyBorder="1" applyAlignment="1" applyProtection="1">
      <alignment horizontal="center" vertical="center" wrapText="1"/>
    </xf>
    <xf numFmtId="0" fontId="3" fillId="3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5" fillId="4" borderId="1" xfId="0" applyNumberFormat="1" applyFont="1" applyFill="1" applyBorder="1" applyAlignment="1" applyProtection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 applyProtection="1">
      <alignment horizontal="center" vertical="center" wrapText="1"/>
    </xf>
    <xf numFmtId="16" fontId="5" fillId="3" borderId="3" xfId="0" applyNumberFormat="1" applyFont="1" applyFill="1" applyBorder="1" applyAlignment="1" applyProtection="1">
      <alignment horizontal="center" vertical="center" textRotation="90" wrapText="1"/>
    </xf>
    <xf numFmtId="0" fontId="3" fillId="4" borderId="4" xfId="0" applyFont="1" applyFill="1" applyBorder="1" applyAlignment="1">
      <alignment vertical="center"/>
    </xf>
    <xf numFmtId="0" fontId="3" fillId="0" borderId="0" xfId="0" applyFont="1" applyFill="1" applyBorder="1"/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 applyProtection="1">
      <alignment horizontal="left" vertical="center" wrapText="1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/>
    </xf>
    <xf numFmtId="0" fontId="3" fillId="0" borderId="0" xfId="0" applyFont="1" applyFill="1"/>
    <xf numFmtId="0" fontId="8" fillId="3" borderId="0" xfId="0" applyFont="1" applyFill="1" applyAlignment="1">
      <alignment horizontal="center" vertical="center" wrapText="1"/>
    </xf>
    <xf numFmtId="43" fontId="8" fillId="3" borderId="0" xfId="1" applyFont="1" applyFill="1" applyAlignment="1">
      <alignment horizontal="center" vertical="center" wrapText="1"/>
    </xf>
    <xf numFmtId="0" fontId="7" fillId="3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wrapText="1"/>
    </xf>
    <xf numFmtId="0" fontId="3" fillId="4" borderId="4" xfId="0" applyFont="1" applyFill="1" applyBorder="1" applyAlignment="1">
      <alignment horizontal="left" vertical="center"/>
    </xf>
    <xf numFmtId="0" fontId="5" fillId="3" borderId="3" xfId="0" applyNumberFormat="1" applyFont="1" applyFill="1" applyBorder="1" applyAlignment="1" applyProtection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" fontId="5" fillId="0" borderId="1" xfId="0" applyNumberFormat="1" applyFont="1" applyFill="1" applyBorder="1" applyAlignment="1" applyProtection="1">
      <alignment horizontal="center" vertical="center" textRotation="90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0" fillId="0" borderId="0" xfId="0" applyFont="1" applyFill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12" fillId="5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Burndownchar</a:t>
            </a:r>
            <a:r>
              <a:rPr lang="en-US" baseline="0"/>
              <a:t> Sprint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Thực tế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1'!$H$34:$V$34</c:f>
              <c:strCache>
                <c:ptCount val="15"/>
                <c:pt idx="0">
                  <c:v>All</c:v>
                </c:pt>
                <c:pt idx="1">
                  <c:v>07-Thg6</c:v>
                </c:pt>
                <c:pt idx="2">
                  <c:v>08-Thg6</c:v>
                </c:pt>
                <c:pt idx="3">
                  <c:v>09-Thg6</c:v>
                </c:pt>
                <c:pt idx="4">
                  <c:v>10-Thg6</c:v>
                </c:pt>
                <c:pt idx="5">
                  <c:v>11-Thg6</c:v>
                </c:pt>
                <c:pt idx="6">
                  <c:v>12-Thg6</c:v>
                </c:pt>
                <c:pt idx="7">
                  <c:v>13-Thg6</c:v>
                </c:pt>
                <c:pt idx="8">
                  <c:v>14-Thg6</c:v>
                </c:pt>
                <c:pt idx="9">
                  <c:v>15-Thg6</c:v>
                </c:pt>
                <c:pt idx="10">
                  <c:v>16-Thg6</c:v>
                </c:pt>
                <c:pt idx="11">
                  <c:v>17-Thg6</c:v>
                </c:pt>
                <c:pt idx="12">
                  <c:v>18-Thg6</c:v>
                </c:pt>
                <c:pt idx="13">
                  <c:v>19-Thg6</c:v>
                </c:pt>
                <c:pt idx="14">
                  <c:v>20-Thg6</c:v>
                </c:pt>
              </c:strCache>
            </c:strRef>
          </c:cat>
          <c:val>
            <c:numRef>
              <c:f>'Sprint 1'!$H$35:$V$35</c:f>
              <c:numCache>
                <c:formatCode>General</c:formatCode>
                <c:ptCount val="15"/>
                <c:pt idx="0">
                  <c:v>84</c:v>
                </c:pt>
                <c:pt idx="1">
                  <c:v>78</c:v>
                </c:pt>
                <c:pt idx="2">
                  <c:v>73</c:v>
                </c:pt>
                <c:pt idx="3">
                  <c:v>68</c:v>
                </c:pt>
                <c:pt idx="4">
                  <c:v>64</c:v>
                </c:pt>
                <c:pt idx="5">
                  <c:v>54</c:v>
                </c:pt>
                <c:pt idx="6">
                  <c:v>47</c:v>
                </c:pt>
                <c:pt idx="7">
                  <c:v>40</c:v>
                </c:pt>
                <c:pt idx="8">
                  <c:v>33</c:v>
                </c:pt>
                <c:pt idx="9">
                  <c:v>27</c:v>
                </c:pt>
                <c:pt idx="10">
                  <c:v>20</c:v>
                </c:pt>
                <c:pt idx="11">
                  <c:v>12</c:v>
                </c:pt>
                <c:pt idx="12">
                  <c:v>9</c:v>
                </c:pt>
                <c:pt idx="13">
                  <c:v>6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8A-49C9-8FA4-1E28244E0FB1}"/>
            </c:ext>
          </c:extLst>
        </c:ser>
        <c:ser>
          <c:idx val="1"/>
          <c:order val="1"/>
          <c:tx>
            <c:v>Lý thuyết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1'!$H$34:$V$34</c:f>
              <c:strCache>
                <c:ptCount val="15"/>
                <c:pt idx="0">
                  <c:v>All</c:v>
                </c:pt>
                <c:pt idx="1">
                  <c:v>07-Thg6</c:v>
                </c:pt>
                <c:pt idx="2">
                  <c:v>08-Thg6</c:v>
                </c:pt>
                <c:pt idx="3">
                  <c:v>09-Thg6</c:v>
                </c:pt>
                <c:pt idx="4">
                  <c:v>10-Thg6</c:v>
                </c:pt>
                <c:pt idx="5">
                  <c:v>11-Thg6</c:v>
                </c:pt>
                <c:pt idx="6">
                  <c:v>12-Thg6</c:v>
                </c:pt>
                <c:pt idx="7">
                  <c:v>13-Thg6</c:v>
                </c:pt>
                <c:pt idx="8">
                  <c:v>14-Thg6</c:v>
                </c:pt>
                <c:pt idx="9">
                  <c:v>15-Thg6</c:v>
                </c:pt>
                <c:pt idx="10">
                  <c:v>16-Thg6</c:v>
                </c:pt>
                <c:pt idx="11">
                  <c:v>17-Thg6</c:v>
                </c:pt>
                <c:pt idx="12">
                  <c:v>18-Thg6</c:v>
                </c:pt>
                <c:pt idx="13">
                  <c:v>19-Thg6</c:v>
                </c:pt>
                <c:pt idx="14">
                  <c:v>20-Thg6</c:v>
                </c:pt>
              </c:strCache>
            </c:strRef>
          </c:cat>
          <c:val>
            <c:numRef>
              <c:f>'Sprint 1'!$H$36:$V$36</c:f>
              <c:numCache>
                <c:formatCode>General</c:formatCode>
                <c:ptCount val="15"/>
                <c:pt idx="0">
                  <c:v>84</c:v>
                </c:pt>
                <c:pt idx="1">
                  <c:v>78</c:v>
                </c:pt>
                <c:pt idx="2">
                  <c:v>72</c:v>
                </c:pt>
                <c:pt idx="3">
                  <c:v>66</c:v>
                </c:pt>
                <c:pt idx="4">
                  <c:v>60</c:v>
                </c:pt>
                <c:pt idx="5">
                  <c:v>54</c:v>
                </c:pt>
                <c:pt idx="6">
                  <c:v>48</c:v>
                </c:pt>
                <c:pt idx="7">
                  <c:v>42</c:v>
                </c:pt>
                <c:pt idx="8">
                  <c:v>36</c:v>
                </c:pt>
                <c:pt idx="9">
                  <c:v>30</c:v>
                </c:pt>
                <c:pt idx="10">
                  <c:v>24</c:v>
                </c:pt>
                <c:pt idx="11">
                  <c:v>18</c:v>
                </c:pt>
                <c:pt idx="12">
                  <c:v>12</c:v>
                </c:pt>
                <c:pt idx="13">
                  <c:v>6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8A-49C9-8FA4-1E28244E0FB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8248768"/>
        <c:axId val="1065531696"/>
      </c:lineChart>
      <c:catAx>
        <c:axId val="106824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531696"/>
        <c:crosses val="autoZero"/>
        <c:auto val="1"/>
        <c:lblAlgn val="ctr"/>
        <c:lblOffset val="100"/>
        <c:noMultiLvlLbl val="0"/>
      </c:catAx>
      <c:valAx>
        <c:axId val="106553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24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08096987324244"/>
          <c:y val="0.43387054287698462"/>
          <c:w val="0.13446895775371839"/>
          <c:h val="0.125174710402723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Burndownchart Sprint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702267412484856E-2"/>
          <c:y val="0.1455866348734248"/>
          <c:w val="0.77131850681674197"/>
          <c:h val="0.67670749489647131"/>
        </c:manualLayout>
      </c:layout>
      <c:lineChart>
        <c:grouping val="standard"/>
        <c:varyColors val="0"/>
        <c:ser>
          <c:idx val="0"/>
          <c:order val="0"/>
          <c:tx>
            <c:v>Thực tế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2'!$H$34:$V$34</c:f>
              <c:strCache>
                <c:ptCount val="15"/>
                <c:pt idx="0">
                  <c:v>All</c:v>
                </c:pt>
                <c:pt idx="1">
                  <c:v>22-Thg6</c:v>
                </c:pt>
                <c:pt idx="2">
                  <c:v>23-Thg6</c:v>
                </c:pt>
                <c:pt idx="3">
                  <c:v>24-Thg6</c:v>
                </c:pt>
                <c:pt idx="4">
                  <c:v>25-Thg6</c:v>
                </c:pt>
                <c:pt idx="5">
                  <c:v>26-Thg6</c:v>
                </c:pt>
                <c:pt idx="6">
                  <c:v>27-Thg6</c:v>
                </c:pt>
                <c:pt idx="7">
                  <c:v>28-Thg6</c:v>
                </c:pt>
                <c:pt idx="8">
                  <c:v>29-Thg6</c:v>
                </c:pt>
                <c:pt idx="9">
                  <c:v>30-Thg6</c:v>
                </c:pt>
                <c:pt idx="10">
                  <c:v>01-Thg7</c:v>
                </c:pt>
                <c:pt idx="11">
                  <c:v>02-Thg7</c:v>
                </c:pt>
                <c:pt idx="12">
                  <c:v>03-Thg7</c:v>
                </c:pt>
                <c:pt idx="13">
                  <c:v>04-Thg7</c:v>
                </c:pt>
                <c:pt idx="14">
                  <c:v>05-Thg7</c:v>
                </c:pt>
              </c:strCache>
            </c:strRef>
          </c:cat>
          <c:val>
            <c:numRef>
              <c:f>'Sprint 2'!$H$35:$V$35</c:f>
              <c:numCache>
                <c:formatCode>General</c:formatCode>
                <c:ptCount val="15"/>
                <c:pt idx="0">
                  <c:v>70</c:v>
                </c:pt>
                <c:pt idx="1">
                  <c:v>65</c:v>
                </c:pt>
                <c:pt idx="2">
                  <c:v>59</c:v>
                </c:pt>
                <c:pt idx="3">
                  <c:v>54</c:v>
                </c:pt>
                <c:pt idx="4">
                  <c:v>50</c:v>
                </c:pt>
                <c:pt idx="5">
                  <c:v>41</c:v>
                </c:pt>
                <c:pt idx="6">
                  <c:v>32</c:v>
                </c:pt>
                <c:pt idx="7">
                  <c:v>26</c:v>
                </c:pt>
                <c:pt idx="8">
                  <c:v>18</c:v>
                </c:pt>
                <c:pt idx="9">
                  <c:v>15</c:v>
                </c:pt>
                <c:pt idx="10">
                  <c:v>10</c:v>
                </c:pt>
                <c:pt idx="11">
                  <c:v>6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C-406B-804E-59232D24A04E}"/>
            </c:ext>
          </c:extLst>
        </c:ser>
        <c:ser>
          <c:idx val="1"/>
          <c:order val="1"/>
          <c:tx>
            <c:v>Lý thuyết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2'!$H$34:$V$34</c:f>
              <c:strCache>
                <c:ptCount val="15"/>
                <c:pt idx="0">
                  <c:v>All</c:v>
                </c:pt>
                <c:pt idx="1">
                  <c:v>22-Thg6</c:v>
                </c:pt>
                <c:pt idx="2">
                  <c:v>23-Thg6</c:v>
                </c:pt>
                <c:pt idx="3">
                  <c:v>24-Thg6</c:v>
                </c:pt>
                <c:pt idx="4">
                  <c:v>25-Thg6</c:v>
                </c:pt>
                <c:pt idx="5">
                  <c:v>26-Thg6</c:v>
                </c:pt>
                <c:pt idx="6">
                  <c:v>27-Thg6</c:v>
                </c:pt>
                <c:pt idx="7">
                  <c:v>28-Thg6</c:v>
                </c:pt>
                <c:pt idx="8">
                  <c:v>29-Thg6</c:v>
                </c:pt>
                <c:pt idx="9">
                  <c:v>30-Thg6</c:v>
                </c:pt>
                <c:pt idx="10">
                  <c:v>01-Thg7</c:v>
                </c:pt>
                <c:pt idx="11">
                  <c:v>02-Thg7</c:v>
                </c:pt>
                <c:pt idx="12">
                  <c:v>03-Thg7</c:v>
                </c:pt>
                <c:pt idx="13">
                  <c:v>04-Thg7</c:v>
                </c:pt>
                <c:pt idx="14">
                  <c:v>05-Thg7</c:v>
                </c:pt>
              </c:strCache>
            </c:strRef>
          </c:cat>
          <c:val>
            <c:numRef>
              <c:f>'Sprint 2'!$H$36:$V$36</c:f>
              <c:numCache>
                <c:formatCode>General</c:formatCode>
                <c:ptCount val="15"/>
                <c:pt idx="0">
                  <c:v>70</c:v>
                </c:pt>
                <c:pt idx="1">
                  <c:v>65</c:v>
                </c:pt>
                <c:pt idx="2">
                  <c:v>60</c:v>
                </c:pt>
                <c:pt idx="3">
                  <c:v>55</c:v>
                </c:pt>
                <c:pt idx="4">
                  <c:v>50</c:v>
                </c:pt>
                <c:pt idx="5">
                  <c:v>45</c:v>
                </c:pt>
                <c:pt idx="6">
                  <c:v>40</c:v>
                </c:pt>
                <c:pt idx="7">
                  <c:v>35</c:v>
                </c:pt>
                <c:pt idx="8">
                  <c:v>30</c:v>
                </c:pt>
                <c:pt idx="9">
                  <c:v>25</c:v>
                </c:pt>
                <c:pt idx="10">
                  <c:v>20</c:v>
                </c:pt>
                <c:pt idx="11">
                  <c:v>15</c:v>
                </c:pt>
                <c:pt idx="12">
                  <c:v>10</c:v>
                </c:pt>
                <c:pt idx="13">
                  <c:v>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3C-406B-804E-59232D24A04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3112944"/>
        <c:axId val="1115514608"/>
      </c:lineChart>
      <c:catAx>
        <c:axId val="106311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514608"/>
        <c:crosses val="autoZero"/>
        <c:auto val="1"/>
        <c:lblAlgn val="ctr"/>
        <c:lblOffset val="100"/>
        <c:noMultiLvlLbl val="0"/>
      </c:catAx>
      <c:valAx>
        <c:axId val="111551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11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2515028097976784"/>
          <c:y val="0.44566666666666666"/>
          <c:w val="0.15652953091255417"/>
          <c:h val="0.167132704917287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Burndownchar</a:t>
            </a:r>
            <a:r>
              <a:rPr lang="en-US" baseline="0"/>
              <a:t>t Sprint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Thực tế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1'!$H$34:$V$34</c:f>
              <c:strCache>
                <c:ptCount val="15"/>
                <c:pt idx="0">
                  <c:v>All</c:v>
                </c:pt>
                <c:pt idx="1">
                  <c:v>07-Thg6</c:v>
                </c:pt>
                <c:pt idx="2">
                  <c:v>08-Thg6</c:v>
                </c:pt>
                <c:pt idx="3">
                  <c:v>09-Thg6</c:v>
                </c:pt>
                <c:pt idx="4">
                  <c:v>10-Thg6</c:v>
                </c:pt>
                <c:pt idx="5">
                  <c:v>11-Thg6</c:v>
                </c:pt>
                <c:pt idx="6">
                  <c:v>12-Thg6</c:v>
                </c:pt>
                <c:pt idx="7">
                  <c:v>13-Thg6</c:v>
                </c:pt>
                <c:pt idx="8">
                  <c:v>14-Thg6</c:v>
                </c:pt>
                <c:pt idx="9">
                  <c:v>15-Thg6</c:v>
                </c:pt>
                <c:pt idx="10">
                  <c:v>16-Thg6</c:v>
                </c:pt>
                <c:pt idx="11">
                  <c:v>17-Thg6</c:v>
                </c:pt>
                <c:pt idx="12">
                  <c:v>18-Thg6</c:v>
                </c:pt>
                <c:pt idx="13">
                  <c:v>19-Thg6</c:v>
                </c:pt>
                <c:pt idx="14">
                  <c:v>20-Thg6</c:v>
                </c:pt>
              </c:strCache>
            </c:strRef>
          </c:cat>
          <c:val>
            <c:numRef>
              <c:f>'Sprint 1'!$H$35:$V$35</c:f>
              <c:numCache>
                <c:formatCode>General</c:formatCode>
                <c:ptCount val="15"/>
                <c:pt idx="0">
                  <c:v>84</c:v>
                </c:pt>
                <c:pt idx="1">
                  <c:v>78</c:v>
                </c:pt>
                <c:pt idx="2">
                  <c:v>73</c:v>
                </c:pt>
                <c:pt idx="3">
                  <c:v>68</c:v>
                </c:pt>
                <c:pt idx="4">
                  <c:v>64</c:v>
                </c:pt>
                <c:pt idx="5">
                  <c:v>54</c:v>
                </c:pt>
                <c:pt idx="6">
                  <c:v>47</c:v>
                </c:pt>
                <c:pt idx="7">
                  <c:v>40</c:v>
                </c:pt>
                <c:pt idx="8">
                  <c:v>33</c:v>
                </c:pt>
                <c:pt idx="9">
                  <c:v>27</c:v>
                </c:pt>
                <c:pt idx="10">
                  <c:v>20</c:v>
                </c:pt>
                <c:pt idx="11">
                  <c:v>12</c:v>
                </c:pt>
                <c:pt idx="12">
                  <c:v>9</c:v>
                </c:pt>
                <c:pt idx="13">
                  <c:v>6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1-4E4A-9933-876C56646F01}"/>
            </c:ext>
          </c:extLst>
        </c:ser>
        <c:ser>
          <c:idx val="1"/>
          <c:order val="1"/>
          <c:tx>
            <c:v>Lý thuyết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1'!$H$34:$V$34</c:f>
              <c:strCache>
                <c:ptCount val="15"/>
                <c:pt idx="0">
                  <c:v>All</c:v>
                </c:pt>
                <c:pt idx="1">
                  <c:v>07-Thg6</c:v>
                </c:pt>
                <c:pt idx="2">
                  <c:v>08-Thg6</c:v>
                </c:pt>
                <c:pt idx="3">
                  <c:v>09-Thg6</c:v>
                </c:pt>
                <c:pt idx="4">
                  <c:v>10-Thg6</c:v>
                </c:pt>
                <c:pt idx="5">
                  <c:v>11-Thg6</c:v>
                </c:pt>
                <c:pt idx="6">
                  <c:v>12-Thg6</c:v>
                </c:pt>
                <c:pt idx="7">
                  <c:v>13-Thg6</c:v>
                </c:pt>
                <c:pt idx="8">
                  <c:v>14-Thg6</c:v>
                </c:pt>
                <c:pt idx="9">
                  <c:v>15-Thg6</c:v>
                </c:pt>
                <c:pt idx="10">
                  <c:v>16-Thg6</c:v>
                </c:pt>
                <c:pt idx="11">
                  <c:v>17-Thg6</c:v>
                </c:pt>
                <c:pt idx="12">
                  <c:v>18-Thg6</c:v>
                </c:pt>
                <c:pt idx="13">
                  <c:v>19-Thg6</c:v>
                </c:pt>
                <c:pt idx="14">
                  <c:v>20-Thg6</c:v>
                </c:pt>
              </c:strCache>
            </c:strRef>
          </c:cat>
          <c:val>
            <c:numRef>
              <c:f>'Sprint 1'!$H$36:$V$36</c:f>
              <c:numCache>
                <c:formatCode>General</c:formatCode>
                <c:ptCount val="15"/>
                <c:pt idx="0">
                  <c:v>84</c:v>
                </c:pt>
                <c:pt idx="1">
                  <c:v>78</c:v>
                </c:pt>
                <c:pt idx="2">
                  <c:v>72</c:v>
                </c:pt>
                <c:pt idx="3">
                  <c:v>66</c:v>
                </c:pt>
                <c:pt idx="4">
                  <c:v>60</c:v>
                </c:pt>
                <c:pt idx="5">
                  <c:v>54</c:v>
                </c:pt>
                <c:pt idx="6">
                  <c:v>48</c:v>
                </c:pt>
                <c:pt idx="7">
                  <c:v>42</c:v>
                </c:pt>
                <c:pt idx="8">
                  <c:v>36</c:v>
                </c:pt>
                <c:pt idx="9">
                  <c:v>30</c:v>
                </c:pt>
                <c:pt idx="10">
                  <c:v>24</c:v>
                </c:pt>
                <c:pt idx="11">
                  <c:v>18</c:v>
                </c:pt>
                <c:pt idx="12">
                  <c:v>12</c:v>
                </c:pt>
                <c:pt idx="13">
                  <c:v>6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C1-4E4A-9933-876C56646F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8248768"/>
        <c:axId val="1065531696"/>
      </c:lineChart>
      <c:catAx>
        <c:axId val="106824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531696"/>
        <c:crosses val="autoZero"/>
        <c:auto val="1"/>
        <c:lblAlgn val="ctr"/>
        <c:lblOffset val="100"/>
        <c:noMultiLvlLbl val="0"/>
      </c:catAx>
      <c:valAx>
        <c:axId val="106553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24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08096987324244"/>
          <c:y val="0.43387054287698462"/>
          <c:w val="0.13446895775371839"/>
          <c:h val="0.125174710402723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Burndownchart Sprint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702267412484856E-2"/>
          <c:y val="0.1455866348734248"/>
          <c:w val="0.77131850681674197"/>
          <c:h val="0.68041119860017485"/>
        </c:manualLayout>
      </c:layout>
      <c:lineChart>
        <c:grouping val="standard"/>
        <c:varyColors val="0"/>
        <c:ser>
          <c:idx val="0"/>
          <c:order val="0"/>
          <c:tx>
            <c:v>Thực tế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2'!$H$34:$V$34</c:f>
              <c:strCache>
                <c:ptCount val="15"/>
                <c:pt idx="0">
                  <c:v>All</c:v>
                </c:pt>
                <c:pt idx="1">
                  <c:v>22-Thg6</c:v>
                </c:pt>
                <c:pt idx="2">
                  <c:v>23-Thg6</c:v>
                </c:pt>
                <c:pt idx="3">
                  <c:v>24-Thg6</c:v>
                </c:pt>
                <c:pt idx="4">
                  <c:v>25-Thg6</c:v>
                </c:pt>
                <c:pt idx="5">
                  <c:v>26-Thg6</c:v>
                </c:pt>
                <c:pt idx="6">
                  <c:v>27-Thg6</c:v>
                </c:pt>
                <c:pt idx="7">
                  <c:v>28-Thg6</c:v>
                </c:pt>
                <c:pt idx="8">
                  <c:v>29-Thg6</c:v>
                </c:pt>
                <c:pt idx="9">
                  <c:v>30-Thg6</c:v>
                </c:pt>
                <c:pt idx="10">
                  <c:v>01-Thg7</c:v>
                </c:pt>
                <c:pt idx="11">
                  <c:v>02-Thg7</c:v>
                </c:pt>
                <c:pt idx="12">
                  <c:v>03-Thg7</c:v>
                </c:pt>
                <c:pt idx="13">
                  <c:v>04-Thg7</c:v>
                </c:pt>
                <c:pt idx="14">
                  <c:v>05-Thg7</c:v>
                </c:pt>
              </c:strCache>
            </c:strRef>
          </c:cat>
          <c:val>
            <c:numRef>
              <c:f>'Sprint 2'!$H$35:$V$35</c:f>
              <c:numCache>
                <c:formatCode>General</c:formatCode>
                <c:ptCount val="15"/>
                <c:pt idx="0">
                  <c:v>70</c:v>
                </c:pt>
                <c:pt idx="1">
                  <c:v>65</c:v>
                </c:pt>
                <c:pt idx="2">
                  <c:v>59</c:v>
                </c:pt>
                <c:pt idx="3">
                  <c:v>54</c:v>
                </c:pt>
                <c:pt idx="4">
                  <c:v>50</c:v>
                </c:pt>
                <c:pt idx="5">
                  <c:v>41</c:v>
                </c:pt>
                <c:pt idx="6">
                  <c:v>32</c:v>
                </c:pt>
                <c:pt idx="7">
                  <c:v>26</c:v>
                </c:pt>
                <c:pt idx="8">
                  <c:v>18</c:v>
                </c:pt>
                <c:pt idx="9">
                  <c:v>15</c:v>
                </c:pt>
                <c:pt idx="10">
                  <c:v>10</c:v>
                </c:pt>
                <c:pt idx="11">
                  <c:v>6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AC-4258-8AAF-899F1D6F06A5}"/>
            </c:ext>
          </c:extLst>
        </c:ser>
        <c:ser>
          <c:idx val="1"/>
          <c:order val="1"/>
          <c:tx>
            <c:v>Lý thuyết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2'!$H$34:$V$34</c:f>
              <c:strCache>
                <c:ptCount val="15"/>
                <c:pt idx="0">
                  <c:v>All</c:v>
                </c:pt>
                <c:pt idx="1">
                  <c:v>22-Thg6</c:v>
                </c:pt>
                <c:pt idx="2">
                  <c:v>23-Thg6</c:v>
                </c:pt>
                <c:pt idx="3">
                  <c:v>24-Thg6</c:v>
                </c:pt>
                <c:pt idx="4">
                  <c:v>25-Thg6</c:v>
                </c:pt>
                <c:pt idx="5">
                  <c:v>26-Thg6</c:v>
                </c:pt>
                <c:pt idx="6">
                  <c:v>27-Thg6</c:v>
                </c:pt>
                <c:pt idx="7">
                  <c:v>28-Thg6</c:v>
                </c:pt>
                <c:pt idx="8">
                  <c:v>29-Thg6</c:v>
                </c:pt>
                <c:pt idx="9">
                  <c:v>30-Thg6</c:v>
                </c:pt>
                <c:pt idx="10">
                  <c:v>01-Thg7</c:v>
                </c:pt>
                <c:pt idx="11">
                  <c:v>02-Thg7</c:v>
                </c:pt>
                <c:pt idx="12">
                  <c:v>03-Thg7</c:v>
                </c:pt>
                <c:pt idx="13">
                  <c:v>04-Thg7</c:v>
                </c:pt>
                <c:pt idx="14">
                  <c:v>05-Thg7</c:v>
                </c:pt>
              </c:strCache>
            </c:strRef>
          </c:cat>
          <c:val>
            <c:numRef>
              <c:f>'Sprint 2'!$H$36:$V$36</c:f>
              <c:numCache>
                <c:formatCode>General</c:formatCode>
                <c:ptCount val="15"/>
                <c:pt idx="0">
                  <c:v>70</c:v>
                </c:pt>
                <c:pt idx="1">
                  <c:v>65</c:v>
                </c:pt>
                <c:pt idx="2">
                  <c:v>60</c:v>
                </c:pt>
                <c:pt idx="3">
                  <c:v>55</c:v>
                </c:pt>
                <c:pt idx="4">
                  <c:v>50</c:v>
                </c:pt>
                <c:pt idx="5">
                  <c:v>45</c:v>
                </c:pt>
                <c:pt idx="6">
                  <c:v>40</c:v>
                </c:pt>
                <c:pt idx="7">
                  <c:v>35</c:v>
                </c:pt>
                <c:pt idx="8">
                  <c:v>30</c:v>
                </c:pt>
                <c:pt idx="9">
                  <c:v>25</c:v>
                </c:pt>
                <c:pt idx="10">
                  <c:v>20</c:v>
                </c:pt>
                <c:pt idx="11">
                  <c:v>15</c:v>
                </c:pt>
                <c:pt idx="12">
                  <c:v>10</c:v>
                </c:pt>
                <c:pt idx="13">
                  <c:v>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AC-4258-8AAF-899F1D6F06A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3112944"/>
        <c:axId val="1115514608"/>
      </c:lineChart>
      <c:catAx>
        <c:axId val="106311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514608"/>
        <c:crosses val="autoZero"/>
        <c:auto val="1"/>
        <c:lblAlgn val="ctr"/>
        <c:lblOffset val="100"/>
        <c:noMultiLvlLbl val="0"/>
      </c:catAx>
      <c:valAx>
        <c:axId val="111551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11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2515028097976784"/>
          <c:y val="0.44566666666666666"/>
          <c:w val="0.15652953091255417"/>
          <c:h val="0.167132704917287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714374</xdr:colOff>
      <xdr:row>32</xdr:row>
      <xdr:rowOff>195262</xdr:rowOff>
    </xdr:from>
    <xdr:to>
      <xdr:col>6</xdr:col>
      <xdr:colOff>781050</xdr:colOff>
      <xdr:row>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0D46A8-A182-495A-B07C-0C12403D9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33</xdr:row>
      <xdr:rowOff>9525</xdr:rowOff>
    </xdr:from>
    <xdr:to>
      <xdr:col>6</xdr:col>
      <xdr:colOff>1047750</xdr:colOff>
      <xdr:row>48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9CE46B-CBCD-4925-BA2B-397216842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581025</xdr:colOff>
      <xdr:row>19</xdr:row>
      <xdr:rowOff>185738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7552CB-07AE-41C2-B228-24DA13224D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2</xdr:row>
      <xdr:rowOff>9525</xdr:rowOff>
    </xdr:from>
    <xdr:to>
      <xdr:col>19</xdr:col>
      <xdr:colOff>581025</xdr:colOff>
      <xdr:row>20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50EA71-E3E1-4D54-9116-757D330572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D18"/>
  <sheetViews>
    <sheetView tabSelected="1" workbookViewId="0">
      <selection activeCell="G4" sqref="G4"/>
    </sheetView>
  </sheetViews>
  <sheetFormatPr defaultRowHeight="15" x14ac:dyDescent="0.25"/>
  <cols>
    <col min="1" max="2" width="9.140625" style="5"/>
    <col min="3" max="3" width="61.28515625" style="5" customWidth="1"/>
    <col min="4" max="4" width="17.7109375" style="5" customWidth="1"/>
    <col min="5" max="16384" width="9.140625" style="5"/>
  </cols>
  <sheetData>
    <row r="1" spans="1:4" s="84" customFormat="1" x14ac:dyDescent="0.25">
      <c r="A1" s="84" t="s">
        <v>82</v>
      </c>
    </row>
    <row r="2" spans="1:4" s="84" customFormat="1" x14ac:dyDescent="0.25"/>
    <row r="3" spans="1:4" ht="28.5" x14ac:dyDescent="0.25">
      <c r="A3" s="83" t="s">
        <v>30</v>
      </c>
      <c r="B3" s="83" t="s">
        <v>0</v>
      </c>
      <c r="C3" s="83" t="s">
        <v>1</v>
      </c>
      <c r="D3" s="83" t="s">
        <v>2</v>
      </c>
    </row>
    <row r="4" spans="1:4" ht="15.75" x14ac:dyDescent="0.25">
      <c r="A4" s="3">
        <v>1</v>
      </c>
      <c r="B4" s="1" t="s">
        <v>16</v>
      </c>
      <c r="C4" s="2" t="s">
        <v>3</v>
      </c>
      <c r="D4" s="3"/>
    </row>
    <row r="5" spans="1:4" s="86" customFormat="1" ht="16.5" customHeight="1" x14ac:dyDescent="0.25">
      <c r="A5" s="75">
        <v>2</v>
      </c>
      <c r="B5" s="1" t="s">
        <v>17</v>
      </c>
      <c r="C5" s="85" t="s">
        <v>4</v>
      </c>
      <c r="D5" s="75"/>
    </row>
    <row r="6" spans="1:4" ht="15.75" x14ac:dyDescent="0.25">
      <c r="A6" s="3">
        <v>3</v>
      </c>
      <c r="B6" s="1" t="s">
        <v>18</v>
      </c>
      <c r="C6" s="2" t="s">
        <v>5</v>
      </c>
      <c r="D6" s="3"/>
    </row>
    <row r="7" spans="1:4" ht="15.75" x14ac:dyDescent="0.25">
      <c r="A7" s="3">
        <v>4</v>
      </c>
      <c r="B7" s="1" t="s">
        <v>19</v>
      </c>
      <c r="C7" s="2" t="s">
        <v>6</v>
      </c>
      <c r="D7" s="3"/>
    </row>
    <row r="8" spans="1:4" ht="15.75" x14ac:dyDescent="0.25">
      <c r="A8" s="3">
        <v>5</v>
      </c>
      <c r="B8" s="1" t="s">
        <v>20</v>
      </c>
      <c r="C8" s="2" t="s">
        <v>7</v>
      </c>
      <c r="D8" s="3"/>
    </row>
    <row r="9" spans="1:4" ht="15.75" x14ac:dyDescent="0.25">
      <c r="A9" s="3">
        <v>6</v>
      </c>
      <c r="B9" s="1" t="s">
        <v>21</v>
      </c>
      <c r="C9" s="2" t="s">
        <v>8</v>
      </c>
      <c r="D9" s="3"/>
    </row>
    <row r="10" spans="1:4" ht="15.75" x14ac:dyDescent="0.25">
      <c r="A10" s="3">
        <v>7</v>
      </c>
      <c r="B10" s="1" t="s">
        <v>22</v>
      </c>
      <c r="C10" s="2" t="s">
        <v>9</v>
      </c>
      <c r="D10" s="3"/>
    </row>
    <row r="11" spans="1:4" ht="15.75" x14ac:dyDescent="0.25">
      <c r="A11" s="3">
        <v>8</v>
      </c>
      <c r="B11" s="1" t="s">
        <v>23</v>
      </c>
      <c r="C11" s="2" t="s">
        <v>10</v>
      </c>
      <c r="D11" s="3"/>
    </row>
    <row r="12" spans="1:4" ht="15.75" x14ac:dyDescent="0.25">
      <c r="A12" s="3">
        <v>9</v>
      </c>
      <c r="B12" s="1" t="s">
        <v>24</v>
      </c>
      <c r="C12" s="2" t="s">
        <v>11</v>
      </c>
      <c r="D12" s="3"/>
    </row>
    <row r="13" spans="1:4" ht="15.75" x14ac:dyDescent="0.25">
      <c r="A13" s="3">
        <v>10</v>
      </c>
      <c r="B13" s="1" t="s">
        <v>25</v>
      </c>
      <c r="C13" s="2" t="s">
        <v>12</v>
      </c>
      <c r="D13" s="3"/>
    </row>
    <row r="14" spans="1:4" ht="15.75" x14ac:dyDescent="0.25">
      <c r="A14" s="3">
        <v>11</v>
      </c>
      <c r="B14" s="1" t="s">
        <v>26</v>
      </c>
      <c r="C14" s="2" t="s">
        <v>13</v>
      </c>
      <c r="D14" s="3"/>
    </row>
    <row r="15" spans="1:4" ht="15.75" x14ac:dyDescent="0.25">
      <c r="A15" s="3">
        <v>12</v>
      </c>
      <c r="B15" s="1" t="s">
        <v>27</v>
      </c>
      <c r="C15" s="2" t="s">
        <v>14</v>
      </c>
      <c r="D15" s="3"/>
    </row>
    <row r="16" spans="1:4" ht="15.75" x14ac:dyDescent="0.25">
      <c r="A16" s="3">
        <v>13</v>
      </c>
      <c r="B16" s="1" t="s">
        <v>28</v>
      </c>
      <c r="C16" s="2" t="s">
        <v>15</v>
      </c>
      <c r="D16" s="3"/>
    </row>
    <row r="18" spans="3:3" x14ac:dyDescent="0.25">
      <c r="C18" s="4"/>
    </row>
  </sheetData>
  <mergeCells count="1">
    <mergeCell ref="A1:XF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6FEB-1B63-4B02-961B-4C9EB5A24D07}">
  <sheetPr codeName="Sheet2">
    <tabColor rgb="FF00B0F0"/>
  </sheetPr>
  <dimension ref="A1:W38"/>
  <sheetViews>
    <sheetView topLeftCell="A8" zoomScaleNormal="100" workbookViewId="0">
      <selection activeCell="M11" sqref="M11"/>
    </sheetView>
  </sheetViews>
  <sheetFormatPr defaultRowHeight="15" x14ac:dyDescent="0.25"/>
  <cols>
    <col min="1" max="1" width="10.7109375" style="5" customWidth="1"/>
    <col min="2" max="2" width="26" style="6" customWidth="1"/>
    <col min="3" max="3" width="12.140625" style="4" customWidth="1"/>
    <col min="4" max="4" width="8" style="4" customWidth="1"/>
    <col min="5" max="5" width="16.5703125" style="4" customWidth="1"/>
    <col min="6" max="6" width="16.140625" style="4" customWidth="1"/>
    <col min="7" max="7" width="12" style="4" customWidth="1"/>
    <col min="8" max="8" width="15.28515625" style="5" customWidth="1"/>
    <col min="9" max="23" width="4.28515625" style="4" customWidth="1"/>
    <col min="24" max="33" width="10.28515625" style="4" customWidth="1"/>
    <col min="34" max="16384" width="9.140625" style="4"/>
  </cols>
  <sheetData>
    <row r="1" spans="1:23" s="7" customFormat="1" ht="23.25" customHeight="1" x14ac:dyDescent="0.25">
      <c r="A1" s="46" t="s">
        <v>36</v>
      </c>
      <c r="B1" s="46"/>
      <c r="C1" s="47" t="s">
        <v>29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</row>
    <row r="2" spans="1:23" s="7" customFormat="1" ht="14.25" customHeight="1" x14ac:dyDescent="0.25">
      <c r="A2" s="8" t="s">
        <v>30</v>
      </c>
      <c r="B2" s="9" t="s">
        <v>66</v>
      </c>
      <c r="C2" s="48" t="s">
        <v>65</v>
      </c>
      <c r="D2" s="48"/>
      <c r="E2" s="48" t="s">
        <v>64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1:23" s="7" customFormat="1" x14ac:dyDescent="0.25">
      <c r="A3" s="11">
        <v>1</v>
      </c>
      <c r="B3" s="12"/>
      <c r="C3" s="49" t="s">
        <v>31</v>
      </c>
      <c r="D3" s="49"/>
      <c r="H3" s="11"/>
    </row>
    <row r="4" spans="1:23" s="7" customFormat="1" ht="15" customHeight="1" x14ac:dyDescent="0.25">
      <c r="A4" s="11">
        <v>2</v>
      </c>
      <c r="B4" s="12"/>
      <c r="C4" s="49" t="s">
        <v>32</v>
      </c>
      <c r="D4" s="49"/>
      <c r="H4" s="11"/>
    </row>
    <row r="5" spans="1:23" s="7" customFormat="1" x14ac:dyDescent="0.25">
      <c r="A5" s="11">
        <v>3</v>
      </c>
      <c r="B5" s="12"/>
      <c r="C5" s="49" t="s">
        <v>33</v>
      </c>
      <c r="D5" s="49"/>
      <c r="H5" s="11"/>
    </row>
    <row r="6" spans="1:23" s="7" customFormat="1" x14ac:dyDescent="0.25">
      <c r="A6" s="11">
        <v>4</v>
      </c>
      <c r="B6" s="12"/>
      <c r="C6" s="49" t="s">
        <v>34</v>
      </c>
      <c r="D6" s="49"/>
      <c r="H6" s="11"/>
    </row>
    <row r="7" spans="1:23" s="7" customFormat="1" x14ac:dyDescent="0.25">
      <c r="A7" s="11">
        <v>5</v>
      </c>
      <c r="B7" s="12"/>
      <c r="C7" s="50" t="s">
        <v>35</v>
      </c>
      <c r="D7" s="50"/>
      <c r="H7" s="11"/>
    </row>
    <row r="8" spans="1:23" s="7" customFormat="1" ht="9" customHeight="1" x14ac:dyDescent="0.25">
      <c r="A8" s="11"/>
      <c r="B8" s="12"/>
      <c r="H8" s="11"/>
    </row>
    <row r="9" spans="1:23" s="14" customFormat="1" ht="42.75" customHeight="1" x14ac:dyDescent="0.25">
      <c r="A9" s="17" t="s">
        <v>0</v>
      </c>
      <c r="B9" s="18" t="s">
        <v>37</v>
      </c>
      <c r="C9" s="51" t="s">
        <v>38</v>
      </c>
      <c r="D9" s="51"/>
      <c r="E9" s="51"/>
      <c r="F9" s="18" t="s">
        <v>39</v>
      </c>
      <c r="G9" s="18" t="s">
        <v>40</v>
      </c>
      <c r="H9" s="21" t="s">
        <v>41</v>
      </c>
      <c r="I9" s="19">
        <v>43258</v>
      </c>
      <c r="J9" s="19">
        <v>43259</v>
      </c>
      <c r="K9" s="19">
        <v>43260</v>
      </c>
      <c r="L9" s="19">
        <v>43261</v>
      </c>
      <c r="M9" s="19">
        <v>43262</v>
      </c>
      <c r="N9" s="19">
        <v>43263</v>
      </c>
      <c r="O9" s="19">
        <v>43264</v>
      </c>
      <c r="P9" s="19">
        <v>43265</v>
      </c>
      <c r="Q9" s="19">
        <v>43266</v>
      </c>
      <c r="R9" s="19">
        <v>43267</v>
      </c>
      <c r="S9" s="19">
        <v>43268</v>
      </c>
      <c r="T9" s="19">
        <v>43269</v>
      </c>
      <c r="U9" s="19">
        <v>43270</v>
      </c>
      <c r="V9" s="19">
        <v>43271</v>
      </c>
      <c r="W9" s="19">
        <v>43272</v>
      </c>
    </row>
    <row r="10" spans="1:23" s="15" customFormat="1" ht="19.5" customHeight="1" x14ac:dyDescent="0.25">
      <c r="A10" s="30"/>
      <c r="B10" s="52" t="s">
        <v>42</v>
      </c>
      <c r="C10" s="52"/>
      <c r="D10" s="52"/>
      <c r="E10" s="52"/>
      <c r="F10" s="31" t="s">
        <v>44</v>
      </c>
      <c r="G10" s="31"/>
      <c r="H10" s="30">
        <v>25</v>
      </c>
      <c r="I10" s="75">
        <f xml:space="preserve"> H10-6</f>
        <v>19</v>
      </c>
      <c r="J10" s="75">
        <f>I10-5</f>
        <v>14</v>
      </c>
      <c r="K10" s="75">
        <f>J10-5</f>
        <v>9</v>
      </c>
      <c r="L10" s="75">
        <f>K10-4</f>
        <v>5</v>
      </c>
      <c r="M10" s="75">
        <v>0</v>
      </c>
      <c r="N10" s="75">
        <v>0</v>
      </c>
      <c r="O10" s="75">
        <v>0</v>
      </c>
      <c r="P10" s="75">
        <v>0</v>
      </c>
      <c r="Q10" s="75">
        <v>0</v>
      </c>
      <c r="R10" s="75">
        <v>0</v>
      </c>
      <c r="S10" s="75">
        <v>0</v>
      </c>
      <c r="T10" s="75">
        <v>0</v>
      </c>
      <c r="U10" s="75">
        <v>0</v>
      </c>
      <c r="V10" s="75">
        <v>0</v>
      </c>
      <c r="W10" s="75">
        <v>0</v>
      </c>
    </row>
    <row r="11" spans="1:23" s="15" customFormat="1" ht="19.5" customHeight="1" x14ac:dyDescent="0.25">
      <c r="A11" s="30"/>
      <c r="B11" s="52" t="s">
        <v>43</v>
      </c>
      <c r="C11" s="52"/>
      <c r="D11" s="52"/>
      <c r="E11" s="52"/>
      <c r="F11" s="31" t="s">
        <v>63</v>
      </c>
      <c r="G11" s="31"/>
      <c r="H11" s="30">
        <v>5</v>
      </c>
      <c r="I11" s="75">
        <v>5</v>
      </c>
      <c r="J11" s="75">
        <v>5</v>
      </c>
      <c r="K11" s="75">
        <v>5</v>
      </c>
      <c r="L11" s="75">
        <v>5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v>0</v>
      </c>
      <c r="U11" s="75">
        <v>0</v>
      </c>
      <c r="V11" s="75">
        <v>0</v>
      </c>
      <c r="W11" s="75">
        <v>0</v>
      </c>
    </row>
    <row r="12" spans="1:23" s="16" customFormat="1" ht="19.5" customHeight="1" x14ac:dyDescent="0.25">
      <c r="A12" s="54" t="s">
        <v>16</v>
      </c>
      <c r="B12" s="53" t="s">
        <v>3</v>
      </c>
      <c r="C12" s="52" t="s">
        <v>46</v>
      </c>
      <c r="D12" s="52"/>
      <c r="E12" s="52"/>
      <c r="F12" s="32" t="s">
        <v>60</v>
      </c>
      <c r="G12" s="32"/>
      <c r="H12" s="30">
        <v>5</v>
      </c>
      <c r="I12" s="75">
        <v>5</v>
      </c>
      <c r="J12" s="75">
        <v>5</v>
      </c>
      <c r="K12" s="75">
        <v>5</v>
      </c>
      <c r="L12" s="75">
        <v>5</v>
      </c>
      <c r="M12" s="75">
        <v>5</v>
      </c>
      <c r="N12" s="75">
        <v>3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</row>
    <row r="13" spans="1:23" s="16" customFormat="1" ht="19.5" customHeight="1" x14ac:dyDescent="0.25">
      <c r="A13" s="54"/>
      <c r="B13" s="53"/>
      <c r="C13" s="52" t="s">
        <v>47</v>
      </c>
      <c r="D13" s="52"/>
      <c r="E13" s="52"/>
      <c r="F13" s="32" t="s">
        <v>61</v>
      </c>
      <c r="G13" s="32"/>
      <c r="H13" s="30">
        <v>1</v>
      </c>
      <c r="I13" s="75">
        <v>1</v>
      </c>
      <c r="J13" s="75">
        <v>1</v>
      </c>
      <c r="K13" s="75">
        <v>1</v>
      </c>
      <c r="L13" s="75">
        <v>1</v>
      </c>
      <c r="M13" s="75">
        <v>1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5">
        <v>0</v>
      </c>
      <c r="W13" s="75">
        <v>0</v>
      </c>
    </row>
    <row r="14" spans="1:23" s="16" customFormat="1" ht="19.5" customHeight="1" x14ac:dyDescent="0.25">
      <c r="A14" s="54" t="s">
        <v>17</v>
      </c>
      <c r="B14" s="53" t="s">
        <v>4</v>
      </c>
      <c r="C14" s="52" t="s">
        <v>46</v>
      </c>
      <c r="D14" s="52"/>
      <c r="E14" s="52"/>
      <c r="F14" s="32" t="s">
        <v>62</v>
      </c>
      <c r="G14" s="32"/>
      <c r="H14" s="30">
        <v>5</v>
      </c>
      <c r="I14" s="75">
        <v>5</v>
      </c>
      <c r="J14" s="75">
        <v>5</v>
      </c>
      <c r="K14" s="75">
        <v>5</v>
      </c>
      <c r="L14" s="75">
        <v>5</v>
      </c>
      <c r="M14" s="75">
        <v>5</v>
      </c>
      <c r="N14" s="75">
        <v>3</v>
      </c>
      <c r="O14" s="75">
        <v>2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5">
        <v>0</v>
      </c>
      <c r="W14" s="75">
        <v>0</v>
      </c>
    </row>
    <row r="15" spans="1:23" s="16" customFormat="1" ht="19.5" customHeight="1" x14ac:dyDescent="0.25">
      <c r="A15" s="54"/>
      <c r="B15" s="53"/>
      <c r="C15" s="52" t="s">
        <v>47</v>
      </c>
      <c r="D15" s="52"/>
      <c r="E15" s="52"/>
      <c r="F15" s="32" t="s">
        <v>63</v>
      </c>
      <c r="G15" s="32"/>
      <c r="H15" s="30">
        <v>1</v>
      </c>
      <c r="I15" s="75">
        <v>1</v>
      </c>
      <c r="J15" s="75">
        <v>1</v>
      </c>
      <c r="K15" s="75">
        <v>1</v>
      </c>
      <c r="L15" s="75">
        <v>1</v>
      </c>
      <c r="M15" s="75">
        <v>1</v>
      </c>
      <c r="N15" s="75">
        <v>1</v>
      </c>
      <c r="O15" s="75">
        <v>1</v>
      </c>
      <c r="P15" s="75">
        <v>0</v>
      </c>
      <c r="Q15" s="75">
        <v>0</v>
      </c>
      <c r="R15" s="75">
        <v>0</v>
      </c>
      <c r="S15" s="75">
        <v>0</v>
      </c>
      <c r="T15" s="75">
        <v>0</v>
      </c>
      <c r="U15" s="75">
        <v>0</v>
      </c>
      <c r="V15" s="75">
        <v>0</v>
      </c>
      <c r="W15" s="75">
        <v>0</v>
      </c>
    </row>
    <row r="16" spans="1:23" s="16" customFormat="1" ht="19.5" customHeight="1" x14ac:dyDescent="0.25">
      <c r="A16" s="54" t="s">
        <v>18</v>
      </c>
      <c r="B16" s="53" t="s">
        <v>5</v>
      </c>
      <c r="C16" s="52" t="s">
        <v>48</v>
      </c>
      <c r="D16" s="52"/>
      <c r="E16" s="52"/>
      <c r="F16" s="32" t="s">
        <v>45</v>
      </c>
      <c r="G16" s="32"/>
      <c r="H16" s="30">
        <v>1</v>
      </c>
      <c r="I16" s="75">
        <v>1</v>
      </c>
      <c r="J16" s="75">
        <v>1</v>
      </c>
      <c r="K16" s="75">
        <v>1</v>
      </c>
      <c r="L16" s="75">
        <v>1</v>
      </c>
      <c r="M16" s="75">
        <v>1</v>
      </c>
      <c r="N16" s="75">
        <v>0</v>
      </c>
      <c r="O16" s="75">
        <v>0</v>
      </c>
      <c r="P16" s="75">
        <v>0</v>
      </c>
      <c r="Q16" s="75">
        <v>0</v>
      </c>
      <c r="R16" s="75">
        <v>0</v>
      </c>
      <c r="S16" s="75">
        <v>0</v>
      </c>
      <c r="T16" s="75">
        <v>0</v>
      </c>
      <c r="U16" s="75">
        <v>0</v>
      </c>
      <c r="V16" s="75">
        <v>0</v>
      </c>
      <c r="W16" s="75">
        <v>0</v>
      </c>
    </row>
    <row r="17" spans="1:23" s="16" customFormat="1" ht="19.5" customHeight="1" x14ac:dyDescent="0.25">
      <c r="A17" s="54"/>
      <c r="B17" s="53"/>
      <c r="C17" s="52" t="s">
        <v>49</v>
      </c>
      <c r="D17" s="52"/>
      <c r="E17" s="52"/>
      <c r="F17" s="32" t="s">
        <v>45</v>
      </c>
      <c r="G17" s="32"/>
      <c r="H17" s="30">
        <v>4</v>
      </c>
      <c r="I17" s="75">
        <v>4</v>
      </c>
      <c r="J17" s="75">
        <v>4</v>
      </c>
      <c r="K17" s="75">
        <v>4</v>
      </c>
      <c r="L17" s="75">
        <v>4</v>
      </c>
      <c r="M17" s="75">
        <v>4</v>
      </c>
      <c r="N17" s="75">
        <v>2</v>
      </c>
      <c r="O17" s="75">
        <v>0</v>
      </c>
      <c r="P17" s="75">
        <v>0</v>
      </c>
      <c r="Q17" s="75">
        <v>0</v>
      </c>
      <c r="R17" s="75">
        <v>0</v>
      </c>
      <c r="S17" s="75">
        <v>0</v>
      </c>
      <c r="T17" s="75">
        <v>0</v>
      </c>
      <c r="U17" s="75">
        <v>0</v>
      </c>
      <c r="V17" s="75">
        <v>0</v>
      </c>
      <c r="W17" s="75">
        <v>0</v>
      </c>
    </row>
    <row r="18" spans="1:23" s="16" customFormat="1" ht="19.5" customHeight="1" x14ac:dyDescent="0.25">
      <c r="A18" s="54"/>
      <c r="B18" s="53"/>
      <c r="C18" s="52" t="s">
        <v>47</v>
      </c>
      <c r="D18" s="52"/>
      <c r="E18" s="52"/>
      <c r="F18" s="32" t="s">
        <v>61</v>
      </c>
      <c r="G18" s="32"/>
      <c r="H18" s="30">
        <v>1</v>
      </c>
      <c r="I18" s="75">
        <v>1</v>
      </c>
      <c r="J18" s="75">
        <v>1</v>
      </c>
      <c r="K18" s="75">
        <v>1</v>
      </c>
      <c r="L18" s="75">
        <v>1</v>
      </c>
      <c r="M18" s="75">
        <v>1</v>
      </c>
      <c r="N18" s="75">
        <v>1</v>
      </c>
      <c r="O18" s="75">
        <v>1</v>
      </c>
      <c r="P18" s="75">
        <v>0</v>
      </c>
      <c r="Q18" s="75">
        <v>0</v>
      </c>
      <c r="R18" s="75">
        <v>0</v>
      </c>
      <c r="S18" s="75">
        <v>0</v>
      </c>
      <c r="T18" s="75">
        <v>0</v>
      </c>
      <c r="U18" s="75">
        <v>0</v>
      </c>
      <c r="V18" s="75">
        <v>0</v>
      </c>
      <c r="W18" s="75">
        <v>0</v>
      </c>
    </row>
    <row r="19" spans="1:23" s="16" customFormat="1" ht="19.5" customHeight="1" x14ac:dyDescent="0.25">
      <c r="A19" s="54" t="s">
        <v>19</v>
      </c>
      <c r="B19" s="53" t="s">
        <v>6</v>
      </c>
      <c r="C19" s="52" t="s">
        <v>50</v>
      </c>
      <c r="D19" s="52"/>
      <c r="E19" s="52"/>
      <c r="F19" s="32" t="s">
        <v>62</v>
      </c>
      <c r="G19" s="32"/>
      <c r="H19" s="30">
        <v>1</v>
      </c>
      <c r="I19" s="75">
        <v>1</v>
      </c>
      <c r="J19" s="75">
        <v>1</v>
      </c>
      <c r="K19" s="75">
        <v>1</v>
      </c>
      <c r="L19" s="75">
        <v>1</v>
      </c>
      <c r="M19" s="75">
        <v>1</v>
      </c>
      <c r="N19" s="75">
        <v>1</v>
      </c>
      <c r="O19" s="75">
        <v>1</v>
      </c>
      <c r="P19" s="75">
        <v>1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5">
        <v>0</v>
      </c>
      <c r="W19" s="75">
        <v>0</v>
      </c>
    </row>
    <row r="20" spans="1:23" s="16" customFormat="1" ht="19.5" customHeight="1" x14ac:dyDescent="0.25">
      <c r="A20" s="54"/>
      <c r="B20" s="53"/>
      <c r="C20" s="52" t="s">
        <v>51</v>
      </c>
      <c r="D20" s="52"/>
      <c r="E20" s="52"/>
      <c r="F20" s="32" t="s">
        <v>62</v>
      </c>
      <c r="G20" s="32"/>
      <c r="H20" s="30">
        <v>4</v>
      </c>
      <c r="I20" s="75">
        <v>4</v>
      </c>
      <c r="J20" s="75">
        <v>4</v>
      </c>
      <c r="K20" s="75">
        <v>4</v>
      </c>
      <c r="L20" s="75">
        <v>4</v>
      </c>
      <c r="M20" s="75">
        <v>4</v>
      </c>
      <c r="N20" s="75">
        <v>4</v>
      </c>
      <c r="O20" s="75">
        <v>4</v>
      </c>
      <c r="P20" s="75">
        <v>4</v>
      </c>
      <c r="Q20" s="75">
        <v>4</v>
      </c>
      <c r="R20" s="75">
        <v>2</v>
      </c>
      <c r="S20" s="75">
        <v>0</v>
      </c>
      <c r="T20" s="75">
        <v>0</v>
      </c>
      <c r="U20" s="75">
        <v>0</v>
      </c>
      <c r="V20" s="75">
        <v>0</v>
      </c>
      <c r="W20" s="75">
        <v>0</v>
      </c>
    </row>
    <row r="21" spans="1:23" s="16" customFormat="1" ht="19.5" customHeight="1" x14ac:dyDescent="0.25">
      <c r="A21" s="54"/>
      <c r="B21" s="53"/>
      <c r="C21" s="52" t="s">
        <v>47</v>
      </c>
      <c r="D21" s="52"/>
      <c r="E21" s="52"/>
      <c r="F21" s="32" t="s">
        <v>63</v>
      </c>
      <c r="G21" s="32"/>
      <c r="H21" s="30">
        <v>1</v>
      </c>
      <c r="I21" s="75">
        <v>1</v>
      </c>
      <c r="J21" s="75">
        <v>1</v>
      </c>
      <c r="K21" s="75">
        <v>1</v>
      </c>
      <c r="L21" s="75">
        <v>1</v>
      </c>
      <c r="M21" s="75">
        <v>1</v>
      </c>
      <c r="N21" s="75">
        <v>1</v>
      </c>
      <c r="O21" s="75">
        <v>1</v>
      </c>
      <c r="P21" s="75">
        <v>1</v>
      </c>
      <c r="Q21" s="75">
        <v>1</v>
      </c>
      <c r="R21" s="75">
        <v>1</v>
      </c>
      <c r="S21" s="75">
        <v>1</v>
      </c>
      <c r="T21" s="75">
        <v>0</v>
      </c>
      <c r="U21" s="75">
        <v>0</v>
      </c>
      <c r="V21" s="75">
        <v>0</v>
      </c>
      <c r="W21" s="75">
        <v>0</v>
      </c>
    </row>
    <row r="22" spans="1:23" s="16" customFormat="1" ht="15.75" customHeight="1" x14ac:dyDescent="0.25">
      <c r="A22" s="54" t="s">
        <v>20</v>
      </c>
      <c r="B22" s="58" t="s">
        <v>7</v>
      </c>
      <c r="C22" s="52" t="s">
        <v>52</v>
      </c>
      <c r="D22" s="52"/>
      <c r="E22" s="52"/>
      <c r="F22" s="32" t="s">
        <v>60</v>
      </c>
      <c r="G22" s="32"/>
      <c r="H22" s="30">
        <v>1</v>
      </c>
      <c r="I22" s="75">
        <v>1</v>
      </c>
      <c r="J22" s="75">
        <v>1</v>
      </c>
      <c r="K22" s="75">
        <v>1</v>
      </c>
      <c r="L22" s="75">
        <v>1</v>
      </c>
      <c r="M22" s="75">
        <v>1</v>
      </c>
      <c r="N22" s="75">
        <v>1</v>
      </c>
      <c r="O22" s="75">
        <v>1</v>
      </c>
      <c r="P22" s="75">
        <v>0</v>
      </c>
      <c r="Q22" s="75">
        <v>0</v>
      </c>
      <c r="R22" s="75">
        <v>0</v>
      </c>
      <c r="S22" s="75">
        <v>0</v>
      </c>
      <c r="T22" s="75">
        <v>0</v>
      </c>
      <c r="U22" s="75">
        <v>0</v>
      </c>
      <c r="V22" s="75">
        <v>0</v>
      </c>
      <c r="W22" s="75">
        <v>0</v>
      </c>
    </row>
    <row r="23" spans="1:23" s="16" customFormat="1" ht="16.5" customHeight="1" x14ac:dyDescent="0.25">
      <c r="A23" s="54"/>
      <c r="B23" s="58"/>
      <c r="C23" s="52" t="s">
        <v>53</v>
      </c>
      <c r="D23" s="52"/>
      <c r="E23" s="52"/>
      <c r="F23" s="32" t="s">
        <v>60</v>
      </c>
      <c r="G23" s="32"/>
      <c r="H23" s="30">
        <v>4</v>
      </c>
      <c r="I23" s="75">
        <v>4</v>
      </c>
      <c r="J23" s="75">
        <v>4</v>
      </c>
      <c r="K23" s="75">
        <v>4</v>
      </c>
      <c r="L23" s="75">
        <v>4</v>
      </c>
      <c r="M23" s="75">
        <v>4</v>
      </c>
      <c r="N23" s="75">
        <v>4</v>
      </c>
      <c r="O23" s="75">
        <v>4</v>
      </c>
      <c r="P23" s="75">
        <v>4</v>
      </c>
      <c r="Q23" s="75">
        <v>2</v>
      </c>
      <c r="R23" s="75">
        <v>0</v>
      </c>
      <c r="S23" s="75">
        <v>0</v>
      </c>
      <c r="T23" s="75">
        <v>0</v>
      </c>
      <c r="U23" s="75">
        <v>0</v>
      </c>
      <c r="V23" s="75">
        <v>0</v>
      </c>
      <c r="W23" s="75">
        <v>0</v>
      </c>
    </row>
    <row r="24" spans="1:23" s="15" customFormat="1" ht="16.5" customHeight="1" x14ac:dyDescent="0.25">
      <c r="A24" s="54"/>
      <c r="B24" s="58"/>
      <c r="C24" s="52" t="s">
        <v>47</v>
      </c>
      <c r="D24" s="52"/>
      <c r="E24" s="52"/>
      <c r="F24" s="32" t="s">
        <v>61</v>
      </c>
      <c r="G24" s="31"/>
      <c r="H24" s="30">
        <v>1</v>
      </c>
      <c r="I24" s="75">
        <v>1</v>
      </c>
      <c r="J24" s="75">
        <v>1</v>
      </c>
      <c r="K24" s="75">
        <v>1</v>
      </c>
      <c r="L24" s="75">
        <v>1</v>
      </c>
      <c r="M24" s="75">
        <v>1</v>
      </c>
      <c r="N24" s="75">
        <v>1</v>
      </c>
      <c r="O24" s="75">
        <v>1</v>
      </c>
      <c r="P24" s="75">
        <v>1</v>
      </c>
      <c r="Q24" s="75">
        <v>1</v>
      </c>
      <c r="R24" s="75">
        <v>0</v>
      </c>
      <c r="S24" s="75">
        <v>0</v>
      </c>
      <c r="T24" s="75">
        <v>0</v>
      </c>
      <c r="U24" s="75">
        <v>0</v>
      </c>
      <c r="V24" s="75">
        <v>0</v>
      </c>
      <c r="W24" s="75">
        <v>0</v>
      </c>
    </row>
    <row r="25" spans="1:23" s="15" customFormat="1" ht="16.5" customHeight="1" x14ac:dyDescent="0.25">
      <c r="A25" s="54" t="s">
        <v>21</v>
      </c>
      <c r="B25" s="58" t="s">
        <v>8</v>
      </c>
      <c r="C25" s="55" t="s">
        <v>54</v>
      </c>
      <c r="D25" s="55"/>
      <c r="E25" s="55"/>
      <c r="F25" s="31" t="s">
        <v>45</v>
      </c>
      <c r="G25" s="31"/>
      <c r="H25" s="30">
        <v>5</v>
      </c>
      <c r="I25" s="75">
        <v>5</v>
      </c>
      <c r="J25" s="75">
        <v>5</v>
      </c>
      <c r="K25" s="75">
        <v>5</v>
      </c>
      <c r="L25" s="75">
        <v>5</v>
      </c>
      <c r="M25" s="75">
        <v>5</v>
      </c>
      <c r="N25" s="75">
        <v>5</v>
      </c>
      <c r="O25" s="75">
        <v>5</v>
      </c>
      <c r="P25" s="75">
        <v>3</v>
      </c>
      <c r="Q25" s="75">
        <v>0</v>
      </c>
      <c r="R25" s="75">
        <v>0</v>
      </c>
      <c r="S25" s="75">
        <v>0</v>
      </c>
      <c r="T25" s="75">
        <v>0</v>
      </c>
      <c r="U25" s="75">
        <v>0</v>
      </c>
      <c r="V25" s="75">
        <v>0</v>
      </c>
      <c r="W25" s="75">
        <v>0</v>
      </c>
    </row>
    <row r="26" spans="1:23" s="15" customFormat="1" ht="16.5" customHeight="1" x14ac:dyDescent="0.25">
      <c r="A26" s="54"/>
      <c r="B26" s="58"/>
      <c r="C26" s="55" t="s">
        <v>55</v>
      </c>
      <c r="D26" s="55"/>
      <c r="E26" s="55"/>
      <c r="F26" s="31" t="s">
        <v>45</v>
      </c>
      <c r="G26" s="31"/>
      <c r="H26" s="30">
        <v>4</v>
      </c>
      <c r="I26" s="75">
        <v>4</v>
      </c>
      <c r="J26" s="75">
        <v>4</v>
      </c>
      <c r="K26" s="75">
        <v>4</v>
      </c>
      <c r="L26" s="75">
        <v>4</v>
      </c>
      <c r="M26" s="75">
        <v>4</v>
      </c>
      <c r="N26" s="75">
        <v>4</v>
      </c>
      <c r="O26" s="75">
        <v>4</v>
      </c>
      <c r="P26" s="75">
        <v>4</v>
      </c>
      <c r="Q26" s="75">
        <v>4</v>
      </c>
      <c r="R26" s="75">
        <v>2</v>
      </c>
      <c r="S26" s="75">
        <v>0</v>
      </c>
      <c r="T26" s="75">
        <v>0</v>
      </c>
      <c r="U26" s="75">
        <v>0</v>
      </c>
      <c r="V26" s="75">
        <v>0</v>
      </c>
      <c r="W26" s="75">
        <v>0</v>
      </c>
    </row>
    <row r="27" spans="1:23" s="15" customFormat="1" ht="16.5" customHeight="1" x14ac:dyDescent="0.25">
      <c r="A27" s="54"/>
      <c r="B27" s="58"/>
      <c r="C27" s="55" t="s">
        <v>56</v>
      </c>
      <c r="D27" s="55"/>
      <c r="E27" s="55"/>
      <c r="F27" s="31" t="s">
        <v>45</v>
      </c>
      <c r="G27" s="31"/>
      <c r="H27" s="30">
        <v>2</v>
      </c>
      <c r="I27" s="75">
        <v>2</v>
      </c>
      <c r="J27" s="75">
        <v>2</v>
      </c>
      <c r="K27" s="75">
        <v>2</v>
      </c>
      <c r="L27" s="75">
        <v>2</v>
      </c>
      <c r="M27" s="75">
        <v>2</v>
      </c>
      <c r="N27" s="75">
        <v>2</v>
      </c>
      <c r="O27" s="75">
        <v>2</v>
      </c>
      <c r="P27" s="75">
        <v>2</v>
      </c>
      <c r="Q27" s="75">
        <v>2</v>
      </c>
      <c r="R27" s="75">
        <v>2</v>
      </c>
      <c r="S27" s="75">
        <v>2</v>
      </c>
      <c r="T27" s="75">
        <v>0</v>
      </c>
      <c r="U27" s="75">
        <v>0</v>
      </c>
      <c r="V27" s="75">
        <v>0</v>
      </c>
      <c r="W27" s="75">
        <v>0</v>
      </c>
    </row>
    <row r="28" spans="1:23" s="15" customFormat="1" ht="16.5" customHeight="1" x14ac:dyDescent="0.25">
      <c r="A28" s="54"/>
      <c r="B28" s="58"/>
      <c r="C28" s="55" t="s">
        <v>47</v>
      </c>
      <c r="D28" s="55"/>
      <c r="E28" s="55"/>
      <c r="F28" s="31" t="s">
        <v>63</v>
      </c>
      <c r="G28" s="31"/>
      <c r="H28" s="30">
        <v>1</v>
      </c>
      <c r="I28" s="75">
        <v>1</v>
      </c>
      <c r="J28" s="75">
        <v>1</v>
      </c>
      <c r="K28" s="75">
        <v>1</v>
      </c>
      <c r="L28" s="75">
        <v>1</v>
      </c>
      <c r="M28" s="75">
        <v>1</v>
      </c>
      <c r="N28" s="75">
        <v>1</v>
      </c>
      <c r="O28" s="75">
        <v>1</v>
      </c>
      <c r="P28" s="75">
        <v>1</v>
      </c>
      <c r="Q28" s="75">
        <v>1</v>
      </c>
      <c r="R28" s="75">
        <v>1</v>
      </c>
      <c r="S28" s="75">
        <v>1</v>
      </c>
      <c r="T28" s="75">
        <v>1</v>
      </c>
      <c r="U28" s="75">
        <v>0</v>
      </c>
      <c r="V28" s="75">
        <v>0</v>
      </c>
      <c r="W28" s="75">
        <v>0</v>
      </c>
    </row>
    <row r="29" spans="1:23" s="15" customFormat="1" ht="16.5" customHeight="1" x14ac:dyDescent="0.25">
      <c r="A29" s="54" t="s">
        <v>22</v>
      </c>
      <c r="B29" s="58" t="s">
        <v>9</v>
      </c>
      <c r="C29" s="55" t="s">
        <v>57</v>
      </c>
      <c r="D29" s="55"/>
      <c r="E29" s="55"/>
      <c r="F29" s="31" t="s">
        <v>45</v>
      </c>
      <c r="G29" s="31"/>
      <c r="H29" s="30">
        <v>4</v>
      </c>
      <c r="I29" s="75">
        <v>4</v>
      </c>
      <c r="J29" s="75">
        <v>4</v>
      </c>
      <c r="K29" s="75">
        <v>4</v>
      </c>
      <c r="L29" s="75">
        <v>4</v>
      </c>
      <c r="M29" s="75">
        <v>4</v>
      </c>
      <c r="N29" s="75">
        <v>4</v>
      </c>
      <c r="O29" s="75">
        <v>4</v>
      </c>
      <c r="P29" s="75">
        <v>4</v>
      </c>
      <c r="Q29" s="75">
        <v>4</v>
      </c>
      <c r="R29" s="75">
        <v>4</v>
      </c>
      <c r="S29" s="75">
        <v>4</v>
      </c>
      <c r="T29" s="75">
        <v>4</v>
      </c>
      <c r="U29" s="75">
        <v>2</v>
      </c>
      <c r="V29" s="75">
        <v>0</v>
      </c>
      <c r="W29" s="75">
        <v>0</v>
      </c>
    </row>
    <row r="30" spans="1:23" s="15" customFormat="1" ht="16.5" customHeight="1" x14ac:dyDescent="0.25">
      <c r="A30" s="54"/>
      <c r="B30" s="58"/>
      <c r="C30" s="55" t="s">
        <v>58</v>
      </c>
      <c r="D30" s="55"/>
      <c r="E30" s="55"/>
      <c r="F30" s="31" t="s">
        <v>45</v>
      </c>
      <c r="G30" s="31"/>
      <c r="H30" s="30">
        <v>4</v>
      </c>
      <c r="I30" s="75">
        <v>4</v>
      </c>
      <c r="J30" s="75">
        <v>4</v>
      </c>
      <c r="K30" s="75">
        <v>4</v>
      </c>
      <c r="L30" s="75">
        <v>4</v>
      </c>
      <c r="M30" s="75">
        <v>4</v>
      </c>
      <c r="N30" s="75">
        <v>4</v>
      </c>
      <c r="O30" s="75">
        <v>4</v>
      </c>
      <c r="P30" s="75">
        <v>4</v>
      </c>
      <c r="Q30" s="75">
        <v>4</v>
      </c>
      <c r="R30" s="75">
        <v>4</v>
      </c>
      <c r="S30" s="75">
        <v>4</v>
      </c>
      <c r="T30" s="75">
        <v>4</v>
      </c>
      <c r="U30" s="75">
        <v>4</v>
      </c>
      <c r="V30" s="75">
        <v>0</v>
      </c>
      <c r="W30" s="75">
        <v>0</v>
      </c>
    </row>
    <row r="31" spans="1:23" s="15" customFormat="1" ht="16.5" customHeight="1" x14ac:dyDescent="0.25">
      <c r="A31" s="54"/>
      <c r="B31" s="58"/>
      <c r="C31" s="55" t="s">
        <v>59</v>
      </c>
      <c r="D31" s="55"/>
      <c r="E31" s="55"/>
      <c r="F31" s="31" t="s">
        <v>60</v>
      </c>
      <c r="G31" s="31"/>
      <c r="H31" s="30">
        <v>2</v>
      </c>
      <c r="I31" s="75">
        <v>2</v>
      </c>
      <c r="J31" s="75">
        <v>2</v>
      </c>
      <c r="K31" s="75">
        <v>2</v>
      </c>
      <c r="L31" s="75">
        <v>2</v>
      </c>
      <c r="M31" s="75">
        <v>2</v>
      </c>
      <c r="N31" s="75">
        <v>2</v>
      </c>
      <c r="O31" s="75">
        <v>2</v>
      </c>
      <c r="P31" s="75">
        <v>2</v>
      </c>
      <c r="Q31" s="75">
        <v>2</v>
      </c>
      <c r="R31" s="75">
        <v>2</v>
      </c>
      <c r="S31" s="75">
        <v>0</v>
      </c>
      <c r="T31" s="75">
        <v>0</v>
      </c>
      <c r="U31" s="75">
        <v>0</v>
      </c>
      <c r="V31" s="75">
        <v>0</v>
      </c>
      <c r="W31" s="75">
        <v>0</v>
      </c>
    </row>
    <row r="32" spans="1:23" s="15" customFormat="1" ht="16.5" customHeight="1" thickBot="1" x14ac:dyDescent="0.3">
      <c r="A32" s="56"/>
      <c r="B32" s="60"/>
      <c r="C32" s="57" t="s">
        <v>47</v>
      </c>
      <c r="D32" s="57"/>
      <c r="E32" s="57"/>
      <c r="F32" s="33" t="s">
        <v>61</v>
      </c>
      <c r="G32" s="33"/>
      <c r="H32" s="69">
        <v>2</v>
      </c>
      <c r="I32" s="76">
        <v>2</v>
      </c>
      <c r="J32" s="76">
        <v>2</v>
      </c>
      <c r="K32" s="76">
        <v>2</v>
      </c>
      <c r="L32" s="76">
        <v>2</v>
      </c>
      <c r="M32" s="76">
        <v>2</v>
      </c>
      <c r="N32" s="76">
        <v>2</v>
      </c>
      <c r="O32" s="76">
        <v>2</v>
      </c>
      <c r="P32" s="76">
        <v>2</v>
      </c>
      <c r="Q32" s="76">
        <v>2</v>
      </c>
      <c r="R32" s="76">
        <v>2</v>
      </c>
      <c r="S32" s="76">
        <v>0</v>
      </c>
      <c r="T32" s="76">
        <v>0</v>
      </c>
      <c r="U32" s="76">
        <v>0</v>
      </c>
      <c r="V32" s="76">
        <v>0</v>
      </c>
      <c r="W32" s="76">
        <v>0</v>
      </c>
    </row>
    <row r="33" spans="8:23" ht="16.5" customHeight="1" thickTop="1" x14ac:dyDescent="0.25"/>
    <row r="34" spans="8:23" ht="49.5" customHeight="1" x14ac:dyDescent="0.25">
      <c r="H34" s="3" t="s">
        <v>81</v>
      </c>
      <c r="I34" s="71">
        <f xml:space="preserve"> I9</f>
        <v>43258</v>
      </c>
      <c r="J34" s="71">
        <f t="shared" ref="J34:W34" si="0" xml:space="preserve"> J9</f>
        <v>43259</v>
      </c>
      <c r="K34" s="71">
        <f t="shared" si="0"/>
        <v>43260</v>
      </c>
      <c r="L34" s="71">
        <f t="shared" si="0"/>
        <v>43261</v>
      </c>
      <c r="M34" s="71">
        <f t="shared" si="0"/>
        <v>43262</v>
      </c>
      <c r="N34" s="71">
        <f t="shared" si="0"/>
        <v>43263</v>
      </c>
      <c r="O34" s="71">
        <f t="shared" si="0"/>
        <v>43264</v>
      </c>
      <c r="P34" s="71">
        <f t="shared" si="0"/>
        <v>43265</v>
      </c>
      <c r="Q34" s="71">
        <f t="shared" si="0"/>
        <v>43266</v>
      </c>
      <c r="R34" s="71">
        <f t="shared" si="0"/>
        <v>43267</v>
      </c>
      <c r="S34" s="71">
        <f t="shared" si="0"/>
        <v>43268</v>
      </c>
      <c r="T34" s="71">
        <f t="shared" si="0"/>
        <v>43269</v>
      </c>
      <c r="U34" s="71">
        <f t="shared" si="0"/>
        <v>43270</v>
      </c>
      <c r="V34" s="71">
        <f t="shared" si="0"/>
        <v>43271</v>
      </c>
      <c r="W34" s="71">
        <f t="shared" si="0"/>
        <v>43272</v>
      </c>
    </row>
    <row r="35" spans="8:23" ht="16.5" customHeight="1" x14ac:dyDescent="0.25">
      <c r="H35" s="3">
        <f>SUM(H10:H32)</f>
        <v>84</v>
      </c>
      <c r="I35" s="25">
        <f>SUM(I10:I32)</f>
        <v>78</v>
      </c>
      <c r="J35" s="25">
        <f t="shared" ref="J35:W35" si="1">SUM(J10:J32)</f>
        <v>73</v>
      </c>
      <c r="K35" s="25">
        <f t="shared" si="1"/>
        <v>68</v>
      </c>
      <c r="L35" s="25">
        <f t="shared" si="1"/>
        <v>64</v>
      </c>
      <c r="M35" s="25">
        <f t="shared" si="1"/>
        <v>54</v>
      </c>
      <c r="N35" s="25">
        <f t="shared" si="1"/>
        <v>47</v>
      </c>
      <c r="O35" s="25">
        <f t="shared" si="1"/>
        <v>40</v>
      </c>
      <c r="P35" s="25">
        <f t="shared" si="1"/>
        <v>33</v>
      </c>
      <c r="Q35" s="25">
        <f t="shared" si="1"/>
        <v>27</v>
      </c>
      <c r="R35" s="25">
        <f t="shared" si="1"/>
        <v>20</v>
      </c>
      <c r="S35" s="25">
        <f t="shared" si="1"/>
        <v>12</v>
      </c>
      <c r="T35" s="25">
        <f t="shared" si="1"/>
        <v>9</v>
      </c>
      <c r="U35" s="25">
        <f t="shared" si="1"/>
        <v>6</v>
      </c>
      <c r="V35" s="25">
        <f t="shared" si="1"/>
        <v>0</v>
      </c>
      <c r="W35" s="25">
        <f t="shared" si="1"/>
        <v>0</v>
      </c>
    </row>
    <row r="36" spans="8:23" ht="16.5" customHeight="1" thickBot="1" x14ac:dyDescent="0.3">
      <c r="H36" s="70">
        <f>H35</f>
        <v>84</v>
      </c>
      <c r="I36" s="20">
        <f xml:space="preserve"> H35-6</f>
        <v>78</v>
      </c>
      <c r="J36" s="20">
        <f>I36-6</f>
        <v>72</v>
      </c>
      <c r="K36" s="20">
        <f t="shared" ref="K36:W36" si="2">J36-6</f>
        <v>66</v>
      </c>
      <c r="L36" s="20">
        <f t="shared" si="2"/>
        <v>60</v>
      </c>
      <c r="M36" s="20">
        <f t="shared" si="2"/>
        <v>54</v>
      </c>
      <c r="N36" s="20">
        <f t="shared" si="2"/>
        <v>48</v>
      </c>
      <c r="O36" s="20">
        <f t="shared" si="2"/>
        <v>42</v>
      </c>
      <c r="P36" s="20">
        <f t="shared" si="2"/>
        <v>36</v>
      </c>
      <c r="Q36" s="20">
        <f t="shared" si="2"/>
        <v>30</v>
      </c>
      <c r="R36" s="20">
        <f t="shared" si="2"/>
        <v>24</v>
      </c>
      <c r="S36" s="20">
        <f t="shared" si="2"/>
        <v>18</v>
      </c>
      <c r="T36" s="20">
        <f t="shared" si="2"/>
        <v>12</v>
      </c>
      <c r="U36" s="20">
        <f t="shared" si="2"/>
        <v>6</v>
      </c>
      <c r="V36" s="20">
        <f t="shared" si="2"/>
        <v>0</v>
      </c>
      <c r="W36" s="20">
        <v>0</v>
      </c>
    </row>
    <row r="37" spans="8:23" ht="16.5" customHeight="1" thickTop="1" x14ac:dyDescent="0.25"/>
    <row r="38" spans="8:23" ht="16.5" customHeight="1" x14ac:dyDescent="0.25"/>
  </sheetData>
  <mergeCells count="47">
    <mergeCell ref="B29:B32"/>
    <mergeCell ref="A29:A32"/>
    <mergeCell ref="C29:E29"/>
    <mergeCell ref="C30:E30"/>
    <mergeCell ref="C31:E31"/>
    <mergeCell ref="C32:E32"/>
    <mergeCell ref="A22:A24"/>
    <mergeCell ref="B25:B28"/>
    <mergeCell ref="A25:A28"/>
    <mergeCell ref="C25:E25"/>
    <mergeCell ref="C26:E26"/>
    <mergeCell ref="C27:E27"/>
    <mergeCell ref="C28:E28"/>
    <mergeCell ref="B22:B24"/>
    <mergeCell ref="C22:E22"/>
    <mergeCell ref="C23:E23"/>
    <mergeCell ref="C24:E24"/>
    <mergeCell ref="A12:A13"/>
    <mergeCell ref="B12:B13"/>
    <mergeCell ref="A14:A15"/>
    <mergeCell ref="B14:B15"/>
    <mergeCell ref="C17:E17"/>
    <mergeCell ref="C15:E15"/>
    <mergeCell ref="C18:E18"/>
    <mergeCell ref="C19:E19"/>
    <mergeCell ref="B16:B18"/>
    <mergeCell ref="A16:A18"/>
    <mergeCell ref="B19:B21"/>
    <mergeCell ref="A19:A21"/>
    <mergeCell ref="C20:E20"/>
    <mergeCell ref="C21:E21"/>
    <mergeCell ref="C16:E16"/>
    <mergeCell ref="B10:E10"/>
    <mergeCell ref="B11:E11"/>
    <mergeCell ref="C12:E12"/>
    <mergeCell ref="C13:E13"/>
    <mergeCell ref="C14:E14"/>
    <mergeCell ref="C5:D5"/>
    <mergeCell ref="C6:D6"/>
    <mergeCell ref="C7:D7"/>
    <mergeCell ref="E2:W2"/>
    <mergeCell ref="C9:E9"/>
    <mergeCell ref="A1:B1"/>
    <mergeCell ref="C1:W1"/>
    <mergeCell ref="C2:D2"/>
    <mergeCell ref="C3:D3"/>
    <mergeCell ref="C4:D4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2C60-988B-4DEF-B36F-3AFE3A0F4616}">
  <sheetPr>
    <tabColor rgb="FF0070C0"/>
  </sheetPr>
  <dimension ref="A1:W37"/>
  <sheetViews>
    <sheetView topLeftCell="A10" workbookViewId="0">
      <selection activeCell="G6" sqref="G6"/>
    </sheetView>
  </sheetViews>
  <sheetFormatPr defaultRowHeight="15" x14ac:dyDescent="0.25"/>
  <cols>
    <col min="1" max="1" width="10.140625" style="24" customWidth="1"/>
    <col min="2" max="2" width="26.7109375" style="23" customWidth="1"/>
    <col min="3" max="3" width="9.140625" style="23"/>
    <col min="4" max="4" width="11.42578125" style="23" customWidth="1"/>
    <col min="5" max="5" width="13.5703125" style="23" customWidth="1"/>
    <col min="6" max="6" width="17" style="23" customWidth="1"/>
    <col min="7" max="7" width="15.85546875" style="23" customWidth="1"/>
    <col min="8" max="8" width="15.140625" style="23" customWidth="1"/>
    <col min="9" max="22" width="4.7109375" style="23" customWidth="1"/>
    <col min="23" max="16384" width="9.140625" style="23"/>
  </cols>
  <sheetData>
    <row r="1" spans="1:22" s="22" customFormat="1" ht="26.25" x14ac:dyDescent="0.25">
      <c r="A1" s="46" t="s">
        <v>80</v>
      </c>
      <c r="B1" s="46"/>
      <c r="C1" s="47" t="s">
        <v>29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</row>
    <row r="2" spans="1:22" s="22" customFormat="1" ht="13.5" customHeight="1" x14ac:dyDescent="0.25">
      <c r="A2" s="8" t="s">
        <v>30</v>
      </c>
      <c r="B2" s="10" t="s">
        <v>66</v>
      </c>
      <c r="C2" s="48" t="s">
        <v>65</v>
      </c>
      <c r="D2" s="48"/>
      <c r="E2" s="48" t="s">
        <v>64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1:22" s="22" customFormat="1" ht="13.5" customHeight="1" x14ac:dyDescent="0.25">
      <c r="A3" s="11">
        <v>1</v>
      </c>
      <c r="B3" s="13"/>
      <c r="C3" s="49" t="s">
        <v>31</v>
      </c>
      <c r="D3" s="4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22" customFormat="1" ht="13.5" customHeight="1" x14ac:dyDescent="0.25">
      <c r="A4" s="11">
        <v>2</v>
      </c>
      <c r="B4" s="13"/>
      <c r="C4" s="49" t="s">
        <v>32</v>
      </c>
      <c r="D4" s="4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s="22" customFormat="1" ht="13.5" customHeight="1" x14ac:dyDescent="0.25">
      <c r="A5" s="11">
        <v>3</v>
      </c>
      <c r="B5" s="13"/>
      <c r="C5" s="49" t="s">
        <v>33</v>
      </c>
      <c r="D5" s="4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s="22" customFormat="1" ht="13.5" customHeight="1" x14ac:dyDescent="0.25">
      <c r="A6" s="11">
        <v>4</v>
      </c>
      <c r="B6" s="13"/>
      <c r="C6" s="49" t="s">
        <v>34</v>
      </c>
      <c r="D6" s="4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s="22" customFormat="1" ht="13.5" customHeight="1" x14ac:dyDescent="0.25">
      <c r="A7" s="11">
        <v>5</v>
      </c>
      <c r="B7" s="13"/>
      <c r="C7" s="50" t="s">
        <v>35</v>
      </c>
      <c r="D7" s="50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s="22" customFormat="1" x14ac:dyDescent="0.25">
      <c r="A8" s="11"/>
      <c r="B8" s="1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s="22" customFormat="1" ht="44.25" customHeight="1" x14ac:dyDescent="0.25">
      <c r="A9" s="35" t="s">
        <v>0</v>
      </c>
      <c r="B9" s="36" t="s">
        <v>37</v>
      </c>
      <c r="C9" s="65" t="s">
        <v>38</v>
      </c>
      <c r="D9" s="65"/>
      <c r="E9" s="65"/>
      <c r="F9" s="36" t="s">
        <v>39</v>
      </c>
      <c r="G9" s="36" t="s">
        <v>40</v>
      </c>
      <c r="H9" s="36" t="s">
        <v>41</v>
      </c>
      <c r="I9" s="37">
        <v>43273</v>
      </c>
      <c r="J9" s="37">
        <v>43274</v>
      </c>
      <c r="K9" s="37">
        <v>43275</v>
      </c>
      <c r="L9" s="37">
        <v>43276</v>
      </c>
      <c r="M9" s="37">
        <v>43277</v>
      </c>
      <c r="N9" s="37">
        <v>43278</v>
      </c>
      <c r="O9" s="37">
        <v>43279</v>
      </c>
      <c r="P9" s="37">
        <v>43280</v>
      </c>
      <c r="Q9" s="37">
        <v>43281</v>
      </c>
      <c r="R9" s="37">
        <v>43282</v>
      </c>
      <c r="S9" s="37">
        <v>43283</v>
      </c>
      <c r="T9" s="37">
        <v>43284</v>
      </c>
      <c r="U9" s="37">
        <v>43285</v>
      </c>
      <c r="V9" s="37">
        <v>43286</v>
      </c>
    </row>
    <row r="10" spans="1:22" s="39" customFormat="1" ht="19.5" customHeight="1" x14ac:dyDescent="0.25">
      <c r="A10" s="40"/>
      <c r="B10" s="52" t="s">
        <v>42</v>
      </c>
      <c r="C10" s="52"/>
      <c r="D10" s="52"/>
      <c r="E10" s="52"/>
      <c r="F10" s="41" t="s">
        <v>44</v>
      </c>
      <c r="G10" s="34"/>
      <c r="H10" s="82">
        <v>20</v>
      </c>
      <c r="I10" s="91">
        <f>H10-5</f>
        <v>15</v>
      </c>
      <c r="J10" s="91">
        <v>9</v>
      </c>
      <c r="K10" s="91">
        <f t="shared" ref="K10" si="0">J10-5</f>
        <v>4</v>
      </c>
      <c r="L10" s="91">
        <v>0</v>
      </c>
      <c r="M10" s="91">
        <v>0</v>
      </c>
      <c r="N10" s="91">
        <v>0</v>
      </c>
      <c r="O10" s="91">
        <v>0</v>
      </c>
      <c r="P10" s="91">
        <v>0</v>
      </c>
      <c r="Q10" s="91">
        <v>0</v>
      </c>
      <c r="R10" s="91">
        <v>0</v>
      </c>
      <c r="S10" s="91">
        <v>0</v>
      </c>
      <c r="T10" s="91">
        <v>0</v>
      </c>
      <c r="U10" s="91">
        <v>0</v>
      </c>
      <c r="V10" s="91">
        <v>0</v>
      </c>
    </row>
    <row r="11" spans="1:22" s="39" customFormat="1" ht="19.5" customHeight="1" x14ac:dyDescent="0.25">
      <c r="A11" s="40"/>
      <c r="B11" s="52" t="s">
        <v>43</v>
      </c>
      <c r="C11" s="52"/>
      <c r="D11" s="52"/>
      <c r="E11" s="52"/>
      <c r="F11" s="41" t="s">
        <v>61</v>
      </c>
      <c r="G11" s="34"/>
      <c r="H11" s="82">
        <v>5</v>
      </c>
      <c r="I11" s="91">
        <v>5</v>
      </c>
      <c r="J11" s="91">
        <v>5</v>
      </c>
      <c r="K11" s="91">
        <v>5</v>
      </c>
      <c r="L11" s="91">
        <v>5</v>
      </c>
      <c r="M11" s="91">
        <v>2</v>
      </c>
      <c r="N11" s="91">
        <v>0</v>
      </c>
      <c r="O11" s="91">
        <v>0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</row>
    <row r="12" spans="1:22" ht="19.5" customHeight="1" x14ac:dyDescent="0.25">
      <c r="A12" s="54" t="s">
        <v>23</v>
      </c>
      <c r="B12" s="53" t="s">
        <v>10</v>
      </c>
      <c r="C12" s="64" t="s">
        <v>46</v>
      </c>
      <c r="D12" s="64"/>
      <c r="E12" s="64"/>
      <c r="F12" s="42" t="s">
        <v>62</v>
      </c>
      <c r="G12" s="38"/>
      <c r="H12" s="80">
        <v>3</v>
      </c>
      <c r="I12" s="96">
        <v>3</v>
      </c>
      <c r="J12" s="96">
        <v>3</v>
      </c>
      <c r="K12" s="96">
        <v>3</v>
      </c>
      <c r="L12" s="96">
        <v>3</v>
      </c>
      <c r="M12" s="91">
        <v>1</v>
      </c>
      <c r="N12" s="91">
        <v>0</v>
      </c>
      <c r="O12" s="91">
        <v>0</v>
      </c>
      <c r="P12" s="91">
        <v>0</v>
      </c>
      <c r="Q12" s="91">
        <v>0</v>
      </c>
      <c r="R12" s="91">
        <v>0</v>
      </c>
      <c r="S12" s="91">
        <v>0</v>
      </c>
      <c r="T12" s="91">
        <v>0</v>
      </c>
      <c r="U12" s="91">
        <v>0</v>
      </c>
      <c r="V12" s="91">
        <v>0</v>
      </c>
    </row>
    <row r="13" spans="1:22" ht="19.5" customHeight="1" x14ac:dyDescent="0.25">
      <c r="A13" s="54"/>
      <c r="B13" s="53"/>
      <c r="C13" s="62" t="s">
        <v>47</v>
      </c>
      <c r="D13" s="62"/>
      <c r="E13" s="62"/>
      <c r="F13" s="43" t="s">
        <v>61</v>
      </c>
      <c r="G13" s="26"/>
      <c r="H13" s="81">
        <v>1</v>
      </c>
      <c r="I13" s="91">
        <v>1</v>
      </c>
      <c r="J13" s="91">
        <v>1</v>
      </c>
      <c r="K13" s="91">
        <v>1</v>
      </c>
      <c r="L13" s="91">
        <v>1</v>
      </c>
      <c r="M13" s="94">
        <v>1</v>
      </c>
      <c r="N13" s="94">
        <v>0</v>
      </c>
      <c r="O13" s="94">
        <v>0</v>
      </c>
      <c r="P13" s="94">
        <v>0</v>
      </c>
      <c r="Q13" s="94">
        <v>0</v>
      </c>
      <c r="R13" s="94">
        <v>0</v>
      </c>
      <c r="S13" s="94">
        <v>0</v>
      </c>
      <c r="T13" s="94">
        <v>0</v>
      </c>
      <c r="U13" s="94">
        <v>0</v>
      </c>
      <c r="V13" s="94">
        <v>0</v>
      </c>
    </row>
    <row r="14" spans="1:22" ht="19.5" customHeight="1" x14ac:dyDescent="0.25">
      <c r="A14" s="54" t="s">
        <v>24</v>
      </c>
      <c r="B14" s="58" t="s">
        <v>67</v>
      </c>
      <c r="C14" s="62" t="s">
        <v>68</v>
      </c>
      <c r="D14" s="62"/>
      <c r="E14" s="62"/>
      <c r="F14" s="43" t="s">
        <v>45</v>
      </c>
      <c r="G14" s="26"/>
      <c r="H14" s="81">
        <v>1</v>
      </c>
      <c r="I14" s="91">
        <v>1</v>
      </c>
      <c r="J14" s="91">
        <v>1</v>
      </c>
      <c r="K14" s="91">
        <v>1</v>
      </c>
      <c r="L14" s="91">
        <v>1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  <c r="T14" s="91">
        <v>0</v>
      </c>
      <c r="U14" s="91">
        <v>0</v>
      </c>
      <c r="V14" s="91">
        <v>0</v>
      </c>
    </row>
    <row r="15" spans="1:22" ht="19.5" customHeight="1" x14ac:dyDescent="0.25">
      <c r="A15" s="54"/>
      <c r="B15" s="58"/>
      <c r="C15" s="87" t="s">
        <v>83</v>
      </c>
      <c r="D15" s="88"/>
      <c r="E15" s="89"/>
      <c r="F15" s="43" t="s">
        <v>45</v>
      </c>
      <c r="G15" s="26"/>
      <c r="H15" s="81">
        <v>2</v>
      </c>
      <c r="I15" s="91">
        <v>2</v>
      </c>
      <c r="J15" s="91">
        <v>2</v>
      </c>
      <c r="K15" s="91">
        <v>2</v>
      </c>
      <c r="L15" s="91">
        <v>2</v>
      </c>
      <c r="M15" s="91">
        <v>1</v>
      </c>
      <c r="N15" s="91">
        <v>0</v>
      </c>
      <c r="O15" s="91">
        <v>0</v>
      </c>
      <c r="P15" s="91">
        <v>0</v>
      </c>
      <c r="Q15" s="91">
        <v>0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</row>
    <row r="16" spans="1:22" ht="19.5" customHeight="1" x14ac:dyDescent="0.25">
      <c r="A16" s="54"/>
      <c r="B16" s="58"/>
      <c r="C16" s="62" t="s">
        <v>73</v>
      </c>
      <c r="D16" s="62"/>
      <c r="E16" s="62"/>
      <c r="F16" s="43" t="s">
        <v>45</v>
      </c>
      <c r="G16" s="26"/>
      <c r="H16" s="81">
        <v>3</v>
      </c>
      <c r="I16" s="91">
        <v>3</v>
      </c>
      <c r="J16" s="91">
        <v>3</v>
      </c>
      <c r="K16" s="91">
        <v>3</v>
      </c>
      <c r="L16" s="91">
        <v>3</v>
      </c>
      <c r="M16" s="91">
        <v>3</v>
      </c>
      <c r="N16" s="91">
        <v>2</v>
      </c>
      <c r="O16" s="91">
        <v>0</v>
      </c>
      <c r="P16" s="91">
        <v>0</v>
      </c>
      <c r="Q16" s="91">
        <v>0</v>
      </c>
      <c r="R16" s="91">
        <v>0</v>
      </c>
      <c r="S16" s="91">
        <v>0</v>
      </c>
      <c r="T16" s="91">
        <v>0</v>
      </c>
      <c r="U16" s="91">
        <v>0</v>
      </c>
      <c r="V16" s="91">
        <v>0</v>
      </c>
    </row>
    <row r="17" spans="1:22" ht="19.5" customHeight="1" x14ac:dyDescent="0.25">
      <c r="A17" s="54"/>
      <c r="B17" s="58"/>
      <c r="C17" s="62" t="s">
        <v>69</v>
      </c>
      <c r="D17" s="62"/>
      <c r="E17" s="62"/>
      <c r="F17" s="43" t="s">
        <v>45</v>
      </c>
      <c r="G17" s="26"/>
      <c r="H17" s="81">
        <v>4</v>
      </c>
      <c r="I17" s="91">
        <v>4</v>
      </c>
      <c r="J17" s="91">
        <v>4</v>
      </c>
      <c r="K17" s="91">
        <v>4</v>
      </c>
      <c r="L17" s="91">
        <v>4</v>
      </c>
      <c r="M17" s="91">
        <v>4</v>
      </c>
      <c r="N17" s="91">
        <v>4</v>
      </c>
      <c r="O17" s="91">
        <v>4</v>
      </c>
      <c r="P17" s="91">
        <v>2</v>
      </c>
      <c r="Q17" s="91">
        <v>1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</row>
    <row r="18" spans="1:22" ht="19.5" customHeight="1" x14ac:dyDescent="0.25">
      <c r="A18" s="54"/>
      <c r="B18" s="58"/>
      <c r="C18" s="62" t="s">
        <v>47</v>
      </c>
      <c r="D18" s="62"/>
      <c r="E18" s="62"/>
      <c r="F18" s="97" t="s">
        <v>63</v>
      </c>
      <c r="G18" s="26"/>
      <c r="H18" s="81">
        <v>1</v>
      </c>
      <c r="I18" s="91">
        <v>1</v>
      </c>
      <c r="J18" s="91">
        <v>1</v>
      </c>
      <c r="K18" s="91">
        <v>1</v>
      </c>
      <c r="L18" s="91">
        <v>1</v>
      </c>
      <c r="M18" s="91">
        <v>1</v>
      </c>
      <c r="N18" s="91">
        <v>1</v>
      </c>
      <c r="O18" s="91">
        <v>1</v>
      </c>
      <c r="P18" s="91">
        <v>1</v>
      </c>
      <c r="Q18" s="91">
        <v>1</v>
      </c>
      <c r="R18" s="93">
        <v>1</v>
      </c>
      <c r="S18" s="93">
        <v>0</v>
      </c>
      <c r="T18" s="93">
        <v>0</v>
      </c>
      <c r="U18" s="93">
        <v>0</v>
      </c>
      <c r="V18" s="93">
        <v>0</v>
      </c>
    </row>
    <row r="19" spans="1:22" ht="19.5" customHeight="1" x14ac:dyDescent="0.25">
      <c r="A19" s="66" t="s">
        <v>25</v>
      </c>
      <c r="B19" s="77" t="s">
        <v>12</v>
      </c>
      <c r="C19" s="63" t="s">
        <v>70</v>
      </c>
      <c r="D19" s="63"/>
      <c r="E19" s="63"/>
      <c r="F19" s="28" t="s">
        <v>60</v>
      </c>
      <c r="G19" s="27"/>
      <c r="H19" s="81">
        <v>2</v>
      </c>
      <c r="I19" s="91">
        <v>2</v>
      </c>
      <c r="J19" s="91">
        <v>2</v>
      </c>
      <c r="K19" s="91">
        <v>2</v>
      </c>
      <c r="L19" s="91">
        <v>2</v>
      </c>
      <c r="M19" s="91">
        <v>0</v>
      </c>
      <c r="N19" s="91">
        <v>0</v>
      </c>
      <c r="O19" s="91">
        <v>0</v>
      </c>
      <c r="P19" s="91">
        <v>0</v>
      </c>
      <c r="Q19" s="91">
        <v>0</v>
      </c>
      <c r="R19" s="91">
        <v>0</v>
      </c>
      <c r="S19" s="91">
        <v>0</v>
      </c>
      <c r="T19" s="91">
        <v>0</v>
      </c>
      <c r="U19" s="91">
        <v>0</v>
      </c>
      <c r="V19" s="91">
        <v>0</v>
      </c>
    </row>
    <row r="20" spans="1:22" ht="19.5" customHeight="1" x14ac:dyDescent="0.25">
      <c r="A20" s="67"/>
      <c r="B20" s="78"/>
      <c r="C20" s="61" t="s">
        <v>71</v>
      </c>
      <c r="D20" s="61"/>
      <c r="E20" s="61"/>
      <c r="F20" s="28" t="s">
        <v>60</v>
      </c>
      <c r="G20" s="27"/>
      <c r="H20" s="81">
        <v>4</v>
      </c>
      <c r="I20" s="91">
        <v>4</v>
      </c>
      <c r="J20" s="91">
        <v>4</v>
      </c>
      <c r="K20" s="91">
        <v>4</v>
      </c>
      <c r="L20" s="91">
        <v>4</v>
      </c>
      <c r="M20" s="91">
        <v>4</v>
      </c>
      <c r="N20" s="91">
        <v>2</v>
      </c>
      <c r="O20" s="91">
        <v>1</v>
      </c>
      <c r="P20" s="91">
        <v>0</v>
      </c>
      <c r="Q20" s="91">
        <v>0</v>
      </c>
      <c r="R20" s="91">
        <v>0</v>
      </c>
      <c r="S20" s="91">
        <v>0</v>
      </c>
      <c r="T20" s="91">
        <v>0</v>
      </c>
      <c r="U20" s="91">
        <v>0</v>
      </c>
      <c r="V20" s="91">
        <v>0</v>
      </c>
    </row>
    <row r="21" spans="1:22" ht="19.5" customHeight="1" x14ac:dyDescent="0.25">
      <c r="A21" s="67"/>
      <c r="B21" s="78"/>
      <c r="C21" s="61" t="s">
        <v>74</v>
      </c>
      <c r="D21" s="61"/>
      <c r="E21" s="61"/>
      <c r="F21" s="28" t="s">
        <v>60</v>
      </c>
      <c r="G21" s="27"/>
      <c r="H21" s="81">
        <v>3</v>
      </c>
      <c r="I21" s="91">
        <v>3</v>
      </c>
      <c r="J21" s="91">
        <v>3</v>
      </c>
      <c r="K21" s="91">
        <v>3</v>
      </c>
      <c r="L21" s="91">
        <v>3</v>
      </c>
      <c r="M21" s="91">
        <v>3</v>
      </c>
      <c r="N21" s="91">
        <v>3</v>
      </c>
      <c r="O21" s="91">
        <v>3</v>
      </c>
      <c r="P21" s="91">
        <v>1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</row>
    <row r="22" spans="1:22" ht="19.5" customHeight="1" x14ac:dyDescent="0.25">
      <c r="A22" s="68"/>
      <c r="B22" s="79"/>
      <c r="C22" s="61" t="s">
        <v>47</v>
      </c>
      <c r="D22" s="61"/>
      <c r="E22" s="61"/>
      <c r="F22" s="28" t="s">
        <v>63</v>
      </c>
      <c r="G22" s="27"/>
      <c r="H22" s="81">
        <v>1</v>
      </c>
      <c r="I22" s="91">
        <v>1</v>
      </c>
      <c r="J22" s="91">
        <v>1</v>
      </c>
      <c r="K22" s="91">
        <v>1</v>
      </c>
      <c r="L22" s="91">
        <v>1</v>
      </c>
      <c r="M22" s="91">
        <v>1</v>
      </c>
      <c r="N22" s="91">
        <v>1</v>
      </c>
      <c r="O22" s="91">
        <v>1</v>
      </c>
      <c r="P22" s="91">
        <v>1</v>
      </c>
      <c r="Q22" s="91">
        <v>1</v>
      </c>
      <c r="R22" s="91">
        <v>1</v>
      </c>
      <c r="S22" s="93">
        <v>0</v>
      </c>
      <c r="T22" s="93">
        <v>0</v>
      </c>
      <c r="U22" s="93">
        <v>0</v>
      </c>
      <c r="V22" s="93">
        <v>0</v>
      </c>
    </row>
    <row r="23" spans="1:22" ht="19.5" customHeight="1" x14ac:dyDescent="0.25">
      <c r="A23" s="54" t="s">
        <v>26</v>
      </c>
      <c r="B23" s="58" t="s">
        <v>13</v>
      </c>
      <c r="C23" s="61" t="s">
        <v>75</v>
      </c>
      <c r="D23" s="61"/>
      <c r="E23" s="61"/>
      <c r="F23" s="28" t="s">
        <v>62</v>
      </c>
      <c r="G23" s="27"/>
      <c r="H23" s="81">
        <v>2</v>
      </c>
      <c r="I23" s="91">
        <v>2</v>
      </c>
      <c r="J23" s="91">
        <v>2</v>
      </c>
      <c r="K23" s="91">
        <v>2</v>
      </c>
      <c r="L23" s="91">
        <v>2</v>
      </c>
      <c r="M23" s="91">
        <v>2</v>
      </c>
      <c r="N23" s="91">
        <v>1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</row>
    <row r="24" spans="1:22" ht="19.5" customHeight="1" x14ac:dyDescent="0.25">
      <c r="A24" s="54"/>
      <c r="B24" s="58"/>
      <c r="C24" s="61" t="s">
        <v>72</v>
      </c>
      <c r="D24" s="61"/>
      <c r="E24" s="61"/>
      <c r="F24" s="28" t="s">
        <v>62</v>
      </c>
      <c r="G24" s="27"/>
      <c r="H24" s="81">
        <v>3</v>
      </c>
      <c r="I24" s="91">
        <v>3</v>
      </c>
      <c r="J24" s="91">
        <v>3</v>
      </c>
      <c r="K24" s="91">
        <v>3</v>
      </c>
      <c r="L24" s="91">
        <v>3</v>
      </c>
      <c r="M24" s="91">
        <v>3</v>
      </c>
      <c r="N24" s="91">
        <v>3</v>
      </c>
      <c r="O24" s="91">
        <v>2</v>
      </c>
      <c r="P24" s="91">
        <v>1</v>
      </c>
      <c r="Q24" s="91">
        <v>0</v>
      </c>
      <c r="R24" s="91">
        <v>0</v>
      </c>
      <c r="S24" s="91">
        <v>0</v>
      </c>
      <c r="T24" s="91">
        <v>0</v>
      </c>
      <c r="U24" s="91">
        <v>0</v>
      </c>
      <c r="V24" s="91">
        <v>0</v>
      </c>
    </row>
    <row r="25" spans="1:22" ht="19.5" customHeight="1" x14ac:dyDescent="0.25">
      <c r="A25" s="54"/>
      <c r="B25" s="58"/>
      <c r="C25" s="61" t="s">
        <v>76</v>
      </c>
      <c r="D25" s="61"/>
      <c r="E25" s="61"/>
      <c r="F25" s="28" t="s">
        <v>62</v>
      </c>
      <c r="G25" s="27"/>
      <c r="H25" s="81">
        <v>4</v>
      </c>
      <c r="I25" s="91">
        <v>4</v>
      </c>
      <c r="J25" s="91">
        <v>4</v>
      </c>
      <c r="K25" s="91">
        <v>4</v>
      </c>
      <c r="L25" s="91">
        <v>4</v>
      </c>
      <c r="M25" s="91">
        <v>4</v>
      </c>
      <c r="N25" s="91">
        <v>4</v>
      </c>
      <c r="O25" s="91">
        <v>4</v>
      </c>
      <c r="P25" s="91">
        <v>4</v>
      </c>
      <c r="Q25" s="91">
        <v>4</v>
      </c>
      <c r="R25" s="91">
        <v>2</v>
      </c>
      <c r="S25" s="91">
        <v>1</v>
      </c>
      <c r="T25" s="91">
        <v>0</v>
      </c>
      <c r="U25" s="91">
        <v>0</v>
      </c>
      <c r="V25" s="91">
        <v>0</v>
      </c>
    </row>
    <row r="26" spans="1:22" ht="19.5" customHeight="1" x14ac:dyDescent="0.25">
      <c r="A26" s="54"/>
      <c r="B26" s="58"/>
      <c r="C26" s="61" t="s">
        <v>47</v>
      </c>
      <c r="D26" s="61"/>
      <c r="E26" s="61"/>
      <c r="F26" s="28" t="s">
        <v>61</v>
      </c>
      <c r="G26" s="27"/>
      <c r="H26" s="81">
        <v>1</v>
      </c>
      <c r="I26" s="91">
        <v>1</v>
      </c>
      <c r="J26" s="91">
        <v>1</v>
      </c>
      <c r="K26" s="91">
        <v>1</v>
      </c>
      <c r="L26" s="91">
        <v>1</v>
      </c>
      <c r="M26" s="94">
        <v>1</v>
      </c>
      <c r="N26" s="94">
        <v>1</v>
      </c>
      <c r="O26" s="94">
        <v>1</v>
      </c>
      <c r="P26" s="94">
        <v>1</v>
      </c>
      <c r="Q26" s="94">
        <v>1</v>
      </c>
      <c r="R26" s="94">
        <v>1</v>
      </c>
      <c r="S26" s="94">
        <v>1</v>
      </c>
      <c r="T26" s="94">
        <v>0</v>
      </c>
      <c r="U26" s="94">
        <v>0</v>
      </c>
      <c r="V26" s="94">
        <v>0</v>
      </c>
    </row>
    <row r="27" spans="1:22" ht="19.5" customHeight="1" x14ac:dyDescent="0.25">
      <c r="A27" s="54" t="s">
        <v>27</v>
      </c>
      <c r="B27" s="58" t="s">
        <v>14</v>
      </c>
      <c r="C27" s="61" t="s">
        <v>46</v>
      </c>
      <c r="D27" s="61"/>
      <c r="E27" s="61"/>
      <c r="F27" s="28" t="s">
        <v>60</v>
      </c>
      <c r="G27" s="27"/>
      <c r="H27" s="81">
        <v>3</v>
      </c>
      <c r="I27" s="91">
        <v>3</v>
      </c>
      <c r="J27" s="91">
        <v>3</v>
      </c>
      <c r="K27" s="91">
        <v>3</v>
      </c>
      <c r="L27" s="91">
        <v>3</v>
      </c>
      <c r="M27" s="91">
        <v>3</v>
      </c>
      <c r="N27" s="91">
        <v>3</v>
      </c>
      <c r="O27" s="91">
        <v>2</v>
      </c>
      <c r="P27" s="91">
        <v>0</v>
      </c>
      <c r="Q27" s="91">
        <v>0</v>
      </c>
      <c r="R27" s="91">
        <v>0</v>
      </c>
      <c r="S27" s="91">
        <v>0</v>
      </c>
      <c r="T27" s="91">
        <v>0</v>
      </c>
      <c r="U27" s="91">
        <v>0</v>
      </c>
      <c r="V27" s="91">
        <v>0</v>
      </c>
    </row>
    <row r="28" spans="1:22" ht="19.5" customHeight="1" x14ac:dyDescent="0.25">
      <c r="A28" s="54"/>
      <c r="B28" s="58"/>
      <c r="C28" s="61" t="s">
        <v>47</v>
      </c>
      <c r="D28" s="61"/>
      <c r="E28" s="61"/>
      <c r="F28" s="28" t="s">
        <v>63</v>
      </c>
      <c r="G28" s="27"/>
      <c r="H28" s="81">
        <v>1</v>
      </c>
      <c r="I28" s="91">
        <v>1</v>
      </c>
      <c r="J28" s="91">
        <v>1</v>
      </c>
      <c r="K28" s="91">
        <v>1</v>
      </c>
      <c r="L28" s="91">
        <v>1</v>
      </c>
      <c r="M28" s="91">
        <v>1</v>
      </c>
      <c r="N28" s="91">
        <v>1</v>
      </c>
      <c r="O28" s="91">
        <v>1</v>
      </c>
      <c r="P28" s="91">
        <v>1</v>
      </c>
      <c r="Q28" s="91">
        <v>1</v>
      </c>
      <c r="R28" s="91">
        <v>1</v>
      </c>
      <c r="S28" s="91">
        <v>1</v>
      </c>
      <c r="T28" s="93">
        <v>0</v>
      </c>
      <c r="U28" s="93">
        <v>0</v>
      </c>
      <c r="V28" s="93">
        <v>0</v>
      </c>
    </row>
    <row r="29" spans="1:22" ht="19.5" customHeight="1" x14ac:dyDescent="0.25">
      <c r="A29" s="54" t="s">
        <v>28</v>
      </c>
      <c r="B29" s="58" t="s">
        <v>15</v>
      </c>
      <c r="C29" s="61" t="s">
        <v>77</v>
      </c>
      <c r="D29" s="61"/>
      <c r="E29" s="61"/>
      <c r="F29" s="28" t="s">
        <v>45</v>
      </c>
      <c r="G29" s="27"/>
      <c r="H29" s="81">
        <v>1</v>
      </c>
      <c r="I29" s="91">
        <v>1</v>
      </c>
      <c r="J29" s="91">
        <v>1</v>
      </c>
      <c r="K29" s="91">
        <v>1</v>
      </c>
      <c r="L29" s="91">
        <v>1</v>
      </c>
      <c r="M29" s="91">
        <v>1</v>
      </c>
      <c r="N29" s="91">
        <v>1</v>
      </c>
      <c r="O29" s="91">
        <v>1</v>
      </c>
      <c r="P29" s="91">
        <v>1</v>
      </c>
      <c r="Q29" s="91">
        <v>1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</row>
    <row r="30" spans="1:22" ht="19.5" customHeight="1" x14ac:dyDescent="0.25">
      <c r="A30" s="54"/>
      <c r="B30" s="58"/>
      <c r="C30" s="61" t="s">
        <v>78</v>
      </c>
      <c r="D30" s="61"/>
      <c r="E30" s="61"/>
      <c r="F30" s="28" t="s">
        <v>45</v>
      </c>
      <c r="G30" s="27"/>
      <c r="H30" s="81">
        <v>2</v>
      </c>
      <c r="I30" s="91">
        <v>2</v>
      </c>
      <c r="J30" s="91">
        <v>2</v>
      </c>
      <c r="K30" s="91">
        <v>2</v>
      </c>
      <c r="L30" s="91">
        <v>2</v>
      </c>
      <c r="M30" s="91">
        <v>2</v>
      </c>
      <c r="N30" s="91">
        <v>2</v>
      </c>
      <c r="O30" s="91">
        <v>2</v>
      </c>
      <c r="P30" s="91">
        <v>2</v>
      </c>
      <c r="Q30" s="91">
        <v>2</v>
      </c>
      <c r="R30" s="91">
        <v>1</v>
      </c>
      <c r="S30" s="91">
        <v>0</v>
      </c>
      <c r="T30" s="91">
        <v>0</v>
      </c>
      <c r="U30" s="91">
        <v>0</v>
      </c>
      <c r="V30" s="91">
        <v>0</v>
      </c>
    </row>
    <row r="31" spans="1:22" ht="19.5" customHeight="1" x14ac:dyDescent="0.25">
      <c r="A31" s="54"/>
      <c r="B31" s="58"/>
      <c r="C31" s="61" t="s">
        <v>79</v>
      </c>
      <c r="D31" s="61"/>
      <c r="E31" s="61"/>
      <c r="F31" s="28" t="s">
        <v>45</v>
      </c>
      <c r="G31" s="27"/>
      <c r="H31" s="81">
        <v>2</v>
      </c>
      <c r="I31" s="91">
        <v>2</v>
      </c>
      <c r="J31" s="91">
        <v>2</v>
      </c>
      <c r="K31" s="91">
        <v>2</v>
      </c>
      <c r="L31" s="91">
        <v>2</v>
      </c>
      <c r="M31" s="91">
        <v>2</v>
      </c>
      <c r="N31" s="91">
        <v>2</v>
      </c>
      <c r="O31" s="91">
        <v>2</v>
      </c>
      <c r="P31" s="91">
        <v>2</v>
      </c>
      <c r="Q31" s="91">
        <v>2</v>
      </c>
      <c r="R31" s="91">
        <v>2</v>
      </c>
      <c r="S31" s="91">
        <v>2</v>
      </c>
      <c r="T31" s="91">
        <v>1</v>
      </c>
      <c r="U31" s="91">
        <v>0</v>
      </c>
      <c r="V31" s="91">
        <v>0</v>
      </c>
    </row>
    <row r="32" spans="1:22" ht="19.5" customHeight="1" thickBot="1" x14ac:dyDescent="0.3">
      <c r="A32" s="56"/>
      <c r="B32" s="60"/>
      <c r="C32" s="59" t="s">
        <v>47</v>
      </c>
      <c r="D32" s="59"/>
      <c r="E32" s="59"/>
      <c r="F32" s="44" t="s">
        <v>61</v>
      </c>
      <c r="G32" s="29"/>
      <c r="H32" s="90">
        <v>1</v>
      </c>
      <c r="I32" s="92">
        <v>1</v>
      </c>
      <c r="J32" s="92">
        <v>1</v>
      </c>
      <c r="K32" s="92">
        <v>1</v>
      </c>
      <c r="L32" s="92">
        <v>1</v>
      </c>
      <c r="M32" s="95">
        <v>1</v>
      </c>
      <c r="N32" s="95">
        <v>1</v>
      </c>
      <c r="O32" s="95">
        <v>1</v>
      </c>
      <c r="P32" s="95">
        <v>1</v>
      </c>
      <c r="Q32" s="95">
        <v>1</v>
      </c>
      <c r="R32" s="95">
        <v>1</v>
      </c>
      <c r="S32" s="95">
        <v>1</v>
      </c>
      <c r="T32" s="95">
        <v>1</v>
      </c>
      <c r="U32" s="95">
        <v>1</v>
      </c>
      <c r="V32" s="95">
        <v>0</v>
      </c>
    </row>
    <row r="33" spans="8:23" ht="19.5" customHeight="1" thickTop="1" x14ac:dyDescent="0.25"/>
    <row r="34" spans="8:23" ht="54.75" customHeight="1" x14ac:dyDescent="0.25">
      <c r="H34" s="73" t="s">
        <v>81</v>
      </c>
      <c r="I34" s="71">
        <f xml:space="preserve"> I9</f>
        <v>43273</v>
      </c>
      <c r="J34" s="71">
        <f xml:space="preserve"> J9</f>
        <v>43274</v>
      </c>
      <c r="K34" s="71">
        <f xml:space="preserve"> K9</f>
        <v>43275</v>
      </c>
      <c r="L34" s="71">
        <f xml:space="preserve"> L9</f>
        <v>43276</v>
      </c>
      <c r="M34" s="71">
        <f xml:space="preserve"> M9</f>
        <v>43277</v>
      </c>
      <c r="N34" s="71">
        <f xml:space="preserve"> N9</f>
        <v>43278</v>
      </c>
      <c r="O34" s="71">
        <f xml:space="preserve"> O9</f>
        <v>43279</v>
      </c>
      <c r="P34" s="71">
        <f xml:space="preserve"> P9</f>
        <v>43280</v>
      </c>
      <c r="Q34" s="71">
        <f xml:space="preserve"> Q9</f>
        <v>43281</v>
      </c>
      <c r="R34" s="71">
        <f xml:space="preserve"> R9</f>
        <v>43282</v>
      </c>
      <c r="S34" s="71">
        <f xml:space="preserve"> S9</f>
        <v>43283</v>
      </c>
      <c r="T34" s="71">
        <f xml:space="preserve"> T9</f>
        <v>43284</v>
      </c>
      <c r="U34" s="71">
        <f xml:space="preserve"> U9</f>
        <v>43285</v>
      </c>
      <c r="V34" s="71">
        <f xml:space="preserve"> V9</f>
        <v>43286</v>
      </c>
      <c r="W34" s="45"/>
    </row>
    <row r="35" spans="8:23" ht="21.75" customHeight="1" x14ac:dyDescent="0.25">
      <c r="H35" s="74">
        <f xml:space="preserve"> SUM(H10:H32)</f>
        <v>70</v>
      </c>
      <c r="I35" s="74">
        <f>SUM(I10:I32)</f>
        <v>65</v>
      </c>
      <c r="J35" s="74">
        <f>SUM(J10:J32)</f>
        <v>59</v>
      </c>
      <c r="K35" s="74">
        <f>SUM(K10:K32)</f>
        <v>54</v>
      </c>
      <c r="L35" s="74">
        <f>SUM(L10:L32)</f>
        <v>50</v>
      </c>
      <c r="M35" s="74">
        <f>SUM(M10:M32)</f>
        <v>41</v>
      </c>
      <c r="N35" s="74">
        <f>SUM(N10:N32)</f>
        <v>32</v>
      </c>
      <c r="O35" s="74">
        <f>SUM(O10:O32)</f>
        <v>26</v>
      </c>
      <c r="P35" s="74">
        <f>SUM(P10:P32)</f>
        <v>18</v>
      </c>
      <c r="Q35" s="74">
        <f>SUM(Q10:Q32)</f>
        <v>15</v>
      </c>
      <c r="R35" s="74">
        <f>SUM(R10:R32)</f>
        <v>10</v>
      </c>
      <c r="S35" s="74">
        <f>SUM(S10:S32)</f>
        <v>6</v>
      </c>
      <c r="T35" s="74">
        <f>SUM(T10:T32)</f>
        <v>2</v>
      </c>
      <c r="U35" s="74">
        <f>SUM(U10:U32)</f>
        <v>1</v>
      </c>
      <c r="V35" s="74">
        <f>SUM(V10:V32)</f>
        <v>0</v>
      </c>
    </row>
    <row r="36" spans="8:23" ht="19.5" customHeight="1" thickBot="1" x14ac:dyDescent="0.3">
      <c r="H36" s="72">
        <f>H35</f>
        <v>70</v>
      </c>
      <c r="I36" s="72">
        <f>H36-5</f>
        <v>65</v>
      </c>
      <c r="J36" s="72">
        <f t="shared" ref="J36:V36" si="1">I36-5</f>
        <v>60</v>
      </c>
      <c r="K36" s="72">
        <f t="shared" si="1"/>
        <v>55</v>
      </c>
      <c r="L36" s="72">
        <f t="shared" si="1"/>
        <v>50</v>
      </c>
      <c r="M36" s="72">
        <f t="shared" si="1"/>
        <v>45</v>
      </c>
      <c r="N36" s="72">
        <f t="shared" si="1"/>
        <v>40</v>
      </c>
      <c r="O36" s="72">
        <f t="shared" si="1"/>
        <v>35</v>
      </c>
      <c r="P36" s="72">
        <f t="shared" si="1"/>
        <v>30</v>
      </c>
      <c r="Q36" s="72">
        <f t="shared" si="1"/>
        <v>25</v>
      </c>
      <c r="R36" s="72">
        <f t="shared" si="1"/>
        <v>20</v>
      </c>
      <c r="S36" s="72">
        <f t="shared" si="1"/>
        <v>15</v>
      </c>
      <c r="T36" s="72">
        <f t="shared" si="1"/>
        <v>10</v>
      </c>
      <c r="U36" s="72">
        <f t="shared" si="1"/>
        <v>5</v>
      </c>
      <c r="V36" s="72">
        <f t="shared" si="1"/>
        <v>0</v>
      </c>
    </row>
    <row r="37" spans="8:23" ht="19.5" customHeight="1" thickTop="1" x14ac:dyDescent="0.25">
      <c r="H37" s="24"/>
    </row>
  </sheetData>
  <mergeCells count="45">
    <mergeCell ref="A19:A22"/>
    <mergeCell ref="B19:B22"/>
    <mergeCell ref="C15:E15"/>
    <mergeCell ref="C5:D5"/>
    <mergeCell ref="C6:D6"/>
    <mergeCell ref="C7:D7"/>
    <mergeCell ref="C9:E9"/>
    <mergeCell ref="A1:B1"/>
    <mergeCell ref="C1:V1"/>
    <mergeCell ref="C2:D2"/>
    <mergeCell ref="E2:V2"/>
    <mergeCell ref="C3:D3"/>
    <mergeCell ref="C4:D4"/>
    <mergeCell ref="C12:E12"/>
    <mergeCell ref="C13:E13"/>
    <mergeCell ref="C14:E14"/>
    <mergeCell ref="C17:E17"/>
    <mergeCell ref="C18:E18"/>
    <mergeCell ref="C21:E21"/>
    <mergeCell ref="C23:E23"/>
    <mergeCell ref="B23:B26"/>
    <mergeCell ref="C19:E19"/>
    <mergeCell ref="C20:E20"/>
    <mergeCell ref="C22:E22"/>
    <mergeCell ref="C32:E32"/>
    <mergeCell ref="B29:B32"/>
    <mergeCell ref="A29:A32"/>
    <mergeCell ref="C28:E28"/>
    <mergeCell ref="C29:E29"/>
    <mergeCell ref="C30:E30"/>
    <mergeCell ref="C31:E31"/>
    <mergeCell ref="B10:E10"/>
    <mergeCell ref="B11:E11"/>
    <mergeCell ref="A23:A26"/>
    <mergeCell ref="B27:B28"/>
    <mergeCell ref="A27:A28"/>
    <mergeCell ref="C16:E16"/>
    <mergeCell ref="A12:A13"/>
    <mergeCell ref="B14:B18"/>
    <mergeCell ref="A14:A18"/>
    <mergeCell ref="C24:E24"/>
    <mergeCell ref="C25:E25"/>
    <mergeCell ref="C26:E26"/>
    <mergeCell ref="C27:E27"/>
    <mergeCell ref="B12:B13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D025-8D3D-42BB-88F2-349FA5A8C309}">
  <sheetPr codeName="Sheet3">
    <tabColor rgb="FFFF0000"/>
  </sheetPr>
  <dimension ref="A1:A2"/>
  <sheetViews>
    <sheetView workbookViewId="0">
      <selection activeCell="K22" sqref="K22"/>
    </sheetView>
  </sheetViews>
  <sheetFormatPr defaultRowHeight="15" x14ac:dyDescent="0.25"/>
  <cols>
    <col min="1" max="16384" width="9.140625" style="23"/>
  </cols>
  <sheetData>
    <row r="1" spans="1:1" s="98" customFormat="1" x14ac:dyDescent="0.25">
      <c r="A1" s="98" t="s">
        <v>84</v>
      </c>
    </row>
    <row r="2" spans="1:1" s="98" customFormat="1" x14ac:dyDescent="0.25"/>
  </sheetData>
  <mergeCells count="1">
    <mergeCell ref="A1:XF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2018-07-05T16:46:24Z</dcterms:modified>
</cp:coreProperties>
</file>