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962/Downloads/"/>
    </mc:Choice>
  </mc:AlternateContent>
  <xr:revisionPtr revIDLastSave="0" documentId="13_ncr:1_{7C3305CD-40AA-DE49-A224-B8AC1B0F4C1E}" xr6:coauthVersionLast="47" xr6:coauthVersionMax="47" xr10:uidLastSave="{00000000-0000-0000-0000-000000000000}"/>
  <bookViews>
    <workbookView xWindow="32200" yWindow="980" windowWidth="28800" windowHeight="16040" xr2:uid="{E5F79E4F-B8A3-7C40-B679-9A60BF67904C}"/>
  </bookViews>
  <sheets>
    <sheet name="Textbox chữ" sheetId="1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Access">[1]Validation!$E$2:$E$223</definedName>
    <definedName name="AccessCircuit">[1]Validation!$C$2:$C$29</definedName>
    <definedName name="ACTION" localSheetId="0">#REF!</definedName>
    <definedName name="ACTION">#REF!</definedName>
    <definedName name="CoS">[1]Validation!$G$2:$G$47</definedName>
    <definedName name="Countries">[1]Validation!$A$2:$A$301</definedName>
    <definedName name="d" localSheetId="0">#REF!</definedName>
    <definedName name="d">#REF!</definedName>
    <definedName name="dddddd">#REF!</definedName>
    <definedName name="Document_array">{"Book1"}</definedName>
    <definedName name="DSLCheckService">[1]Validation!$H$2:$H$4</definedName>
    <definedName name="e">#REF!</definedName>
    <definedName name="fds">{"Book1"}</definedName>
    <definedName name="Ma_testcase_34" localSheetId="0">#REF!</definedName>
    <definedName name="Ma_testcase_34">#REF!</definedName>
    <definedName name="Port">[1]Validation!$F$2:$F$40</definedName>
    <definedName name="_xlnm.Print_Area" localSheetId="0">'Textbox chữ'!$A$1:$R$14</definedName>
    <definedName name="QLDH_TDTT_41" localSheetId="0">#REF!</definedName>
    <definedName name="QLDH_TDTT_41">#REF!</definedName>
    <definedName name="QLHD_CDHD_15" localSheetId="0">#REF!</definedName>
    <definedName name="QLHD_CDHD_15">#REF!</definedName>
    <definedName name="QLHD_CNHD_34" localSheetId="0">#REF!</definedName>
    <definedName name="QLHD_CNHD_34">#REF!</definedName>
    <definedName name="QLHD_GHD_34" localSheetId="0">#REF!</definedName>
    <definedName name="QLHD_GHD_34">#REF!</definedName>
    <definedName name="QLHD_HHD_13" localSheetId="0">#REF!</definedName>
    <definedName name="QLHD_HHD_13">#REF!</definedName>
    <definedName name="QLHD_KHD_6" localSheetId="0">#REF!</definedName>
    <definedName name="QLHD_KHD_6">#REF!</definedName>
    <definedName name="QLHD_TH_1" localSheetId="0">#REF!</definedName>
    <definedName name="QLHD_TH_1">#REF!</definedName>
    <definedName name="QLHD_THD_34" localSheetId="0">#REF!</definedName>
    <definedName name="QLHD_THD_34">#REF!</definedName>
    <definedName name="Tên_TestCase" localSheetId="0">#REF!</definedName>
    <definedName name="Tên_TestCase">#REF!</definedName>
    <definedName name="VancoProducts">[1]Validation!$B$2:$B$4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7" i="1"/>
  <c r="A24" i="1"/>
  <c r="A29" i="1" l="1"/>
  <c r="A28" i="1"/>
  <c r="A26" i="1"/>
  <c r="A23" i="1"/>
  <c r="A13" i="1"/>
  <c r="A16" i="1"/>
  <c r="A17" i="1"/>
  <c r="A15" i="1"/>
  <c r="A18" i="1"/>
  <c r="A19" i="1"/>
  <c r="A20" i="1"/>
  <c r="A21" i="1"/>
  <c r="A22" i="1"/>
  <c r="A25" i="1"/>
  <c r="A31" i="1"/>
  <c r="D4" i="1"/>
  <c r="A14" i="1"/>
  <c r="A12" i="1"/>
  <c r="M10" i="1"/>
  <c r="J10" i="1"/>
  <c r="G10" i="1"/>
  <c r="D8" i="1"/>
  <c r="D5" i="1" l="1"/>
  <c r="D6" i="1"/>
  <c r="D7" i="1" l="1"/>
</calcChain>
</file>

<file path=xl/sharedStrings.xml><?xml version="1.0" encoding="utf-8"?>
<sst xmlns="http://schemas.openxmlformats.org/spreadsheetml/2006/main" count="83" uniqueCount="58">
  <si>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</si>
  <si>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</si>
  <si>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</si>
  <si>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</si>
  <si>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</si>
  <si>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</si>
  <si>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</si>
  <si>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</si>
  <si>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</si>
  <si>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</si>
  <si>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</si>
  <si>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Kết quả hiện tại</t>
  </si>
  <si>
    <t>Mã lỗi</t>
  </si>
  <si>
    <t>Ghi chú</t>
  </si>
  <si>
    <t>Lần 1</t>
  </si>
  <si>
    <t>Lần 2</t>
  </si>
  <si>
    <t>Lần 3</t>
  </si>
  <si>
    <r>
      <t>Giao diện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(Phần này viết các trường hợp kiểm thử cho giao diên chung và các giao diện cho các control)</t>
    </r>
  </si>
  <si>
    <t>Tiền điều kiện</t>
  </si>
  <si>
    <t>Đăng nhập</t>
  </si>
  <si>
    <t>Tìm kiếm</t>
  </si>
  <si>
    <t>Đăng nhập không thành công</t>
  </si>
  <si>
    <t>Đăng nhập thành công</t>
  </si>
  <si>
    <t>1. Đăng nhập thành công vào hệ thống
2. Hiển thị tên acc "QUYNH VUONG"</t>
  </si>
  <si>
    <t>1. Đăng nhập không thành công vào hệ thống
2. Hiển thị thông báo lỗi "Thông tin đăng nhập không hợp lệ."</t>
  </si>
  <si>
    <t>ELPISCLOTHING</t>
  </si>
  <si>
    <t>CHỨC NĂNG 1</t>
  </si>
  <si>
    <t>CHỨC NĂNG 2</t>
  </si>
  <si>
    <t>CHỨC NĂNG 3</t>
  </si>
  <si>
    <t>CHỨC NĂNG 4</t>
  </si>
  <si>
    <t>CHỨC NĂNG 5</t>
  </si>
  <si>
    <t>Xoá giỏ hàng</t>
  </si>
  <si>
    <t>Thêm giỏ hàng</t>
  </si>
  <si>
    <t>Sửa giỏ hàng</t>
  </si>
  <si>
    <t>6. Nhập textbox Tìm kiếm = 1 phần xâu đã tồn tại trong hệ thống
(VD: mấn)
7. Nhấn Enter</t>
  </si>
  <si>
    <t>Kiểm tra tìm kiếm tương đối: 
- nhập textbox Tìm kiếm = 1 phần xâu đã tồn tại trong hệ thống</t>
  </si>
  <si>
    <t>1. Tìm kiếm không ra sản phẩm nào
2. Hiển thị thông báo "Không tìm thấy nội dung bạn yêu cầu"</t>
  </si>
  <si>
    <t>Kiểm tra tìm kiếm không ra kết quả
- nhập textbox Tìm kiếm = 1 phần xâu không tồn tại trong hệ thống</t>
  </si>
  <si>
    <t>6. Nhập textbox Tìm kiếm = 1 phần xâu không tồn tại trong hệ thống
(VD: mấn123)
7. Nhấn Enter</t>
  </si>
  <si>
    <t>1. Tìm kiếm ra tất cả sản phẩm có tên sản phẩm chứa từ "mấn" không phân biệt hoa thường
2. Hiển thị thông báo "Có 5 sản phẩm cho tìm kiếm"</t>
  </si>
  <si>
    <t xml:space="preserve">1. Hiển thị thành công thông tin giỏ hàng: 
- Tên sản phẩm = Tên sản phẩm đã chọn (VD: "SS21B02")
- Giá tiền = Giá tiền sản phẩm đã chọn (VD: "2,190,000 VND")
- Tiêu đề = Tiêu đề sản phẩm đã chọn (VD"Hồng"}
- Kích thước = Kích thước sản phẩm đã chọn (VD: "L")
- Số lượng = 1
- Tổng tiền = số lượng * giá tiền (VD: "2,190,000 VND")
</t>
  </si>
  <si>
    <t>1. Truy cập vào hệ thống
https://elpisclothing.vn
2. Nhấn hyperlink [Tài khoản]
3. Nhập thông tin đăng nhập tồn tại trong hệ thống: Email đúng, Mật khẩu đúng
(VD: quynhkudo1998@gmail.com/Matkhaula9998)
4. Nhấn button [Đăng nhập]
5. Nhấn icon [Tìm kiếm]
6. Nhập textbox Tìm kiếm = tên sản phẩm đã tồn tại trong hệ thống
(VD: "SS21B02" )
7. Nhấn Enter
8. Chọn sản phẩm đã tìm kiếm thành công để xem chi tiết
9. Chọn tiêu đề, Kích thước sản phẩm
(VD: "Hồng", "L")
10. Nhấn button [Thêm vàogiỏ hàng]</t>
  </si>
  <si>
    <t>1. Truy cập vào hệ thống
https://elpisclothing.vn
2. Nhấn hyperlink [Tài khoản]
3. Nhập thông tin đăng nhập tồn tại trong hệ thống: Email đúng, Mật khẩu đúng
(VD: quynhkudo1998@gmail.com/Matkhaula9998)
4. Nhấn button [Đăng nhập]
5. Nhấn icon [Tìm kiếm]</t>
  </si>
  <si>
    <t>1. Truy cập vào hệ thống
https://elpisclothing.vn
2. Nhấn hyperlink [Tài khoản]</t>
  </si>
  <si>
    <t>3. Nhập thông tin đăng nhập tồn tại trong hệ thống: Email đúng, Mật khẩu đúng
(VD: quynhkudo1998@gmail.com/Matkhaula9998)
4. Nhấn button [Đăng nhập]</t>
  </si>
  <si>
    <t>3. Nhập thông tin đăng nhập không tồn tại trong hệ thống: Email sai, Mật khẩu đúng
(VD: quynhkudo@gmail.com/Matkhaula9998)
4. Nhấn button [Đăng nhập]</t>
  </si>
  <si>
    <t>3. Nhập thông tin đăng nhập không tồn tại trong hệ thống: Email đúng, Mật khẩu sai
(VD: quynhkudo1998@gmail.com/Matkhaula)
4. Nhấn button [Đăng nhập]</t>
  </si>
  <si>
    <t>3. Nhập thông tin đăng nhập không tồn tại trong hệ thống: Email sai, Mật khẩu sai
(VD: quynhkudo@gmail.com/Matkhaula)
4. Nhấn button [Đăng nhập]</t>
  </si>
  <si>
    <t>Thêm thành công giỏ hàng</t>
  </si>
  <si>
    <t>Số lượng sản phẩm trong giỏ hàng = 0</t>
  </si>
  <si>
    <t>Số lượng sản phẩm trong giỏ hàng &gt;0</t>
  </si>
  <si>
    <t>Sửa thành công giỏ hàng</t>
  </si>
  <si>
    <t>Xoá thành công giỏ hàng</t>
  </si>
  <si>
    <t xml:space="preserve">1. Chọn thành công số lượng sản phẩm trong giỏ hàng
2. Tổng tiền = số lượng * giá tiền
</t>
  </si>
  <si>
    <t>1. Truy cập vào hệ thống
https://elpisclothing.vn
2. Nhấn hyperlink [Tài khoản]
3. Nhập thông tin đăng nhập tồn tại trong hệ thống: Email đúng, Mật khẩu đúng
(VD: quynhkudo1998@gmail.com/Matkhaula9998)
4. Nhấn button [Đăng nhập]
5. Nhấn icon giỏ hàng
6. Chọn số lượng sản phẩm khác với số lượng sản phẩm hiện tại trong hệ thống
(VD: "5" )</t>
  </si>
  <si>
    <t>1. Truy cập vào hệ thống
https://elpisclothing.vn
2. Nhấn hyperlink [Tài khoản]
3. Nhập thông tin đăng nhập tồn tại trong hệ thống: Email đúng, Mật khẩu đúng
(VD: quynhkudo1998@gmail.com/Matkhaula9998)
4. Nhấn button [Đăng nhập]
5. Nhấn icon giỏ hàng
6. Nhấn button [Xoá sản phẩm]</t>
  </si>
  <si>
    <t>1. Xoá thành công sản phẩm khỏi giỏ hàng
2. Hiển thị thông báo "Giỏ hàng của bạn đang trống"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</si>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</sst>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3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3" borderId="6" xfId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0" fillId="8" borderId="1" xfId="2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8" borderId="2" xfId="2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FFAA0D28-AB9C-D140-80C5-7E56EFDA13CF}"/>
    <cellStyle name="Normal_Sheet1" xfId="2" xr:uid="{0624E5A2-A43F-B742-AA84-8E0526073F63}"/>
  </cellStyles>
  <dxfs count="1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  <sheetName val="Giới thiệu"/>
      <sheetName val="Gi?i thi?u"/>
      <sheetName val="Gi_i thi_u"/>
      <sheetName val="Sheet2"/>
      <sheetName val="Giới_thiệu"/>
      <sheetName val="Gi?i_thi?u"/>
      <sheetName val="Giới_thiệu4"/>
      <sheetName val="Gi?i_thi?u4"/>
      <sheetName val="Giới_thiệu1"/>
      <sheetName val="Gi?i_thi?u1"/>
      <sheetName val="Giới_thiệu2"/>
      <sheetName val="Gi?i_thi?u2"/>
      <sheetName val="Giới_thiệu3"/>
      <sheetName val="Gi?i_thi?u3"/>
      <sheetName val="Giới_thiệu5"/>
      <sheetName val="Gi?i_thi?u5"/>
    </sheetNames>
    <sheetDataSet>
      <sheetData sheetId="0" refreshError="1"/>
      <sheetData sheetId="1" refreshError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D882-61D1-1941-A6D2-2286DEB5B624}">
  <dimension ref="A1:T31"/>
  <sheetViews>
    <sheetView tabSelected="1" topLeftCell="A25" zoomScale="127" zoomScaleNormal="127" zoomScaleSheetLayoutView="100" workbookViewId="0">
      <selection activeCell="D25" sqref="D25"/>
    </sheetView>
  </sheetViews>
  <sheetFormatPr baseColWidth="10" defaultColWidth="9.1640625" defaultRowHeight="13" x14ac:dyDescent="0.15"/>
  <cols>
    <col min="1" max="1" width="16.5" style="1" customWidth="1"/>
    <col min="2" max="2" width="40.6640625" style="1" customWidth="1"/>
    <col min="3" max="3" width="41" style="1" customWidth="1"/>
    <col min="4" max="4" width="50.33203125" style="1" customWidth="1"/>
    <col min="5" max="5" width="4.5" style="2" hidden="1" customWidth="1"/>
    <col min="6" max="8" width="5.6640625" style="2" hidden="1" customWidth="1"/>
    <col min="9" max="9" width="5.1640625" style="2" hidden="1" customWidth="1"/>
    <col min="10" max="14" width="5.6640625" style="2" hidden="1" customWidth="1"/>
    <col min="15" max="15" width="0.1640625" style="2" hidden="1" customWidth="1"/>
    <col min="16" max="17" width="9.1640625" style="2"/>
    <col min="18" max="18" width="21.1640625" style="1" customWidth="1"/>
    <col min="19" max="16384" width="9.1640625" style="1"/>
  </cols>
  <sheetData>
    <row r="1" spans="1:20" ht="33" customHeight="1" x14ac:dyDescent="0.15">
      <c r="C1" s="35" t="s">
        <v>0</v>
      </c>
      <c r="D1" s="35"/>
    </row>
    <row r="2" spans="1:20" ht="14" x14ac:dyDescent="0.15">
      <c r="C2" s="3" t="s">
        <v>1</v>
      </c>
      <c r="D2" s="4" t="s">
        <v>25</v>
      </c>
    </row>
    <row r="3" spans="1:20" ht="14" x14ac:dyDescent="0.15">
      <c r="C3" s="3" t="s">
        <v>2</v>
      </c>
      <c r="D3" s="4" t="s">
        <v>25</v>
      </c>
    </row>
    <row r="4" spans="1:20" ht="14" x14ac:dyDescent="0.15">
      <c r="C4" s="3" t="s">
        <v>3</v>
      </c>
      <c r="D4" s="5">
        <f>COUNTIF($P$12:$P$887,"P")</f>
        <v>9</v>
      </c>
    </row>
    <row r="5" spans="1:20" ht="14" x14ac:dyDescent="0.15">
      <c r="C5" s="3" t="s">
        <v>4</v>
      </c>
      <c r="D5" s="5">
        <f>COUNTIF($P$12:$P$887,"F")</f>
        <v>0</v>
      </c>
    </row>
    <row r="6" spans="1:20" ht="14" x14ac:dyDescent="0.15">
      <c r="C6" s="3" t="s">
        <v>5</v>
      </c>
      <c r="D6" s="5">
        <f>COUNTIF($P$12:$P$887,"PE")</f>
        <v>0</v>
      </c>
    </row>
    <row r="7" spans="1:20" ht="14" x14ac:dyDescent="0.15">
      <c r="C7" s="3" t="s">
        <v>6</v>
      </c>
      <c r="D7" s="5">
        <f>D8-D4-D5-D6</f>
        <v>0</v>
      </c>
    </row>
    <row r="8" spans="1:20" ht="14" x14ac:dyDescent="0.15">
      <c r="C8" s="3" t="s">
        <v>7</v>
      </c>
      <c r="D8" s="5">
        <f>COUNTA($D$12:$D$887)</f>
        <v>9</v>
      </c>
    </row>
    <row r="10" spans="1:20" ht="12.75" customHeight="1" x14ac:dyDescent="0.15">
      <c r="A10" s="33" t="s">
        <v>2</v>
      </c>
      <c r="B10" s="33" t="s">
        <v>8</v>
      </c>
      <c r="C10" s="33" t="s">
        <v>9</v>
      </c>
      <c r="D10" s="33" t="s">
        <v>10</v>
      </c>
      <c r="E10" s="31"/>
      <c r="F10" s="32"/>
      <c r="G10" s="30" t="e">
        <f>#REF!</f>
        <v>#REF!</v>
      </c>
      <c r="H10" s="31"/>
      <c r="I10" s="32"/>
      <c r="J10" s="30" t="e">
        <f>#REF!</f>
        <v>#REF!</v>
      </c>
      <c r="K10" s="31"/>
      <c r="L10" s="32"/>
      <c r="M10" s="30" t="e">
        <f>#REF!</f>
        <v>#REF!</v>
      </c>
      <c r="N10" s="31"/>
      <c r="O10" s="32"/>
      <c r="P10" s="33" t="s">
        <v>11</v>
      </c>
      <c r="Q10" s="33" t="s">
        <v>12</v>
      </c>
      <c r="R10" s="33" t="s">
        <v>13</v>
      </c>
    </row>
    <row r="11" spans="1:20" ht="13.5" customHeight="1" x14ac:dyDescent="0.15">
      <c r="A11" s="36"/>
      <c r="B11" s="34"/>
      <c r="C11" s="34"/>
      <c r="D11" s="34"/>
      <c r="E11" s="6" t="s">
        <v>15</v>
      </c>
      <c r="F11" s="6" t="s">
        <v>16</v>
      </c>
      <c r="G11" s="6" t="s">
        <v>14</v>
      </c>
      <c r="H11" s="6" t="s">
        <v>15</v>
      </c>
      <c r="I11" s="6" t="s">
        <v>16</v>
      </c>
      <c r="J11" s="6" t="s">
        <v>14</v>
      </c>
      <c r="K11" s="6" t="s">
        <v>15</v>
      </c>
      <c r="L11" s="6" t="s">
        <v>16</v>
      </c>
      <c r="M11" s="6" t="s">
        <v>14</v>
      </c>
      <c r="N11" s="6" t="s">
        <v>15</v>
      </c>
      <c r="O11" s="6" t="s">
        <v>16</v>
      </c>
      <c r="P11" s="34"/>
      <c r="Q11" s="34"/>
      <c r="R11" s="34"/>
    </row>
    <row r="12" spans="1:20" s="12" customFormat="1" ht="28.5" customHeight="1" x14ac:dyDescent="0.15">
      <c r="A12" s="7" t="str">
        <f>IF(AND(D12="",D12=""),"",$D$3&amp;"_"&amp;ROW()-11-COUNTBLANK($D$12:D12))</f>
        <v/>
      </c>
      <c r="B12" s="8" t="s">
        <v>26</v>
      </c>
      <c r="C12" s="9" t="s">
        <v>19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10"/>
      <c r="R12" s="9"/>
      <c r="S12" s="11"/>
      <c r="T12" s="11"/>
    </row>
    <row r="13" spans="1:20" s="17" customFormat="1" ht="42" x14ac:dyDescent="0.15">
      <c r="A13" s="13" t="str">
        <f>IF(AND(D13="",D13=""),"",$D$3&amp;"_"&amp;ROW()-11-COUNTBLANK($D$12:D13))</f>
        <v/>
      </c>
      <c r="B13" s="14" t="s">
        <v>18</v>
      </c>
      <c r="C13" s="14" t="s">
        <v>43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5"/>
      <c r="Q13" s="16"/>
      <c r="R13" s="15"/>
    </row>
    <row r="14" spans="1:20" ht="56" x14ac:dyDescent="0.15">
      <c r="A14" s="13" t="str">
        <f>IF(AND(D14="",D14=""),"",$D$3&amp;"_"&amp;ROW()-11-COUNTBLANK($D$12:D14))</f>
        <v>ELPISCLOTHING_1</v>
      </c>
      <c r="B14" s="18" t="s">
        <v>22</v>
      </c>
      <c r="C14" s="18" t="s">
        <v>44</v>
      </c>
      <c r="D14" s="19" t="s">
        <v>23</v>
      </c>
      <c r="E14" s="20"/>
      <c r="F14" s="20"/>
      <c r="G14" s="20"/>
      <c r="H14" s="21"/>
      <c r="I14" s="21"/>
      <c r="J14" s="21"/>
      <c r="K14" s="21"/>
      <c r="L14" s="21"/>
      <c r="M14" s="21"/>
      <c r="N14" s="21"/>
      <c r="O14" s="21"/>
      <c r="P14" s="5" t="s">
        <v>57</v>
      </c>
      <c r="Q14" s="21"/>
      <c r="R14" s="4"/>
    </row>
    <row r="15" spans="1:20" ht="56" x14ac:dyDescent="0.15">
      <c r="A15" s="13" t="str">
        <f>IF(AND(D15="",D15=""),"",$D$3&amp;"_"&amp;ROW()-11-COUNTBLANK($D$12:D15))</f>
        <v>ELPISCLOTHING_2</v>
      </c>
      <c r="B15" s="22" t="s">
        <v>21</v>
      </c>
      <c r="C15" s="18" t="s">
        <v>45</v>
      </c>
      <c r="D15" s="25" t="s">
        <v>24</v>
      </c>
      <c r="E15" s="20"/>
      <c r="F15" s="20"/>
      <c r="G15" s="20"/>
      <c r="H15" s="21"/>
      <c r="I15" s="21"/>
      <c r="J15" s="21"/>
      <c r="K15" s="21"/>
      <c r="L15" s="21"/>
      <c r="M15" s="21"/>
      <c r="N15" s="21"/>
      <c r="O15" s="21"/>
      <c r="P15" s="5" t="s">
        <v>57</v>
      </c>
      <c r="Q15" s="21"/>
      <c r="R15" s="4"/>
    </row>
    <row r="16" spans="1:20" ht="56" x14ac:dyDescent="0.15">
      <c r="A16" s="13" t="str">
        <f>IF(AND(D16="",D16=""),"",$D$3&amp;"_"&amp;ROW()-11-COUNTBLANK($D$12:D16))</f>
        <v>ELPISCLOTHING_3</v>
      </c>
      <c r="B16" s="23"/>
      <c r="C16" s="18" t="s">
        <v>46</v>
      </c>
      <c r="D16" s="25" t="s">
        <v>24</v>
      </c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5" t="s">
        <v>57</v>
      </c>
      <c r="Q16" s="21"/>
      <c r="R16" s="4"/>
    </row>
    <row r="17" spans="1:20" ht="56" x14ac:dyDescent="0.15">
      <c r="A17" s="13" t="str">
        <f>IF(AND(D17="",D17=""),"",$D$3&amp;"_"&amp;ROW()-11-COUNTBLANK($D$12:D17))</f>
        <v>ELPISCLOTHING_4</v>
      </c>
      <c r="B17" s="24"/>
      <c r="C17" s="18" t="s">
        <v>47</v>
      </c>
      <c r="D17" s="25" t="s">
        <v>24</v>
      </c>
      <c r="E17" s="20"/>
      <c r="F17" s="20"/>
      <c r="G17" s="20"/>
      <c r="H17" s="21"/>
      <c r="I17" s="21"/>
      <c r="J17" s="21"/>
      <c r="K17" s="21"/>
      <c r="L17" s="21"/>
      <c r="M17" s="21"/>
      <c r="N17" s="21"/>
      <c r="O17" s="21"/>
      <c r="P17" s="5" t="s">
        <v>57</v>
      </c>
      <c r="Q17" s="21"/>
      <c r="R17" s="4"/>
    </row>
    <row r="18" spans="1:20" s="12" customFormat="1" ht="28.5" customHeight="1" x14ac:dyDescent="0.15">
      <c r="A18" s="13" t="str">
        <f>IF(AND(D18="",D18=""),"",$D$3&amp;"_"&amp;ROW()-11-COUNTBLANK($D$12:D18))</f>
        <v/>
      </c>
      <c r="B18" s="8" t="s">
        <v>27</v>
      </c>
      <c r="C18" s="9" t="s">
        <v>20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10"/>
      <c r="R18" s="9"/>
      <c r="S18" s="11"/>
      <c r="T18" s="11"/>
    </row>
    <row r="19" spans="1:20" ht="17" x14ac:dyDescent="0.15">
      <c r="A19" s="13" t="str">
        <f>IF(AND(D19="",D19=""),"",$D$3&amp;"_"&amp;ROW()-11-COUNTBLANK($D$12:D19))</f>
        <v/>
      </c>
      <c r="B19" s="26" t="s">
        <v>17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1:20" s="17" customFormat="1" ht="112" x14ac:dyDescent="0.15">
      <c r="A20" s="13" t="str">
        <f>IF(AND(D20="",D20=""),"",$D$3&amp;"_"&amp;ROW()-11-COUNTBLANK($D$12:D20))</f>
        <v/>
      </c>
      <c r="B20" s="14" t="s">
        <v>18</v>
      </c>
      <c r="C20" s="14" t="s">
        <v>42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5"/>
      <c r="Q20" s="15"/>
      <c r="R20" s="15"/>
    </row>
    <row r="21" spans="1:20" ht="56" x14ac:dyDescent="0.15">
      <c r="A21" s="13" t="str">
        <f>IF(AND(D21="",D21=""),"",$D$3&amp;"_"&amp;ROW()-11-COUNTBLANK($D$12:D21))</f>
        <v>ELPISCLOTHING_5</v>
      </c>
      <c r="B21" s="18" t="s">
        <v>35</v>
      </c>
      <c r="C21" s="18" t="s">
        <v>34</v>
      </c>
      <c r="D21" s="19" t="s">
        <v>39</v>
      </c>
      <c r="E21" s="20"/>
      <c r="F21" s="20"/>
      <c r="G21" s="20"/>
      <c r="H21" s="21"/>
      <c r="I21" s="21"/>
      <c r="J21" s="21"/>
      <c r="K21" s="21"/>
      <c r="L21" s="21"/>
      <c r="M21" s="21"/>
      <c r="N21" s="21"/>
      <c r="O21" s="21"/>
      <c r="P21" s="5" t="s">
        <v>57</v>
      </c>
      <c r="Q21" s="21"/>
      <c r="R21" s="4"/>
    </row>
    <row r="22" spans="1:20" ht="56" x14ac:dyDescent="0.15">
      <c r="A22" s="13" t="str">
        <f>IF(AND(D22="",D22=""),"",$D$3&amp;"_"&amp;ROW()-11-COUNTBLANK($D$12:D22))</f>
        <v>ELPISCLOTHING_6</v>
      </c>
      <c r="B22" s="18" t="s">
        <v>37</v>
      </c>
      <c r="C22" s="18" t="s">
        <v>38</v>
      </c>
      <c r="D22" s="18" t="s">
        <v>36</v>
      </c>
      <c r="E22" s="20"/>
      <c r="F22" s="20"/>
      <c r="G22" s="20"/>
      <c r="H22" s="21"/>
      <c r="I22" s="21"/>
      <c r="J22" s="21"/>
      <c r="K22" s="21"/>
      <c r="L22" s="21"/>
      <c r="M22" s="21"/>
      <c r="N22" s="21"/>
      <c r="O22" s="21"/>
      <c r="P22" s="5" t="s">
        <v>57</v>
      </c>
      <c r="Q22" s="21"/>
      <c r="R22" s="4"/>
    </row>
    <row r="23" spans="1:20" s="12" customFormat="1" ht="28.5" customHeight="1" x14ac:dyDescent="0.15">
      <c r="A23" s="13" t="str">
        <f>IF(AND(D23="",D23=""),"",$D$3&amp;"_"&amp;ROW()-11-COUNTBLANK($D$12:D23))</f>
        <v/>
      </c>
      <c r="B23" s="8" t="s">
        <v>28</v>
      </c>
      <c r="C23" s="9" t="s">
        <v>32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10"/>
      <c r="R23" s="9"/>
      <c r="S23" s="11"/>
      <c r="T23" s="11"/>
    </row>
    <row r="24" spans="1:20" s="17" customFormat="1" ht="17" x14ac:dyDescent="0.15">
      <c r="A24" s="13" t="str">
        <f>IF(AND(D24="",D24=""),"",$D$3&amp;"_"&amp;ROW()-11-COUNTBLANK($D$12:D24))</f>
        <v/>
      </c>
      <c r="B24" s="14" t="s">
        <v>18</v>
      </c>
      <c r="C24" s="14" t="s">
        <v>49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5"/>
      <c r="Q24" s="16"/>
      <c r="R24" s="15"/>
    </row>
    <row r="25" spans="1:20" ht="238" x14ac:dyDescent="0.15">
      <c r="A25" s="13" t="str">
        <f>IF(AND(D25="",D25=""),"",$D$3&amp;"_"&amp;ROW()-11-COUNTBLANK($D$12:D25))</f>
        <v>ELPISCLOTHING_7</v>
      </c>
      <c r="B25" s="18" t="s">
        <v>48</v>
      </c>
      <c r="C25" s="18" t="s">
        <v>41</v>
      </c>
      <c r="D25" s="18" t="s">
        <v>40</v>
      </c>
      <c r="E25" s="20"/>
      <c r="F25" s="20"/>
      <c r="G25" s="20"/>
      <c r="H25" s="21"/>
      <c r="I25" s="21"/>
      <c r="J25" s="21"/>
      <c r="K25" s="21"/>
      <c r="L25" s="21"/>
      <c r="M25" s="21"/>
      <c r="N25" s="21"/>
      <c r="O25" s="21"/>
      <c r="P25" s="5" t="s">
        <v>57</v>
      </c>
      <c r="Q25" s="21"/>
      <c r="R25" s="4"/>
    </row>
    <row r="26" spans="1:20" s="12" customFormat="1" ht="28.5" customHeight="1" x14ac:dyDescent="0.15">
      <c r="A26" s="13" t="str">
        <f>IF(AND(D26="",D26=""),"",$D$3&amp;"_"&amp;ROW()-11-COUNTBLANK($D$12:D26))</f>
        <v/>
      </c>
      <c r="B26" s="8" t="s">
        <v>29</v>
      </c>
      <c r="C26" s="9" t="s">
        <v>33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10"/>
      <c r="R26" s="9"/>
      <c r="S26" s="11"/>
      <c r="T26" s="11"/>
    </row>
    <row r="27" spans="1:20" s="17" customFormat="1" ht="17" x14ac:dyDescent="0.15">
      <c r="A27" s="13" t="str">
        <f>IF(AND(D27="",D27=""),"",$D$3&amp;"_"&amp;ROW()-11-COUNTBLANK($D$12:D27))</f>
        <v/>
      </c>
      <c r="B27" s="14" t="s">
        <v>18</v>
      </c>
      <c r="C27" s="14" t="s">
        <v>50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5"/>
      <c r="Q27" s="16"/>
      <c r="R27" s="15"/>
    </row>
    <row r="28" spans="1:20" ht="154" x14ac:dyDescent="0.15">
      <c r="A28" s="13" t="str">
        <f>IF(AND(D28="",D28=""),"",$D$3&amp;"_"&amp;ROW()-11-COUNTBLANK($D$12:D28))</f>
        <v>ELPISCLOTHING_8</v>
      </c>
      <c r="B28" s="18" t="s">
        <v>51</v>
      </c>
      <c r="C28" s="18" t="s">
        <v>54</v>
      </c>
      <c r="D28" s="18" t="s">
        <v>53</v>
      </c>
      <c r="E28" s="20"/>
      <c r="F28" s="20"/>
      <c r="G28" s="20"/>
      <c r="H28" s="21"/>
      <c r="I28" s="21"/>
      <c r="J28" s="21"/>
      <c r="K28" s="21"/>
      <c r="L28" s="21"/>
      <c r="M28" s="21"/>
      <c r="N28" s="21"/>
      <c r="O28" s="21"/>
      <c r="P28" s="5" t="s">
        <v>57</v>
      </c>
      <c r="Q28" s="21"/>
      <c r="R28" s="4"/>
    </row>
    <row r="29" spans="1:20" s="12" customFormat="1" ht="28.5" customHeight="1" x14ac:dyDescent="0.15">
      <c r="A29" s="13" t="str">
        <f>IF(AND(D29="",D29=""),"",$D$3&amp;"_"&amp;ROW()-11-COUNTBLANK($D$12:D29))</f>
        <v/>
      </c>
      <c r="B29" s="8" t="s">
        <v>30</v>
      </c>
      <c r="C29" s="9" t="s">
        <v>31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10"/>
      <c r="R29" s="9"/>
      <c r="S29" s="11"/>
      <c r="T29" s="11"/>
    </row>
    <row r="30" spans="1:20" s="17" customFormat="1" ht="17" x14ac:dyDescent="0.15">
      <c r="A30" s="13" t="str">
        <f>IF(AND(D30="",D30=""),"",$D$3&amp;"_"&amp;ROW()-11-COUNTBLANK($D$12:D30))</f>
        <v/>
      </c>
      <c r="B30" s="14" t="s">
        <v>18</v>
      </c>
      <c r="C30" s="14" t="s">
        <v>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5"/>
      <c r="Q30" s="16"/>
      <c r="R30" s="15"/>
    </row>
    <row r="31" spans="1:20" ht="126" x14ac:dyDescent="0.15">
      <c r="A31" s="13" t="str">
        <f>IF(AND(D31="",D31=""),"",$D$3&amp;"_"&amp;ROW()-11-COUNTBLANK($D$12:D31))</f>
        <v>ELPISCLOTHING_9</v>
      </c>
      <c r="B31" s="18" t="s">
        <v>52</v>
      </c>
      <c r="C31" s="18" t="s">
        <v>55</v>
      </c>
      <c r="D31" s="18" t="s">
        <v>56</v>
      </c>
      <c r="E31" s="20"/>
      <c r="F31" s="20"/>
      <c r="G31" s="20"/>
      <c r="H31" s="21"/>
      <c r="I31" s="21"/>
      <c r="J31" s="21"/>
      <c r="K31" s="21"/>
      <c r="L31" s="21"/>
      <c r="M31" s="21"/>
      <c r="N31" s="21"/>
      <c r="O31" s="21"/>
      <c r="P31" s="5" t="s">
        <v>57</v>
      </c>
      <c r="Q31" s="21"/>
      <c r="R31" s="4"/>
    </row>
  </sheetData>
  <mergeCells count="13">
    <mergeCell ref="C1:D1"/>
    <mergeCell ref="A10:A11"/>
    <mergeCell ref="B10:B11"/>
    <mergeCell ref="C10:C11"/>
    <mergeCell ref="D10:D11"/>
    <mergeCell ref="B19:R19"/>
    <mergeCell ref="G10:I10"/>
    <mergeCell ref="J10:L10"/>
    <mergeCell ref="M10:O10"/>
    <mergeCell ref="P10:P11"/>
    <mergeCell ref="Q10:Q11"/>
    <mergeCell ref="R10:R11"/>
    <mergeCell ref="E10:F10"/>
  </mergeCells>
  <conditionalFormatting sqref="P21:P22 E1:P11 E12:R12 E32:P65148 E18:R18 E23:R23 E26:R26 E29:R29">
    <cfRule type="cellIs" priority="58" stopIfTrue="1" operator="equal">
      <formula>"P"</formula>
    </cfRule>
    <cfRule type="cellIs" dxfId="17" priority="59" stopIfTrue="1" operator="equal">
      <formula>"F"</formula>
    </cfRule>
    <cfRule type="cellIs" dxfId="16" priority="60" stopIfTrue="1" operator="equal">
      <formula>"PE"</formula>
    </cfRule>
  </conditionalFormatting>
  <conditionalFormatting sqref="P13:P17">
    <cfRule type="cellIs" priority="52" stopIfTrue="1" operator="equal">
      <formula>"P"</formula>
    </cfRule>
    <cfRule type="cellIs" dxfId="15" priority="53" stopIfTrue="1" operator="equal">
      <formula>"F"</formula>
    </cfRule>
    <cfRule type="cellIs" dxfId="14" priority="54" stopIfTrue="1" operator="equal">
      <formula>"PE"</formula>
    </cfRule>
  </conditionalFormatting>
  <conditionalFormatting sqref="P31">
    <cfRule type="cellIs" priority="16" stopIfTrue="1" operator="equal">
      <formula>"P"</formula>
    </cfRule>
    <cfRule type="cellIs" dxfId="13" priority="17" stopIfTrue="1" operator="equal">
      <formula>"F"</formula>
    </cfRule>
    <cfRule type="cellIs" dxfId="12" priority="18" stopIfTrue="1" operator="equal">
      <formula>"PE"</formula>
    </cfRule>
  </conditionalFormatting>
  <conditionalFormatting sqref="P25">
    <cfRule type="cellIs" priority="22" stopIfTrue="1" operator="equal">
      <formula>"P"</formula>
    </cfRule>
    <cfRule type="cellIs" dxfId="11" priority="23" stopIfTrue="1" operator="equal">
      <formula>"F"</formula>
    </cfRule>
    <cfRule type="cellIs" dxfId="10" priority="24" stopIfTrue="1" operator="equal">
      <formula>"PE"</formula>
    </cfRule>
  </conditionalFormatting>
  <conditionalFormatting sqref="P28">
    <cfRule type="cellIs" priority="19" stopIfTrue="1" operator="equal">
      <formula>"P"</formula>
    </cfRule>
    <cfRule type="cellIs" dxfId="9" priority="20" stopIfTrue="1" operator="equal">
      <formula>"F"</formula>
    </cfRule>
    <cfRule type="cellIs" dxfId="8" priority="21" stopIfTrue="1" operator="equal">
      <formula>"PE"</formula>
    </cfRule>
  </conditionalFormatting>
  <conditionalFormatting sqref="P20">
    <cfRule type="cellIs" priority="13" stopIfTrue="1" operator="equal">
      <formula>"P"</formula>
    </cfRule>
    <cfRule type="cellIs" dxfId="7" priority="14" stopIfTrue="1" operator="equal">
      <formula>"F"</formula>
    </cfRule>
    <cfRule type="cellIs" dxfId="6" priority="15" stopIfTrue="1" operator="equal">
      <formula>"PE"</formula>
    </cfRule>
  </conditionalFormatting>
  <conditionalFormatting sqref="P24">
    <cfRule type="cellIs" priority="7" stopIfTrue="1" operator="equal">
      <formula>"P"</formula>
    </cfRule>
    <cfRule type="cellIs" dxfId="5" priority="8" stopIfTrue="1" operator="equal">
      <formula>"F"</formula>
    </cfRule>
    <cfRule type="cellIs" dxfId="4" priority="9" stopIfTrue="1" operator="equal">
      <formula>"PE"</formula>
    </cfRule>
  </conditionalFormatting>
  <conditionalFormatting sqref="P27">
    <cfRule type="cellIs" priority="4" stopIfTrue="1" operator="equal">
      <formula>"P"</formula>
    </cfRule>
    <cfRule type="cellIs" dxfId="3" priority="5" stopIfTrue="1" operator="equal">
      <formula>"F"</formula>
    </cfRule>
    <cfRule type="cellIs" dxfId="2" priority="6" stopIfTrue="1" operator="equal">
      <formula>"PE"</formula>
    </cfRule>
  </conditionalFormatting>
  <conditionalFormatting sqref="P30">
    <cfRule type="cellIs" priority="1" stopIfTrue="1" operator="equal">
      <formula>"P"</formula>
    </cfRule>
    <cfRule type="cellIs" dxfId="1" priority="2" stopIfTrue="1" operator="equal">
      <formula>"F"</formula>
    </cfRule>
    <cfRule type="cellIs" dxfId="0" priority="3" stopIfTrue="1" operator="equal">
      <formula>"PE"</formula>
    </cfRule>
  </conditionalFormatting>
  <dataValidations count="1">
    <dataValidation type="list" allowBlank="1" showInputMessage="1" showErrorMessage="1" sqref="P20 P13:P17 P30:P31 E14:O17 E21:P22 E29:R29 E31:O65148 E28:P28 E23:R23 E25:P25 E26:R26 E12:R12 E18:R18 E1:O9 P24 P27" xr:uid="{82E24088-82E7-E64C-9785-3D323B5593F7}">
      <formula1>"P,F,PE"</formula1>
    </dataValidation>
  </dataValidations>
  <printOptions horizontalCentered="1"/>
  <pageMargins left="0.7" right="0.7" top="0.55000000000000004" bottom="0.54" header="0.3" footer="0.3"/>
  <pageSetup scale="55" orientation="landscape" r:id="rId1"/>
  <headerFooter>
    <oddHeader>&amp;R&amp;A</oddHeader>
    <oddFooter>&amp;L&amp;"time new romand,Regular"&amp;12BM01.QT.10.KSCL.05&amp;RPage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Textbox chữ</vt:lpstr>
      <vt:lpstr>'Textbox chữ'!Print_Area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lanhtt10</dc:creator>
  <cp:lastModifiedBy>lanhtt10</cp:lastModifiedBy>
  <dcterms:created xsi:type="dcterms:W3CDTF">2021-05-30T02:15:43Z</dcterms:created>
  <dcterms:modified xsi:type="dcterms:W3CDTF">2021-05-31T07:43:55Z</dcterms:modified>
</cp:coreProperties>
</file>