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profile\Downloads\"/>
    </mc:Choice>
  </mc:AlternateContent>
  <xr:revisionPtr revIDLastSave="0" documentId="13_ncr:1_{ED1A1EEF-E5AC-4EBC-9F39-C12365A34C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0-04" sheetId="8" r:id="rId1"/>
    <sheet name="09-04" sheetId="7" r:id="rId2"/>
    <sheet name="08-04" sheetId="6" r:id="rId3"/>
    <sheet name="07-04" sheetId="5" r:id="rId4"/>
    <sheet name="06-04" sheetId="4" r:id="rId5"/>
    <sheet name="05-04" sheetId="3" r:id="rId6"/>
    <sheet name="02-04" sheetId="2" r:id="rId7"/>
    <sheet name="31-03" sheetId="1" r:id="rId8"/>
  </sheets>
  <definedNames>
    <definedName name="_xlnm._FilterDatabase" localSheetId="6" hidden="1">'02-04'!$F$8:$K$8</definedName>
    <definedName name="_xlnm._FilterDatabase" localSheetId="5" hidden="1">'05-04'!$F$8:$K$8</definedName>
    <definedName name="_xlnm._FilterDatabase" localSheetId="4" hidden="1">'06-04'!$F$8:$K$8</definedName>
    <definedName name="_xlnm._FilterDatabase" localSheetId="3" hidden="1">'07-04'!$F$8:$K$8</definedName>
    <definedName name="_xlnm._FilterDatabase" localSheetId="2" hidden="1">'08-04'!$F$8:$K$8</definedName>
    <definedName name="_xlnm._FilterDatabase" localSheetId="1" hidden="1">'09-04'!$F$8:$K$8</definedName>
    <definedName name="_xlnm._FilterDatabase" localSheetId="0" hidden="1">'10-04'!$F$8:$K$8</definedName>
    <definedName name="_xlnm._FilterDatabase" localSheetId="7" hidden="1">'31-03'!$F$8:$K$8</definedName>
    <definedName name="_xlnm.Print_Area" localSheetId="6">'02-04'!$A$1:$M$48</definedName>
    <definedName name="_xlnm.Print_Area" localSheetId="5">'05-04'!$A$1:$M$49</definedName>
    <definedName name="_xlnm.Print_Area" localSheetId="4">'06-04'!$A$1:$M$44</definedName>
    <definedName name="_xlnm.Print_Area" localSheetId="3">'07-04'!$A$1:$M$49</definedName>
    <definedName name="_xlnm.Print_Area" localSheetId="2">'08-04'!$A$1:$M$42</definedName>
    <definedName name="_xlnm.Print_Area" localSheetId="1">'09-04'!$A$1:$M$47</definedName>
    <definedName name="_xlnm.Print_Area" localSheetId="0">'10-04'!$A$1:$M$9</definedName>
    <definedName name="_xlnm.Print_Titles" localSheetId="6">'02-04'!1:8</definedName>
    <definedName name="_xlnm.Print_Titles" localSheetId="5">'05-04'!$1:$8</definedName>
    <definedName name="_xlnm.Print_Titles" localSheetId="4">'06-04'!$1:$8</definedName>
    <definedName name="_xlnm.Print_Titles" localSheetId="3">'07-04'!$1:$8</definedName>
    <definedName name="_xlnm.Print_Titles" localSheetId="2">'08-04'!$1:$8</definedName>
    <definedName name="_xlnm.Print_Titles" localSheetId="1">'09-04'!$1:$8</definedName>
    <definedName name="_xlnm.Print_Titles" localSheetId="0">'10-04'!$1:$8</definedName>
    <definedName name="_xlnm.Print_Titles" localSheetId="7">'31-03'!1:8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7" l="1"/>
  <c r="F35" i="7"/>
  <c r="L34" i="7"/>
  <c r="F34" i="7"/>
  <c r="J28" i="7"/>
  <c r="C38" i="7" s="1"/>
  <c r="I28" i="7"/>
  <c r="C37" i="7" s="1"/>
  <c r="H28" i="7"/>
  <c r="C36" i="7" s="1"/>
  <c r="G28" i="7"/>
  <c r="C35" i="7" s="1"/>
  <c r="F28" i="7"/>
  <c r="C34" i="7" s="1"/>
  <c r="G23" i="6" l="1"/>
  <c r="F29" i="6"/>
  <c r="F23" i="6"/>
  <c r="C29" i="6" s="1"/>
  <c r="I23" i="6"/>
  <c r="C32" i="6" s="1"/>
  <c r="C30" i="6"/>
  <c r="L29" i="6"/>
  <c r="L33" i="6"/>
  <c r="F30" i="6"/>
  <c r="J23" i="6"/>
  <c r="C33" i="6" s="1"/>
  <c r="H23" i="6"/>
  <c r="C31" i="6" s="1"/>
  <c r="F37" i="5" l="1"/>
  <c r="L40" i="5"/>
  <c r="L36" i="5"/>
  <c r="F36" i="5"/>
  <c r="J30" i="5"/>
  <c r="C40" i="5" s="1"/>
  <c r="I30" i="5"/>
  <c r="C39" i="5" s="1"/>
  <c r="H30" i="5"/>
  <c r="C38" i="5" s="1"/>
  <c r="G30" i="5"/>
  <c r="C37" i="5" s="1"/>
  <c r="F30" i="5"/>
  <c r="C36" i="5" s="1"/>
  <c r="G25" i="4" l="1"/>
  <c r="C32" i="4" s="1"/>
  <c r="L35" i="4"/>
  <c r="F32" i="4"/>
  <c r="L31" i="4"/>
  <c r="F31" i="4"/>
  <c r="J25" i="4"/>
  <c r="C35" i="4" s="1"/>
  <c r="I25" i="4"/>
  <c r="C34" i="4" s="1"/>
  <c r="H25" i="4"/>
  <c r="C33" i="4" s="1"/>
  <c r="F25" i="4"/>
  <c r="C31" i="4" s="1"/>
  <c r="L40" i="3" l="1"/>
  <c r="F37" i="3"/>
  <c r="L36" i="3"/>
  <c r="F36" i="3"/>
  <c r="J30" i="3"/>
  <c r="C40" i="3" s="1"/>
  <c r="I30" i="3"/>
  <c r="C39" i="3" s="1"/>
  <c r="H30" i="3"/>
  <c r="C38" i="3" s="1"/>
  <c r="G30" i="3"/>
  <c r="C37" i="3" s="1"/>
  <c r="F30" i="3"/>
  <c r="C36" i="3" s="1"/>
  <c r="F36" i="2" l="1"/>
  <c r="F35" i="2"/>
  <c r="L39" i="2"/>
  <c r="L35" i="2"/>
  <c r="J29" i="2"/>
  <c r="C39" i="2" s="1"/>
  <c r="I29" i="2"/>
  <c r="C38" i="2" s="1"/>
  <c r="H29" i="2"/>
  <c r="C37" i="2" s="1"/>
  <c r="G29" i="2"/>
  <c r="C36" i="2" s="1"/>
  <c r="F29" i="2"/>
  <c r="C35" i="2" s="1"/>
</calcChain>
</file>

<file path=xl/sharedStrings.xml><?xml version="1.0" encoding="utf-8"?>
<sst xmlns="http://schemas.openxmlformats.org/spreadsheetml/2006/main" count="1126" uniqueCount="189">
  <si>
    <t>PHIẾU BÁO NHÂN SỰ VÀ SUẤT ĂN TĂNG CA</t>
  </si>
  <si>
    <t>Ngày:31-03-2021/ Bộ phận: Phòng bảo trì</t>
  </si>
  <si>
    <t>STT</t>
  </si>
  <si>
    <t>HỌ VÀ TÊN</t>
  </si>
  <si>
    <t>MSNV</t>
  </si>
  <si>
    <t>CHỨC VỤ</t>
  </si>
  <si>
    <t>NỘI DUNG
 TĂNG CA</t>
  </si>
  <si>
    <t>GIỜ TĂNG CA ĐẾN</t>
  </si>
  <si>
    <t>ĐIỂM 
ĐƯA ĐÓN</t>
  </si>
  <si>
    <t>CƠM</t>
  </si>
  <si>
    <t>GHI CHÚ</t>
  </si>
  <si>
    <t>Huỳnh Thanh Nhựt</t>
  </si>
  <si>
    <t>0908067</t>
  </si>
  <si>
    <t>Công nhân</t>
  </si>
  <si>
    <t>Cân chỉnh ems chuyền hoàn thiện</t>
  </si>
  <si>
    <t>X</t>
  </si>
  <si>
    <t>Quảng Ngãi 05</t>
  </si>
  <si>
    <t>Tô Đặng Thành Danh</t>
  </si>
  <si>
    <t>1801280</t>
  </si>
  <si>
    <t>Tam kỳ 08</t>
  </si>
  <si>
    <t>Phan Thanh Phú</t>
  </si>
  <si>
    <t>1403058</t>
  </si>
  <si>
    <t>Thay 2 bánh xe lifter cửa. Xử lý rò rỉ khí nén</t>
  </si>
  <si>
    <t>-</t>
  </si>
  <si>
    <t>Đỗ Hữu Sang</t>
  </si>
  <si>
    <t>1004144</t>
  </si>
  <si>
    <t>Đoàn Văn Hậu</t>
  </si>
  <si>
    <t>1801286</t>
  </si>
  <si>
    <t>Hỗ trợ kỹ thuật thử nghiệm hiệu chỉnh bàn nâng TL-3 chuyền Skid dự án SB</t>
  </si>
  <si>
    <t>Tam kỳ 05</t>
  </si>
  <si>
    <t>Nguyễn Lê Tiến Đạt</t>
  </si>
  <si>
    <t>1801273</t>
  </si>
  <si>
    <t>Phan Thanh Việt</t>
  </si>
  <si>
    <t>1604537</t>
  </si>
  <si>
    <t>Chuyển điểm hàn Subline sang Robot line dòng xe CX-8</t>
  </si>
  <si>
    <t>Tam kỳ 06</t>
  </si>
  <si>
    <t>Nguyễn Trí Đạt</t>
  </si>
  <si>
    <t>1904197</t>
  </si>
  <si>
    <t>Tam kỳ 04</t>
  </si>
  <si>
    <t>Nguyễn Trường Tấn</t>
  </si>
  <si>
    <t>1801269</t>
  </si>
  <si>
    <t>Tháo đầu đốt số 2 phòng sấy sơn mầy kiểm tra vệ sinh và kiểm tra đầu báo lửa u/v đốt số 1 Sealer</t>
  </si>
  <si>
    <t>Ngô Tấn Cường</t>
  </si>
  <si>
    <t>1604528</t>
  </si>
  <si>
    <t>Đặng Tấn Hải</t>
  </si>
  <si>
    <t>1405245</t>
  </si>
  <si>
    <t>Nguyễn Tấn Định</t>
  </si>
  <si>
    <t>1603183</t>
  </si>
  <si>
    <t>Tăng dây curoa và châm mở quạt 1,2,3,4,5,6 cooling tower ASU</t>
  </si>
  <si>
    <t>Tam kỳ 02</t>
  </si>
  <si>
    <t>Nguyễn Tích</t>
  </si>
  <si>
    <t>1503214</t>
  </si>
  <si>
    <t>Phạm Đức Khôi</t>
  </si>
  <si>
    <t>1801184</t>
  </si>
  <si>
    <t>Tam kỳ 01</t>
  </si>
  <si>
    <t>Phan Duy Chúc</t>
  </si>
  <si>
    <t>1804620</t>
  </si>
  <si>
    <t>TỔNG CỘNG:</t>
  </si>
  <si>
    <t>*Cán bộ quản lý được giao quản lý công việc tại Xưởng/ Phòng/ Bộ phận:</t>
  </si>
  <si>
    <t>Họ tên:  ………………………………………………………………… chức danh: ……………………………...Điện thoại: ………………</t>
  </si>
  <si>
    <t>TỔNG HỢP:</t>
  </si>
  <si>
    <t>TỔNG SL TĂNG CA:</t>
  </si>
  <si>
    <t>TỔNG SL ĐƯA ĐÓN:</t>
  </si>
  <si>
    <t>Tổng SL cơm:</t>
  </si>
  <si>
    <t>Đến 18g30</t>
  </si>
  <si>
    <t>Tam Kỳ</t>
  </si>
  <si>
    <t>- Mặn</t>
  </si>
  <si>
    <t>Đến 20g45</t>
  </si>
  <si>
    <t>Quảng Ngãi</t>
  </si>
  <si>
    <t>- Chay</t>
  </si>
  <si>
    <t>Đến 22g15</t>
  </si>
  <si>
    <t>- Sữa</t>
  </si>
  <si>
    <t>Đến ...</t>
  </si>
  <si>
    <t>- Món khác</t>
  </si>
  <si>
    <t>Phê duyệt</t>
  </si>
  <si>
    <t>Kiểm tra</t>
  </si>
  <si>
    <t>Người lập</t>
  </si>
  <si>
    <t>(Giám đốc đơn vị)</t>
  </si>
  <si>
    <t>(Trưởng/phó phòng ban/ bộ phận)</t>
  </si>
  <si>
    <t>(Ký và ghi rõ họ tên)</t>
  </si>
  <si>
    <t>18h30</t>
  </si>
  <si>
    <t>20h45</t>
  </si>
  <si>
    <t>22h15</t>
  </si>
  <si>
    <t>24h00</t>
  </si>
  <si>
    <t>7h00….</t>
  </si>
  <si>
    <t>Trực đêm nhà máy</t>
  </si>
  <si>
    <t>C</t>
  </si>
  <si>
    <t>BC</t>
  </si>
  <si>
    <t>Nguyễn Chí Thành</t>
  </si>
  <si>
    <t>1803372</t>
  </si>
  <si>
    <t>Lê Xuân Tứ</t>
  </si>
  <si>
    <t>1706133</t>
  </si>
  <si>
    <t>Đến 18h30</t>
  </si>
  <si>
    <t>Đến 20h45</t>
  </si>
  <si>
    <t>Đến 22h15</t>
  </si>
  <si>
    <t>Đến 24h00</t>
  </si>
  <si>
    <t>Đến 7h00</t>
  </si>
  <si>
    <t>Ngày:02/04/2021/ Bộ phận: Phòng bảo trì</t>
  </si>
  <si>
    <t>Đinh Văn Thắng</t>
  </si>
  <si>
    <t>0512006</t>
  </si>
  <si>
    <t>Thay van bể tảy dầu</t>
  </si>
  <si>
    <t>Lắp bộ phun sương aw3</t>
  </si>
  <si>
    <t>Nguyễn Thành Vân</t>
  </si>
  <si>
    <t>1604531</t>
  </si>
  <si>
    <t>Tháo kiểm tra đường ống chiler</t>
  </si>
  <si>
    <t>1810147</t>
  </si>
  <si>
    <t>Teaching thử nghiệm đường path pitch 150mm theo yêu cầu BMW</t>
  </si>
  <si>
    <t xml:space="preserve">Thay chốt pin hanger ed </t>
  </si>
  <si>
    <t>Phan Phước Vương</t>
  </si>
  <si>
    <t>1801155</t>
  </si>
  <si>
    <t>Trần Văn Vĩnh</t>
  </si>
  <si>
    <t>1405247</t>
  </si>
  <si>
    <t xml:space="preserve"> Teaching trên kroset xe G20 sơn trên mui trước theo yêu cầu BMW</t>
  </si>
  <si>
    <t>Teaching chuyển điểm hàn Subline sang Robot Line dòng xe J59C-SD</t>
  </si>
  <si>
    <t>Hỗ trợ kĩ thuật thử nghiệm  tranfer skid xh</t>
  </si>
  <si>
    <t>Đoàn Tuấn Vũ</t>
  </si>
  <si>
    <t>1801267</t>
  </si>
  <si>
    <t>Lắp quạt cho kho vật tư, chạy dây nguồn khí nén cho trạm sửa chữa lại</t>
  </si>
  <si>
    <t>MQ</t>
  </si>
  <si>
    <t>Phan Thanh Doanh</t>
  </si>
  <si>
    <t>1801164</t>
  </si>
  <si>
    <t>Lê Đắc Trình</t>
  </si>
  <si>
    <t>Ngày:05/04/2021/ Bộ phận: Phòng bảo trì</t>
  </si>
  <si>
    <t>Bảo trì kiểm tra siết bulong độn cơ. Agv 05</t>
  </si>
  <si>
    <t>Phạm Chí Công</t>
  </si>
  <si>
    <t>1604532</t>
  </si>
  <si>
    <t>Hàn đường ống khí nén cuối trim B</t>
  </si>
  <si>
    <t>Hiệu chỉnh bàn nâng TL-3 dự án SB21</t>
  </si>
  <si>
    <t>Teaching dời điểm hàn Subline sang Robot line dòng xe J59C</t>
  </si>
  <si>
    <t>Lắp bơm phun sương</t>
  </si>
  <si>
    <t>Đinh Thế Hoàng</t>
  </si>
  <si>
    <t>1801270</t>
  </si>
  <si>
    <t>Hỗ trợ sản xuất xưỡng sơn</t>
  </si>
  <si>
    <t>Trần Thành Lập</t>
  </si>
  <si>
    <t>0909191</t>
  </si>
  <si>
    <t>Teaching robot sơn clear dòng xe G20</t>
  </si>
  <si>
    <t>Hỗ trợ teaching robot linh kiện nhựa</t>
  </si>
  <si>
    <t>Teaching kroset robot sơn màu xe G20 theo yêu cầu BMW</t>
  </si>
  <si>
    <t>OFF</t>
  </si>
  <si>
    <t>Vận hành xử lý nước thải</t>
  </si>
  <si>
    <t>Vận hành PBS</t>
  </si>
  <si>
    <t>Sửa bình lọc nước nóng, lạnh. Thay đầu holder BT_63. Xử lý các yêu cầu của xưởng</t>
  </si>
  <si>
    <t xml:space="preserve">Hỗ trợ kĩ thuật </t>
  </si>
  <si>
    <t>Lắp cadexpum phòng sơn</t>
  </si>
  <si>
    <t>Hỗ trợ sản xuất xưởng sơn</t>
  </si>
  <si>
    <t>B</t>
  </si>
  <si>
    <t>HT</t>
  </si>
  <si>
    <t>Ngày:06/04/2021/ Bộ phận: Phòng bảo trì</t>
  </si>
  <si>
    <t xml:space="preserve">Hỗ trợ kéo đường ống sơn </t>
  </si>
  <si>
    <t>Bảo trì 6 cẩu trục điện, bảo trì vô mỡ bôi trơn băng chuyền động cơ</t>
  </si>
  <si>
    <t>Teaching dời điểm hàn subline sang Robot line dòng xe cx8</t>
  </si>
  <si>
    <t>Kéo dây sơn cho cadexpum</t>
  </si>
  <si>
    <t>Lắp cảm biến dừng băng chuyền robot keo khi kính chiếu hậu bỏ lệch</t>
  </si>
  <si>
    <t>Nguyễn Minh Trí</t>
  </si>
  <si>
    <t>1804480</t>
  </si>
  <si>
    <t>Ngày:07/04/2021/ Bộ phận: Phòng bảo trì</t>
  </si>
  <si>
    <t xml:space="preserve">Hỗ trợ sản xuất </t>
  </si>
  <si>
    <t xml:space="preserve"> </t>
  </si>
  <si>
    <t>Hàn thùng đựng cặn phòng sơn</t>
  </si>
  <si>
    <t>Thay chốt pin hanger ed</t>
  </si>
  <si>
    <t>Chỉnh sửa chương trình xe g20 trên kroset theo yêu cầu BMW</t>
  </si>
  <si>
    <t>Teaching chương trình sơn robot primer cho Cerato (sơn thử nghiệm theo khuyến cáo BMW) 20h45</t>
  </si>
  <si>
    <t>Nguyễn Đại Thủy</t>
  </si>
  <si>
    <t>1503673</t>
  </si>
  <si>
    <t>Ngày:08/04/2021/ Bộ phận: Phòng bảo trì</t>
  </si>
  <si>
    <t>Thay chốt pin Hanger ED</t>
  </si>
  <si>
    <t>Gia cố bách giữ đầu súng robot sealer</t>
  </si>
  <si>
    <t>Hỗ trợ sản xuất xưởng hàn</t>
  </si>
  <si>
    <t>Ngày:09/04/2021/ Bộ phận: Phòng bảo trì</t>
  </si>
  <si>
    <t>p</t>
  </si>
  <si>
    <t>P</t>
  </si>
  <si>
    <t>Hỗ trợ sữa ghế</t>
  </si>
  <si>
    <t>Bảo trì máy sửa móp, cẩu trục câu sàn, bơm keo</t>
  </si>
  <si>
    <t>Bảo trì  bù công việc ngày 8/3 agv động cơ, cẩu trục điện sub động  cơ. Bảo trì hanger chuyền cửa</t>
  </si>
  <si>
    <t>Ngày: 10/04/2021/ Bộ phận: Phòng bảo trì</t>
  </si>
  <si>
    <t>ĐIỂM  (Tam Kỳ: TK, Quảng Ngãi: QNG, TP. Quảng Ngãi: TPQN, trường CĐ: CD)
ĐƯA ĐÓN</t>
  </si>
  <si>
    <t>MÓN ĂN</t>
  </si>
  <si>
    <t>GIỜ TĂNG CA ĐẾN (sử dụng dấu X để chọn)</t>
  </si>
  <si>
    <t>Trần Lê Quốc Bảo</t>
  </si>
  <si>
    <t>Chuyên viên</t>
  </si>
  <si>
    <t>Trực sản xuất</t>
  </si>
  <si>
    <t>x</t>
  </si>
  <si>
    <t>tk6</t>
  </si>
  <si>
    <t>Phở</t>
  </si>
  <si>
    <t>Nguyễn Đình Hưng</t>
  </si>
  <si>
    <t>Thử nghiệm xe KA4 trên chuyền Láp ráp</t>
  </si>
  <si>
    <t>Mỳ Tôm</t>
  </si>
  <si>
    <t xml:space="preserve">Võ Văn Hiệu </t>
  </si>
  <si>
    <t>Cơm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</si>
</sst>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0" fillId="0" borderId="0" applyFont="0" applyFill="0" applyBorder="0" applyAlignment="0" applyProtection="0"/>
    <xf numFmtId="0" fontId="18" fillId="0" borderId="0"/>
  </cellStyleXfs>
  <cellXfs count="9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5" fillId="2" borderId="3" xfId="0" applyNumberFormat="1" applyFont="1" applyFill="1" applyBorder="1" applyAlignment="1" applyProtection="1">
      <alignment horizontal="center" vertical="center" wrapText="1"/>
    </xf>
    <xf numFmtId="0" fontId="5" fillId="2" borderId="2" xfId="0" applyNumberFormat="1" applyFont="1" applyFill="1" applyBorder="1" applyAlignment="1" applyProtection="1">
      <alignment horizontal="center" vertical="center"/>
    </xf>
    <xf numFmtId="0" fontId="3" fillId="0" borderId="14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7" fillId="0" borderId="14" xfId="0" applyNumberFormat="1" applyFont="1" applyFill="1" applyBorder="1" applyAlignment="1" applyProtection="1">
      <alignment horizontal="left" vertical="center"/>
    </xf>
    <xf numFmtId="0" fontId="8" fillId="0" borderId="14" xfId="0" applyNumberFormat="1" applyFont="1" applyFill="1" applyBorder="1" applyAlignment="1" applyProtection="1">
      <alignment horizontal="left" vertical="center"/>
    </xf>
    <xf numFmtId="0" fontId="8" fillId="0" borderId="14" xfId="0" quotePrefix="1" applyNumberFormat="1" applyFont="1" applyFill="1" applyBorder="1" applyAlignment="1" applyProtection="1">
      <alignment horizontal="left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left" vertical="center"/>
    </xf>
    <xf numFmtId="0" fontId="12" fillId="0" borderId="14" xfId="0" quotePrefix="1" applyNumberFormat="1" applyFont="1" applyFill="1" applyBorder="1" applyAlignment="1" applyProtection="1">
      <alignment horizontal="center" vertical="center"/>
    </xf>
    <xf numFmtId="0" fontId="12" fillId="0" borderId="14" xfId="0" quotePrefix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quotePrefix="1" applyNumberFormat="1" applyFont="1" applyFill="1" applyBorder="1" applyAlignment="1" applyProtection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center" vertical="center" wrapText="1"/>
    </xf>
    <xf numFmtId="0" fontId="12" fillId="0" borderId="8" xfId="0" applyNumberFormat="1" applyFont="1" applyFill="1" applyBorder="1" applyAlignment="1" applyProtection="1">
      <alignment horizontal="left" vertical="center" wrapText="1"/>
    </xf>
    <xf numFmtId="0" fontId="13" fillId="0" borderId="0" xfId="0" applyFont="1">
      <alignment vertical="center"/>
    </xf>
    <xf numFmtId="0" fontId="14" fillId="0" borderId="14" xfId="0" applyNumberFormat="1" applyFont="1" applyFill="1" applyBorder="1" applyAlignment="1" applyProtection="1">
      <alignment horizontal="left" vertical="center"/>
    </xf>
    <xf numFmtId="0" fontId="14" fillId="0" borderId="4" xfId="0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164" fontId="15" fillId="3" borderId="1" xfId="1" applyNumberFormat="1" applyFont="1" applyFill="1" applyBorder="1" applyAlignment="1">
      <alignment horizontal="left" vertical="center" shrinkToFit="1"/>
    </xf>
    <xf numFmtId="49" fontId="15" fillId="3" borderId="1" xfId="0" applyNumberFormat="1" applyFont="1" applyFill="1" applyBorder="1" applyAlignment="1">
      <alignment horizontal="center" vertical="center" shrinkToFit="1"/>
    </xf>
    <xf numFmtId="0" fontId="12" fillId="0" borderId="14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Alignment="1" applyProtection="1"/>
    <xf numFmtId="0" fontId="16" fillId="0" borderId="0" xfId="0" applyNumberFormat="1" applyFont="1" applyFill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12" fillId="0" borderId="4" xfId="0" applyNumberFormat="1" applyFont="1" applyFill="1" applyBorder="1" applyAlignment="1" applyProtection="1">
      <alignment vertical="center" wrapText="1"/>
    </xf>
    <xf numFmtId="0" fontId="3" fillId="0" borderId="14" xfId="0" quotePrefix="1" applyNumberFormat="1" applyFont="1" applyFill="1" applyBorder="1" applyAlignment="1" applyProtection="1">
      <alignment horizontal="center" vertical="center"/>
    </xf>
    <xf numFmtId="0" fontId="3" fillId="0" borderId="14" xfId="0" quotePrefix="1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center" vertical="center" wrapText="1"/>
    </xf>
    <xf numFmtId="0" fontId="3" fillId="0" borderId="14" xfId="0" applyNumberFormat="1" applyFont="1" applyFill="1" applyBorder="1" applyAlignment="1" applyProtection="1">
      <alignment horizontal="left" vertical="center" wrapText="1"/>
    </xf>
    <xf numFmtId="0" fontId="3" fillId="0" borderId="14" xfId="0" applyNumberFormat="1" applyFont="1" applyFill="1" applyBorder="1" applyAlignment="1" applyProtection="1">
      <alignment horizontal="left" vertical="center"/>
    </xf>
    <xf numFmtId="0" fontId="13" fillId="0" borderId="14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left" vertical="center" wrapText="1"/>
    </xf>
    <xf numFmtId="0" fontId="12" fillId="0" borderId="1" xfId="2" applyFont="1" applyBorder="1" applyAlignment="1">
      <alignment horizontal="left" vertical="center"/>
    </xf>
    <xf numFmtId="2" fontId="19" fillId="0" borderId="1" xfId="2" applyNumberFormat="1" applyFont="1" applyBorder="1" applyAlignment="1">
      <alignment horizontal="left" vertical="center"/>
    </xf>
    <xf numFmtId="1" fontId="19" fillId="0" borderId="1" xfId="2" quotePrefix="1" applyNumberFormat="1" applyFont="1" applyBorder="1" applyAlignment="1">
      <alignment horizontal="left" vertical="center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12" fillId="0" borderId="15" xfId="0" quotePrefix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2" borderId="4" xfId="0" applyNumberFormat="1" applyFont="1" applyFill="1" applyBorder="1" applyAlignment="1" applyProtection="1">
      <alignment horizontal="center" vertical="center"/>
    </xf>
    <xf numFmtId="0" fontId="11" fillId="2" borderId="8" xfId="0" applyNumberFormat="1" applyFont="1" applyFill="1" applyBorder="1" applyAlignment="1" applyProtection="1">
      <alignment horizontal="center" vertical="center"/>
    </xf>
    <xf numFmtId="0" fontId="11" fillId="2" borderId="13" xfId="0" applyNumberFormat="1" applyFont="1" applyFill="1" applyBorder="1" applyAlignment="1" applyProtection="1">
      <alignment horizontal="center" vertical="center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0" fontId="11" fillId="2" borderId="8" xfId="0" applyNumberFormat="1" applyFont="1" applyFill="1" applyBorder="1" applyAlignment="1" applyProtection="1">
      <alignment horizontal="center" vertical="center" wrapText="1"/>
    </xf>
    <xf numFmtId="0" fontId="11" fillId="2" borderId="13" xfId="0" applyNumberFormat="1" applyFont="1" applyFill="1" applyBorder="1" applyAlignment="1" applyProtection="1">
      <alignment horizontal="center" vertical="center" wrapText="1"/>
    </xf>
    <xf numFmtId="0" fontId="11" fillId="2" borderId="5" xfId="0" applyNumberFormat="1" applyFont="1" applyFill="1" applyBorder="1" applyAlignment="1" applyProtection="1">
      <alignment horizontal="center" vertical="center"/>
    </xf>
    <xf numFmtId="0" fontId="11" fillId="2" borderId="6" xfId="0" applyNumberFormat="1" applyFont="1" applyFill="1" applyBorder="1" applyAlignment="1" applyProtection="1">
      <alignment horizontal="center" vertical="center"/>
    </xf>
    <xf numFmtId="0" fontId="11" fillId="2" borderId="7" xfId="0" applyNumberFormat="1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center" vertical="center"/>
    </xf>
    <xf numFmtId="0" fontId="11" fillId="2" borderId="10" xfId="0" applyNumberFormat="1" applyFont="1" applyFill="1" applyBorder="1" applyAlignment="1" applyProtection="1">
      <alignment horizontal="center" vertical="center"/>
    </xf>
    <xf numFmtId="0" fontId="11" fillId="2" borderId="0" xfId="0" applyNumberFormat="1" applyFont="1" applyFill="1" applyBorder="1" applyAlignment="1" applyProtection="1">
      <alignment horizontal="center" vertical="center"/>
    </xf>
    <xf numFmtId="0" fontId="11" fillId="2" borderId="11" xfId="0" applyNumberFormat="1" applyFont="1" applyFill="1" applyBorder="1" applyAlignment="1" applyProtection="1">
      <alignment horizontal="center" vertical="center"/>
    </xf>
    <xf numFmtId="0" fontId="11" fillId="2" borderId="5" xfId="0" applyNumberFormat="1" applyFont="1" applyFill="1" applyBorder="1" applyAlignment="1" applyProtection="1">
      <alignment horizontal="center" vertical="center" wrapText="1"/>
    </xf>
    <xf numFmtId="0" fontId="11" fillId="2" borderId="12" xfId="0" applyNumberFormat="1" applyFont="1" applyFill="1" applyBorder="1" applyAlignment="1" applyProtection="1">
      <alignment horizontal="center" vertical="center" wrapText="1"/>
    </xf>
    <xf numFmtId="0" fontId="11" fillId="2" borderId="9" xfId="0" applyNumberFormat="1" applyFont="1" applyFill="1" applyBorder="1" applyAlignment="1" applyProtection="1">
      <alignment horizontal="center" vertical="center" wrapText="1"/>
    </xf>
    <xf numFmtId="0" fontId="12" fillId="0" borderId="4" xfId="0" applyNumberFormat="1" applyFont="1" applyFill="1" applyBorder="1" applyAlignment="1" applyProtection="1">
      <alignment horizontal="center" vertical="center" wrapText="1"/>
    </xf>
    <xf numFmtId="0" fontId="12" fillId="0" borderId="8" xfId="0" applyNumberFormat="1" applyFont="1" applyFill="1" applyBorder="1" applyAlignment="1" applyProtection="1">
      <alignment horizontal="center" vertical="center" wrapText="1"/>
    </xf>
    <xf numFmtId="0" fontId="12" fillId="0" borderId="13" xfId="0" applyNumberFormat="1" applyFont="1" applyFill="1" applyBorder="1" applyAlignment="1" applyProtection="1">
      <alignment horizontal="center" vertical="center" wrapText="1"/>
    </xf>
    <xf numFmtId="0" fontId="12" fillId="0" borderId="4" xfId="0" applyNumberFormat="1" applyFont="1" applyFill="1" applyBorder="1" applyAlignment="1" applyProtection="1">
      <alignment horizontal="left" vertical="center" wrapText="1"/>
    </xf>
    <xf numFmtId="0" fontId="12" fillId="0" borderId="13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17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Fill="1" applyAlignment="1" applyProtection="1"/>
    <xf numFmtId="0" fontId="16" fillId="0" borderId="0" xfId="0" applyNumberFormat="1" applyFont="1" applyFill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left" vertical="center"/>
    </xf>
    <xf numFmtId="0" fontId="6" fillId="0" borderId="14" xfId="0" applyNumberFormat="1" applyFont="1" applyFill="1" applyBorder="1" applyAlignment="1" applyProtection="1"/>
    <xf numFmtId="0" fontId="12" fillId="0" borderId="8" xfId="0" applyNumberFormat="1" applyFont="1" applyFill="1" applyBorder="1" applyAlignment="1" applyProtection="1">
      <alignment horizontal="left" vertical="center" wrapText="1"/>
    </xf>
    <xf numFmtId="0" fontId="12" fillId="0" borderId="20" xfId="0" applyNumberFormat="1" applyFont="1" applyFill="1" applyBorder="1" applyAlignment="1" applyProtection="1">
      <alignment horizontal="left" vertical="center" wrapText="1"/>
    </xf>
    <xf numFmtId="0" fontId="12" fillId="0" borderId="21" xfId="0" applyNumberFormat="1" applyFont="1" applyFill="1" applyBorder="1" applyAlignment="1" applyProtection="1">
      <alignment horizontal="left" vertical="center" wrapText="1"/>
    </xf>
    <xf numFmtId="0" fontId="12" fillId="0" borderId="2" xfId="0" applyNumberFormat="1" applyFont="1" applyFill="1" applyBorder="1" applyAlignment="1" applyProtection="1">
      <alignment horizontal="left" vertical="center" wrapText="1"/>
    </xf>
    <xf numFmtId="0" fontId="12" fillId="0" borderId="17" xfId="0" applyNumberFormat="1" applyFont="1" applyFill="1" applyBorder="1" applyAlignment="1" applyProtection="1">
      <alignment horizontal="left" vertical="center" wrapText="1"/>
    </xf>
    <xf numFmtId="0" fontId="12" fillId="0" borderId="19" xfId="0" applyNumberFormat="1" applyFont="1" applyFill="1" applyBorder="1" applyAlignment="1" applyProtection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2" fillId="0" borderId="18" xfId="0" applyNumberFormat="1" applyFont="1" applyFill="1" applyBorder="1" applyAlignment="1" applyProtection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3" fillId="0" borderId="13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54468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3761" cy="4259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244968</xdr:colOff>
      <xdr:row>2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26142" cy="4259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107157</xdr:colOff>
      <xdr:row>0</xdr:row>
      <xdr:rowOff>95250</xdr:rowOff>
    </xdr:from>
    <xdr:to>
      <xdr:col>2</xdr:col>
      <xdr:colOff>399749</xdr:colOff>
      <xdr:row>2</xdr:row>
      <xdr:rowOff>149679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30905" cy="435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"/>
  <sheetViews>
    <sheetView tabSelected="1" zoomScale="80" zoomScaleNormal="80" workbookViewId="0">
      <pane ySplit="8" topLeftCell="A9" activePane="bottomLeft" state="frozenSplit"/>
      <selection activeCell="B13" sqref="B13"/>
      <selection pane="bottomLeft" activeCell="K19" sqref="K19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37.44140625" style="3" customWidth="1"/>
    <col min="12" max="12" width="10.5546875" style="3" customWidth="1"/>
    <col min="13" max="13" width="12.5546875" style="3" customWidth="1"/>
  </cols>
  <sheetData>
    <row r="1" spans="1:13" ht="17.100000000000001" customHeight="1" x14ac:dyDescent="0.25">
      <c r="B1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ht="12.9" customHeight="1" x14ac:dyDescent="0.25">
      <c r="A2"/>
      <c r="B2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s="1" customFormat="1" ht="24.9" customHeight="1" x14ac:dyDescent="0.25">
      <c r="C3" s="53" t="s">
        <v>174</v>
      </c>
      <c r="D3" s="53"/>
      <c r="E3" s="53"/>
      <c r="F3" s="53"/>
      <c r="G3" s="53"/>
      <c r="H3" s="53"/>
      <c r="I3" s="53"/>
      <c r="J3" s="53"/>
      <c r="K3" s="53"/>
      <c r="L3" s="53"/>
    </row>
    <row r="4" spans="1:13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3" ht="18" customHeight="1" x14ac:dyDescent="0.25">
      <c r="A5" s="54" t="s">
        <v>2</v>
      </c>
      <c r="B5" s="54" t="s">
        <v>3</v>
      </c>
      <c r="C5" s="54" t="s">
        <v>4</v>
      </c>
      <c r="D5" s="54" t="s">
        <v>5</v>
      </c>
      <c r="E5" s="57" t="s">
        <v>6</v>
      </c>
      <c r="F5" s="60" t="s">
        <v>177</v>
      </c>
      <c r="G5" s="61"/>
      <c r="H5" s="61"/>
      <c r="I5" s="61"/>
      <c r="J5" s="62"/>
      <c r="K5" s="67" t="s">
        <v>175</v>
      </c>
      <c r="L5" s="54" t="s">
        <v>176</v>
      </c>
      <c r="M5" s="54" t="s">
        <v>10</v>
      </c>
    </row>
    <row r="6" spans="1:13" ht="18" customHeight="1" x14ac:dyDescent="0.25">
      <c r="A6" s="55"/>
      <c r="B6" s="55"/>
      <c r="C6" s="55"/>
      <c r="D6" s="55"/>
      <c r="E6" s="58"/>
      <c r="F6" s="63"/>
      <c r="G6" s="64"/>
      <c r="H6" s="64"/>
      <c r="I6" s="65"/>
      <c r="J6" s="66"/>
      <c r="K6" s="68"/>
      <c r="L6" s="55"/>
      <c r="M6" s="55"/>
    </row>
    <row r="7" spans="1:13" ht="67.2" customHeight="1" x14ac:dyDescent="0.25">
      <c r="A7" s="56"/>
      <c r="B7" s="56"/>
      <c r="C7" s="56"/>
      <c r="D7" s="56"/>
      <c r="E7" s="5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69"/>
      <c r="L7" s="56"/>
      <c r="M7" s="56"/>
    </row>
    <row r="8" spans="1:13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3" ht="15.6" x14ac:dyDescent="0.25">
      <c r="A9" s="17">
        <v>1</v>
      </c>
      <c r="B9" s="42" t="s">
        <v>178</v>
      </c>
      <c r="C9" s="38">
        <v>1806204</v>
      </c>
      <c r="D9" s="20" t="s">
        <v>179</v>
      </c>
      <c r="E9" s="36" t="s">
        <v>180</v>
      </c>
      <c r="F9" s="17"/>
      <c r="G9" s="17" t="s">
        <v>181</v>
      </c>
      <c r="H9" s="17"/>
      <c r="I9" s="17"/>
      <c r="J9" s="17" t="s">
        <v>157</v>
      </c>
      <c r="K9" s="17" t="s">
        <v>182</v>
      </c>
      <c r="L9" s="22" t="s">
        <v>183</v>
      </c>
      <c r="M9" s="24"/>
    </row>
    <row r="10" spans="1:13" ht="31.2" x14ac:dyDescent="0.25">
      <c r="A10" s="17">
        <v>2</v>
      </c>
      <c r="B10" s="42" t="s">
        <v>184</v>
      </c>
      <c r="C10" s="38">
        <v>1907072</v>
      </c>
      <c r="D10" s="20" t="s">
        <v>179</v>
      </c>
      <c r="E10" s="50" t="s">
        <v>185</v>
      </c>
      <c r="F10" s="17"/>
      <c r="G10" s="17" t="s">
        <v>157</v>
      </c>
      <c r="H10" s="17"/>
      <c r="I10" s="17"/>
      <c r="J10" s="17" t="s">
        <v>181</v>
      </c>
      <c r="K10" s="17"/>
      <c r="L10" s="22" t="s">
        <v>186</v>
      </c>
      <c r="M10" s="24"/>
    </row>
    <row r="11" spans="1:13" ht="31.2" x14ac:dyDescent="0.25">
      <c r="A11" s="17">
        <v>3</v>
      </c>
      <c r="B11" s="42" t="s">
        <v>187</v>
      </c>
      <c r="C11" s="38">
        <v>22103029</v>
      </c>
      <c r="D11" s="20" t="s">
        <v>179</v>
      </c>
      <c r="E11" s="50" t="s">
        <v>185</v>
      </c>
      <c r="F11" s="17"/>
      <c r="G11" s="17" t="s">
        <v>157</v>
      </c>
      <c r="H11" s="17" t="s">
        <v>181</v>
      </c>
      <c r="I11" s="17"/>
      <c r="J11" s="17"/>
      <c r="K11" s="17"/>
      <c r="L11" s="22" t="s">
        <v>188</v>
      </c>
      <c r="M11" s="24"/>
    </row>
  </sheetData>
  <autoFilter ref="F8:K8" xr:uid="{00000000-0009-0000-0000-000000000000}"/>
  <mergeCells count="12"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  <mergeCell ref="L5:L7"/>
    <mergeCell ref="M5:M7"/>
  </mergeCells>
  <printOptions horizontalCentered="1"/>
  <pageMargins left="0.1" right="0.1" top="0.22" bottom="0.1" header="0.3" footer="0.3"/>
  <pageSetup paperSize="9" scale="5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47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B20" sqref="B20:C20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7.5546875" style="3" customWidth="1"/>
    <col min="12" max="12" width="10.5546875" style="3" customWidth="1"/>
    <col min="13" max="13" width="12.5546875" style="3" customWidth="1"/>
  </cols>
  <sheetData>
    <row r="1" spans="1:24" ht="17.100000000000001" customHeight="1" x14ac:dyDescent="0.25">
      <c r="B1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24" ht="12.9" customHeight="1" x14ac:dyDescent="0.25">
      <c r="A2"/>
      <c r="B2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24" s="1" customFormat="1" ht="24.9" customHeight="1" x14ac:dyDescent="0.25">
      <c r="C3" s="53" t="s">
        <v>168</v>
      </c>
      <c r="D3" s="53"/>
      <c r="E3" s="53"/>
      <c r="F3" s="53"/>
      <c r="G3" s="53"/>
      <c r="H3" s="53"/>
      <c r="I3" s="53"/>
      <c r="J3" s="53"/>
      <c r="K3" s="53"/>
      <c r="L3" s="53"/>
    </row>
    <row r="4" spans="1:2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24" ht="18" customHeight="1" x14ac:dyDescent="0.25">
      <c r="A5" s="54" t="s">
        <v>2</v>
      </c>
      <c r="B5" s="54" t="s">
        <v>3</v>
      </c>
      <c r="C5" s="54" t="s">
        <v>4</v>
      </c>
      <c r="D5" s="54" t="s">
        <v>5</v>
      </c>
      <c r="E5" s="57" t="s">
        <v>6</v>
      </c>
      <c r="F5" s="60" t="s">
        <v>7</v>
      </c>
      <c r="G5" s="61"/>
      <c r="H5" s="61"/>
      <c r="I5" s="61"/>
      <c r="J5" s="62"/>
      <c r="K5" s="67" t="s">
        <v>8</v>
      </c>
      <c r="L5" s="54" t="s">
        <v>9</v>
      </c>
      <c r="M5" s="54" t="s">
        <v>10</v>
      </c>
    </row>
    <row r="6" spans="1:24" ht="18" customHeight="1" x14ac:dyDescent="0.25">
      <c r="A6" s="55"/>
      <c r="B6" s="55"/>
      <c r="C6" s="55"/>
      <c r="D6" s="55"/>
      <c r="E6" s="58"/>
      <c r="F6" s="63"/>
      <c r="G6" s="64"/>
      <c r="H6" s="64"/>
      <c r="I6" s="65"/>
      <c r="J6" s="66"/>
      <c r="K6" s="68"/>
      <c r="L6" s="55"/>
      <c r="M6" s="55"/>
    </row>
    <row r="7" spans="1:24" ht="21.6" customHeight="1" x14ac:dyDescent="0.25">
      <c r="A7" s="56"/>
      <c r="B7" s="56"/>
      <c r="C7" s="56"/>
      <c r="D7" s="56"/>
      <c r="E7" s="5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69"/>
      <c r="L7" s="56"/>
      <c r="M7" s="56"/>
    </row>
    <row r="8" spans="1:2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24" ht="36" customHeight="1" x14ac:dyDescent="0.25">
      <c r="A9" s="17">
        <v>1</v>
      </c>
      <c r="B9" s="18" t="s">
        <v>102</v>
      </c>
      <c r="C9" s="19" t="s">
        <v>103</v>
      </c>
      <c r="D9" s="20" t="s">
        <v>13</v>
      </c>
      <c r="E9" s="75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24" ht="36" customHeight="1" x14ac:dyDescent="0.25">
      <c r="A10" s="17">
        <v>2</v>
      </c>
      <c r="B10" s="18" t="s">
        <v>26</v>
      </c>
      <c r="C10" s="19" t="s">
        <v>27</v>
      </c>
      <c r="D10" s="20" t="s">
        <v>13</v>
      </c>
      <c r="E10" s="75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24" ht="37.5" customHeight="1" x14ac:dyDescent="0.25">
      <c r="A11" s="17">
        <v>3</v>
      </c>
      <c r="B11" s="18" t="s">
        <v>50</v>
      </c>
      <c r="C11" s="19" t="s">
        <v>51</v>
      </c>
      <c r="D11" s="20" t="s">
        <v>13</v>
      </c>
      <c r="E11" s="70" t="s">
        <v>165</v>
      </c>
      <c r="F11" s="24"/>
      <c r="G11" s="24" t="s">
        <v>15</v>
      </c>
      <c r="H11" s="24"/>
      <c r="I11" s="24"/>
      <c r="J11" s="24"/>
      <c r="K11" s="24" t="s">
        <v>23</v>
      </c>
      <c r="L11" s="25" t="s">
        <v>86</v>
      </c>
      <c r="M11" s="24"/>
      <c r="N11" s="27">
        <v>3.5</v>
      </c>
    </row>
    <row r="12" spans="1:24" ht="37.5" customHeight="1" x14ac:dyDescent="0.25">
      <c r="A12" s="17">
        <v>4</v>
      </c>
      <c r="B12" s="18" t="s">
        <v>52</v>
      </c>
      <c r="C12" s="19" t="s">
        <v>53</v>
      </c>
      <c r="D12" s="20" t="s">
        <v>13</v>
      </c>
      <c r="E12" s="71"/>
      <c r="F12" s="24"/>
      <c r="G12" s="24" t="s">
        <v>15</v>
      </c>
      <c r="H12" s="24"/>
      <c r="I12" s="24"/>
      <c r="J12" s="24"/>
      <c r="K12" s="24" t="s">
        <v>54</v>
      </c>
      <c r="L12" s="25" t="s">
        <v>86</v>
      </c>
      <c r="M12" s="24"/>
      <c r="N12" s="27">
        <v>3.5</v>
      </c>
    </row>
    <row r="13" spans="1:24" ht="37.5" customHeight="1" x14ac:dyDescent="0.25">
      <c r="A13" s="17">
        <v>5</v>
      </c>
      <c r="B13" s="18" t="s">
        <v>108</v>
      </c>
      <c r="C13" s="19" t="s">
        <v>109</v>
      </c>
      <c r="D13" s="20" t="s">
        <v>13</v>
      </c>
      <c r="E13" s="72"/>
      <c r="F13" s="24"/>
      <c r="G13" s="24" t="s">
        <v>15</v>
      </c>
      <c r="H13" s="24"/>
      <c r="I13" s="24"/>
      <c r="J13" s="24"/>
      <c r="K13" s="24" t="s">
        <v>29</v>
      </c>
      <c r="L13" s="25" t="s">
        <v>86</v>
      </c>
      <c r="M13" s="24"/>
      <c r="N13" s="27">
        <v>3.5</v>
      </c>
    </row>
    <row r="14" spans="1:24" ht="37.5" customHeight="1" x14ac:dyDescent="0.25">
      <c r="A14" s="17">
        <v>6</v>
      </c>
      <c r="B14" s="18" t="s">
        <v>88</v>
      </c>
      <c r="C14" s="19" t="s">
        <v>89</v>
      </c>
      <c r="D14" s="20" t="s">
        <v>13</v>
      </c>
      <c r="E14" s="73" t="s">
        <v>144</v>
      </c>
      <c r="F14" s="24"/>
      <c r="G14" s="24" t="s">
        <v>15</v>
      </c>
      <c r="H14" s="24"/>
      <c r="I14" s="24"/>
      <c r="J14" s="24"/>
      <c r="K14" s="24" t="s">
        <v>23</v>
      </c>
      <c r="L14" s="25" t="s">
        <v>169</v>
      </c>
      <c r="M14" s="24"/>
      <c r="N14" s="27">
        <v>3.5</v>
      </c>
    </row>
    <row r="15" spans="1:24" ht="37.5" customHeight="1" x14ac:dyDescent="0.25">
      <c r="A15" s="17">
        <v>7</v>
      </c>
      <c r="B15" s="18" t="s">
        <v>102</v>
      </c>
      <c r="C15" s="19" t="s">
        <v>103</v>
      </c>
      <c r="D15" s="20" t="s">
        <v>13</v>
      </c>
      <c r="E15" s="74"/>
      <c r="F15" s="24"/>
      <c r="G15" s="24" t="s">
        <v>15</v>
      </c>
      <c r="H15" s="24"/>
      <c r="I15" s="24"/>
      <c r="J15" s="24"/>
      <c r="K15" s="24" t="s">
        <v>54</v>
      </c>
      <c r="L15" s="25" t="s">
        <v>86</v>
      </c>
      <c r="M15" s="24"/>
      <c r="N15" s="27">
        <v>3.5</v>
      </c>
    </row>
    <row r="16" spans="1:24" ht="37.5" customHeight="1" x14ac:dyDescent="0.25">
      <c r="A16" s="17">
        <v>8</v>
      </c>
      <c r="B16" s="18" t="s">
        <v>39</v>
      </c>
      <c r="C16" s="19" t="s">
        <v>40</v>
      </c>
      <c r="D16" s="20" t="s">
        <v>13</v>
      </c>
      <c r="E16" s="73" t="s">
        <v>166</v>
      </c>
      <c r="F16" s="24"/>
      <c r="G16" s="24" t="s">
        <v>15</v>
      </c>
      <c r="H16" s="24"/>
      <c r="I16" s="24"/>
      <c r="J16" s="24"/>
      <c r="K16" s="24" t="s">
        <v>29</v>
      </c>
      <c r="L16" s="25" t="s">
        <v>86</v>
      </c>
      <c r="M16" s="24"/>
      <c r="N16" s="27">
        <v>3.5</v>
      </c>
      <c r="X16" t="s">
        <v>159</v>
      </c>
    </row>
    <row r="17" spans="1:14" ht="37.5" customHeight="1" x14ac:dyDescent="0.25">
      <c r="A17" s="17">
        <v>9</v>
      </c>
      <c r="B17" s="18" t="s">
        <v>133</v>
      </c>
      <c r="C17" s="19" t="s">
        <v>134</v>
      </c>
      <c r="D17" s="20" t="s">
        <v>13</v>
      </c>
      <c r="E17" s="74"/>
      <c r="F17" s="24"/>
      <c r="G17" s="24" t="s">
        <v>15</v>
      </c>
      <c r="H17" s="24"/>
      <c r="I17" s="24"/>
      <c r="J17" s="24"/>
      <c r="K17" s="24" t="s">
        <v>23</v>
      </c>
      <c r="L17" s="25" t="s">
        <v>86</v>
      </c>
      <c r="M17" s="24"/>
      <c r="N17" s="27">
        <v>3.5</v>
      </c>
    </row>
    <row r="18" spans="1:14" ht="37.5" customHeight="1" x14ac:dyDescent="0.25">
      <c r="A18" s="17">
        <v>10</v>
      </c>
      <c r="B18" s="42" t="s">
        <v>11</v>
      </c>
      <c r="C18" s="38" t="s">
        <v>12</v>
      </c>
      <c r="D18" s="20" t="s">
        <v>13</v>
      </c>
      <c r="E18" s="26" t="s">
        <v>172</v>
      </c>
      <c r="F18" s="24"/>
      <c r="G18" s="24" t="s">
        <v>15</v>
      </c>
      <c r="H18" s="24"/>
      <c r="I18" s="24"/>
      <c r="J18" s="24"/>
      <c r="K18" s="9" t="s">
        <v>16</v>
      </c>
      <c r="L18" s="25" t="s">
        <v>86</v>
      </c>
      <c r="M18" s="24"/>
      <c r="N18" s="27">
        <v>3.5</v>
      </c>
    </row>
    <row r="19" spans="1:14" ht="37.5" customHeight="1" x14ac:dyDescent="0.25">
      <c r="A19" s="17">
        <v>11</v>
      </c>
      <c r="B19" s="18" t="s">
        <v>24</v>
      </c>
      <c r="C19" s="19" t="s">
        <v>25</v>
      </c>
      <c r="D19" s="20" t="s">
        <v>13</v>
      </c>
      <c r="E19" s="37" t="s">
        <v>171</v>
      </c>
      <c r="F19" s="24"/>
      <c r="G19" s="24" t="s">
        <v>15</v>
      </c>
      <c r="H19" s="24"/>
      <c r="I19" s="24"/>
      <c r="J19" s="24"/>
      <c r="K19" s="24" t="s">
        <v>29</v>
      </c>
      <c r="L19" s="25" t="s">
        <v>170</v>
      </c>
      <c r="M19" s="24"/>
      <c r="N19" s="27">
        <v>3.5</v>
      </c>
    </row>
    <row r="20" spans="1:14" ht="37.5" customHeight="1" x14ac:dyDescent="0.25">
      <c r="A20" s="17">
        <v>12</v>
      </c>
      <c r="B20" s="18" t="s">
        <v>32</v>
      </c>
      <c r="C20" s="19" t="s">
        <v>33</v>
      </c>
      <c r="D20" s="49" t="s">
        <v>13</v>
      </c>
      <c r="E20" s="84" t="s">
        <v>167</v>
      </c>
      <c r="F20" s="48"/>
      <c r="G20" s="24"/>
      <c r="H20" s="24" t="s">
        <v>15</v>
      </c>
      <c r="I20" s="24"/>
      <c r="J20" s="24"/>
      <c r="K20" s="24" t="s">
        <v>35</v>
      </c>
      <c r="L20" s="25" t="s">
        <v>86</v>
      </c>
      <c r="M20" s="24"/>
      <c r="N20" s="27">
        <v>3.5</v>
      </c>
    </row>
    <row r="21" spans="1:14" ht="37.5" customHeight="1" x14ac:dyDescent="0.25">
      <c r="A21" s="17">
        <v>13</v>
      </c>
      <c r="B21" s="18" t="s">
        <v>26</v>
      </c>
      <c r="C21" s="19" t="s">
        <v>27</v>
      </c>
      <c r="D21" s="49" t="s">
        <v>13</v>
      </c>
      <c r="E21" s="85"/>
      <c r="F21" s="48"/>
      <c r="G21" s="24"/>
      <c r="H21" s="24" t="s">
        <v>15</v>
      </c>
      <c r="I21" s="24"/>
      <c r="J21" s="24"/>
      <c r="K21" s="24" t="s">
        <v>29</v>
      </c>
      <c r="L21" s="25" t="s">
        <v>86</v>
      </c>
      <c r="M21" s="24"/>
      <c r="N21" s="27">
        <v>3.5</v>
      </c>
    </row>
    <row r="22" spans="1:14" ht="37.5" customHeight="1" x14ac:dyDescent="0.25">
      <c r="A22" s="17">
        <v>14</v>
      </c>
      <c r="B22" s="18" t="s">
        <v>36</v>
      </c>
      <c r="C22" s="19" t="s">
        <v>37</v>
      </c>
      <c r="D22" s="49" t="s">
        <v>13</v>
      </c>
      <c r="E22" s="86"/>
      <c r="F22" s="48"/>
      <c r="G22" s="24"/>
      <c r="H22" s="24" t="s">
        <v>15</v>
      </c>
      <c r="I22" s="24"/>
      <c r="J22" s="24"/>
      <c r="K22" s="24" t="s">
        <v>38</v>
      </c>
      <c r="L22" s="25" t="s">
        <v>170</v>
      </c>
      <c r="M22" s="24"/>
      <c r="N22" s="27">
        <v>3.5</v>
      </c>
    </row>
    <row r="23" spans="1:14" ht="45" customHeight="1" x14ac:dyDescent="0.25">
      <c r="A23" s="17">
        <v>15</v>
      </c>
      <c r="B23" s="18" t="s">
        <v>17</v>
      </c>
      <c r="C23" s="19" t="s">
        <v>18</v>
      </c>
      <c r="D23" s="20" t="s">
        <v>13</v>
      </c>
      <c r="E23" s="83" t="s">
        <v>173</v>
      </c>
      <c r="F23" s="24"/>
      <c r="G23" s="24" t="s">
        <v>15</v>
      </c>
      <c r="H23" s="24"/>
      <c r="I23" s="24"/>
      <c r="J23" s="24"/>
      <c r="K23" s="24" t="s">
        <v>19</v>
      </c>
      <c r="L23" s="25" t="s">
        <v>86</v>
      </c>
      <c r="M23" s="24"/>
      <c r="N23" s="27">
        <v>3.5</v>
      </c>
    </row>
    <row r="24" spans="1:14" ht="45" customHeight="1" x14ac:dyDescent="0.25">
      <c r="A24" s="17">
        <v>16</v>
      </c>
      <c r="B24" s="18" t="s">
        <v>20</v>
      </c>
      <c r="C24" s="19" t="s">
        <v>21</v>
      </c>
      <c r="D24" s="20" t="s">
        <v>13</v>
      </c>
      <c r="E24" s="74"/>
      <c r="F24" s="24"/>
      <c r="G24" s="24" t="s">
        <v>15</v>
      </c>
      <c r="H24" s="24"/>
      <c r="I24" s="24"/>
      <c r="J24" s="24"/>
      <c r="K24" s="24" t="s">
        <v>23</v>
      </c>
      <c r="L24" s="25" t="s">
        <v>170</v>
      </c>
      <c r="M24" s="24"/>
      <c r="N24" s="27">
        <v>3.5</v>
      </c>
    </row>
    <row r="25" spans="1:14" ht="37.5" customHeight="1" x14ac:dyDescent="0.25">
      <c r="A25" s="17">
        <v>17</v>
      </c>
      <c r="B25" s="18" t="s">
        <v>119</v>
      </c>
      <c r="C25" s="19" t="s">
        <v>120</v>
      </c>
      <c r="D25" s="20" t="s">
        <v>13</v>
      </c>
      <c r="E25" s="33" t="s">
        <v>139</v>
      </c>
      <c r="F25" s="24"/>
      <c r="G25" s="24" t="s">
        <v>15</v>
      </c>
      <c r="H25" s="24"/>
      <c r="I25" s="24"/>
      <c r="J25" s="24"/>
      <c r="K25" s="24" t="s">
        <v>23</v>
      </c>
      <c r="L25" s="25" t="s">
        <v>86</v>
      </c>
      <c r="M25" s="24"/>
      <c r="N25" s="27">
        <v>3.5</v>
      </c>
    </row>
    <row r="26" spans="1:14" ht="37.5" customHeight="1" x14ac:dyDescent="0.25">
      <c r="A26" s="17">
        <v>18</v>
      </c>
      <c r="B26" s="18" t="s">
        <v>55</v>
      </c>
      <c r="C26" s="19" t="s">
        <v>56</v>
      </c>
      <c r="D26" s="20" t="s">
        <v>13</v>
      </c>
      <c r="E26" s="73" t="s">
        <v>140</v>
      </c>
      <c r="F26" s="24"/>
      <c r="G26" s="24" t="s">
        <v>15</v>
      </c>
      <c r="H26" s="24"/>
      <c r="I26" s="24"/>
      <c r="J26" s="24"/>
      <c r="K26" s="24" t="s">
        <v>49</v>
      </c>
      <c r="L26" s="25" t="s">
        <v>86</v>
      </c>
      <c r="M26" s="24"/>
      <c r="N26" s="27">
        <v>3.5</v>
      </c>
    </row>
    <row r="27" spans="1:14" ht="37.5" customHeight="1" x14ac:dyDescent="0.25">
      <c r="A27" s="17">
        <v>19</v>
      </c>
      <c r="B27" s="18" t="s">
        <v>42</v>
      </c>
      <c r="C27" s="19" t="s">
        <v>43</v>
      </c>
      <c r="D27" s="20" t="s">
        <v>13</v>
      </c>
      <c r="E27" s="74"/>
      <c r="F27" s="24"/>
      <c r="G27" s="24" t="s">
        <v>15</v>
      </c>
      <c r="H27" s="24"/>
      <c r="I27" s="24"/>
      <c r="J27" s="24"/>
      <c r="K27" s="24" t="s">
        <v>23</v>
      </c>
      <c r="L27" s="25" t="s">
        <v>86</v>
      </c>
      <c r="M27" s="24"/>
      <c r="N27" s="27">
        <v>3.5</v>
      </c>
    </row>
    <row r="28" spans="1:14" ht="21.9" customHeight="1" x14ac:dyDescent="0.25">
      <c r="A28" s="79" t="s">
        <v>57</v>
      </c>
      <c r="B28" s="80"/>
      <c r="C28" s="80"/>
      <c r="D28" s="80"/>
      <c r="E28" s="11">
        <v>15</v>
      </c>
      <c r="F28" s="11">
        <f>COUNTIF(F11:F27,"X")</f>
        <v>0</v>
      </c>
      <c r="G28" s="11">
        <f>COUNTIF(G11:G27,"X")</f>
        <v>14</v>
      </c>
      <c r="H28" s="11">
        <f>COUNTIF(H14:H27,"X")</f>
        <v>3</v>
      </c>
      <c r="I28" s="11">
        <f>COUNTIF(I11:I27,"X")</f>
        <v>0</v>
      </c>
      <c r="J28" s="11">
        <f>COUNTIF(J14:J27,"X")</f>
        <v>0</v>
      </c>
      <c r="K28" s="11"/>
      <c r="L28" s="11"/>
      <c r="M28" s="11"/>
    </row>
    <row r="29" spans="1:14" ht="21" customHeight="1" x14ac:dyDescent="0.25">
      <c r="A29" s="12" t="s">
        <v>58</v>
      </c>
    </row>
    <row r="30" spans="1:14" ht="21" customHeight="1" x14ac:dyDescent="0.25">
      <c r="A30" s="12" t="s">
        <v>59</v>
      </c>
    </row>
    <row r="31" spans="1:14" ht="6" customHeight="1" x14ac:dyDescent="0.25"/>
    <row r="32" spans="1:14" ht="21" customHeight="1" x14ac:dyDescent="0.25">
      <c r="A32" s="12" t="s">
        <v>60</v>
      </c>
    </row>
    <row r="33" spans="1:13" ht="14.4" x14ac:dyDescent="0.3">
      <c r="B33" s="13" t="s">
        <v>61</v>
      </c>
      <c r="C33" s="10"/>
      <c r="E33" s="81" t="s">
        <v>62</v>
      </c>
      <c r="F33" s="82"/>
      <c r="K33" s="81" t="s">
        <v>63</v>
      </c>
      <c r="L33" s="82"/>
    </row>
    <row r="34" spans="1:13" ht="13.8" x14ac:dyDescent="0.25">
      <c r="B34" s="28" t="s">
        <v>92</v>
      </c>
      <c r="C34" s="11">
        <f>F28</f>
        <v>0</v>
      </c>
      <c r="E34" s="14" t="s">
        <v>65</v>
      </c>
      <c r="F34" s="11">
        <f>COUNTIF(K11:K27,"Tam Kỳ 01")+COUNTIF(K11:K27,"Tam Kỳ 02")+COUNTIF(K11:K27,"Tam Kỳ 03")+COUNTIF(K11:K27,"Tam Kỳ 04")+COUNTIF(K11:K27,"Tam Kỳ 05")+COUNTIF(K11:K27,"Tam Kỳ 06")+COUNTIF(K11:K27,"Tam Kỳ 07")+COUNTIF(K11:K27,"Tam Kỳ 08")</f>
        <v>10</v>
      </c>
      <c r="K34" s="15" t="s">
        <v>66</v>
      </c>
      <c r="L34" s="11">
        <f>COUNTIF(L11:L27,"C")</f>
        <v>13</v>
      </c>
    </row>
    <row r="35" spans="1:13" ht="13.8" x14ac:dyDescent="0.25">
      <c r="B35" s="28" t="s">
        <v>93</v>
      </c>
      <c r="C35" s="11">
        <f>G28</f>
        <v>14</v>
      </c>
      <c r="E35" s="14" t="s">
        <v>68</v>
      </c>
      <c r="F35" s="11">
        <f>COUNTIF(J11:J27,"Quảng Ngãi 05")</f>
        <v>0</v>
      </c>
      <c r="K35" s="15" t="s">
        <v>69</v>
      </c>
      <c r="L35" s="11">
        <v>0</v>
      </c>
    </row>
    <row r="36" spans="1:13" ht="13.8" x14ac:dyDescent="0.25">
      <c r="B36" s="28" t="s">
        <v>94</v>
      </c>
      <c r="C36" s="11">
        <f>H28</f>
        <v>3</v>
      </c>
      <c r="K36" s="15" t="s">
        <v>71</v>
      </c>
      <c r="L36" s="11">
        <v>0</v>
      </c>
    </row>
    <row r="37" spans="1:13" ht="13.8" x14ac:dyDescent="0.25">
      <c r="B37" s="29" t="s">
        <v>95</v>
      </c>
      <c r="C37" s="11">
        <f>I28</f>
        <v>0</v>
      </c>
      <c r="K37" s="15"/>
      <c r="L37" s="11"/>
    </row>
    <row r="38" spans="1:13" ht="13.8" x14ac:dyDescent="0.25">
      <c r="B38" s="30" t="s">
        <v>96</v>
      </c>
      <c r="C38" s="11">
        <f>J28</f>
        <v>0</v>
      </c>
      <c r="K38" s="15" t="s">
        <v>73</v>
      </c>
      <c r="L38" s="11">
        <f>COUNTIF(L11:L27,"MT")+COUNTIF(L11:L27,"MQ")+COUNTIF(L11:L27,"HT")+COUNTIF(L11:L27,"B")+COUNTIF(L11:L27,"BC")</f>
        <v>0</v>
      </c>
    </row>
    <row r="40" spans="1:13" ht="13.8" x14ac:dyDescent="0.25">
      <c r="A40" s="78" t="s">
        <v>74</v>
      </c>
      <c r="B40" s="77"/>
      <c r="C40" s="34"/>
      <c r="D40" s="34"/>
      <c r="E40" s="78" t="s">
        <v>75</v>
      </c>
      <c r="F40" s="77"/>
      <c r="G40" s="77"/>
      <c r="H40" s="34"/>
      <c r="I40" s="34"/>
      <c r="J40" s="34"/>
      <c r="K40" s="78" t="s">
        <v>76</v>
      </c>
      <c r="L40" s="77"/>
      <c r="M40" s="77"/>
    </row>
    <row r="41" spans="1:13" ht="13.8" x14ac:dyDescent="0.25">
      <c r="A41" s="35"/>
      <c r="B41" s="34"/>
      <c r="C41" s="34"/>
      <c r="D41" s="34"/>
      <c r="E41" s="35"/>
      <c r="F41" s="34"/>
      <c r="G41" s="34"/>
      <c r="H41" s="34"/>
      <c r="I41" s="34"/>
      <c r="J41" s="34"/>
      <c r="K41" s="35"/>
      <c r="L41" s="34"/>
      <c r="M41" s="34"/>
    </row>
    <row r="42" spans="1:13" ht="13.8" x14ac:dyDescent="0.25">
      <c r="A42" s="35"/>
      <c r="B42" s="34"/>
      <c r="C42" s="34"/>
      <c r="D42" s="34"/>
      <c r="E42" s="35"/>
      <c r="F42" s="34"/>
      <c r="G42" s="34"/>
      <c r="H42" s="34"/>
      <c r="I42" s="34"/>
      <c r="J42" s="34"/>
      <c r="K42" s="35"/>
      <c r="L42" s="34"/>
      <c r="M42" s="34"/>
    </row>
    <row r="43" spans="1:13" ht="13.8" x14ac:dyDescent="0.25">
      <c r="A43" s="76"/>
      <c r="B43" s="77"/>
      <c r="C43" s="34"/>
      <c r="D43" s="34"/>
      <c r="E43" s="76"/>
      <c r="F43" s="77"/>
      <c r="G43" s="77"/>
      <c r="H43" s="34"/>
      <c r="I43" s="34"/>
      <c r="J43" s="34"/>
      <c r="K43" s="76"/>
      <c r="L43" s="77"/>
      <c r="M43" s="77"/>
    </row>
    <row r="44" spans="1:13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ht="13.8" x14ac:dyDescent="0.25">
      <c r="A47" s="78" t="s">
        <v>121</v>
      </c>
      <c r="B47" s="77"/>
      <c r="C47" s="34"/>
      <c r="D47" s="34"/>
      <c r="E47" s="78" t="s">
        <v>32</v>
      </c>
      <c r="F47" s="77"/>
      <c r="G47" s="77"/>
      <c r="H47" s="34"/>
      <c r="I47" s="34"/>
      <c r="J47" s="34"/>
      <c r="K47" s="78" t="s">
        <v>88</v>
      </c>
      <c r="L47" s="77"/>
      <c r="M47" s="77"/>
    </row>
  </sheetData>
  <autoFilter ref="F8:K8" xr:uid="{00000000-0009-0000-0000-000001000000}"/>
  <mergeCells count="31">
    <mergeCell ref="E16:E17"/>
    <mergeCell ref="E23:E24"/>
    <mergeCell ref="E26:E27"/>
    <mergeCell ref="E20:E22"/>
    <mergeCell ref="A43:B43"/>
    <mergeCell ref="E43:G43"/>
    <mergeCell ref="K43:M43"/>
    <mergeCell ref="A47:B47"/>
    <mergeCell ref="E47:G47"/>
    <mergeCell ref="K47:M47"/>
    <mergeCell ref="A28:D28"/>
    <mergeCell ref="E33:F33"/>
    <mergeCell ref="K33:L33"/>
    <mergeCell ref="A40:B40"/>
    <mergeCell ref="E40:G40"/>
    <mergeCell ref="K40:M40"/>
    <mergeCell ref="E11:E13"/>
    <mergeCell ref="E14:E15"/>
    <mergeCell ref="L5:L7"/>
    <mergeCell ref="M5:M7"/>
    <mergeCell ref="E9:E10"/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</mergeCells>
  <conditionalFormatting sqref="B11">
    <cfRule type="duplicateValues" dxfId="79" priority="16"/>
  </conditionalFormatting>
  <conditionalFormatting sqref="B11">
    <cfRule type="duplicateValues" dxfId="78" priority="17"/>
  </conditionalFormatting>
  <conditionalFormatting sqref="B11">
    <cfRule type="duplicateValues" dxfId="77" priority="18"/>
  </conditionalFormatting>
  <conditionalFormatting sqref="B11">
    <cfRule type="duplicateValues" dxfId="76" priority="19"/>
    <cfRule type="duplicateValues" dxfId="75" priority="20"/>
  </conditionalFormatting>
  <conditionalFormatting sqref="C11">
    <cfRule type="duplicateValues" dxfId="74" priority="11"/>
  </conditionalFormatting>
  <conditionalFormatting sqref="C11">
    <cfRule type="duplicateValues" dxfId="73" priority="12"/>
  </conditionalFormatting>
  <conditionalFormatting sqref="C11">
    <cfRule type="duplicateValues" dxfId="72" priority="13"/>
  </conditionalFormatting>
  <conditionalFormatting sqref="C11">
    <cfRule type="duplicateValues" dxfId="71" priority="14"/>
    <cfRule type="duplicateValues" dxfId="70" priority="15"/>
  </conditionalFormatting>
  <printOptions horizontalCentered="1"/>
  <pageMargins left="0.1" right="0.1" top="0.22" bottom="0.1" header="0.3" footer="0.3"/>
  <pageSetup paperSize="9" scale="6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42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P18" sqref="P18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7.5546875" style="3" customWidth="1"/>
    <col min="12" max="12" width="10.5546875" style="3" customWidth="1"/>
    <col min="13" max="13" width="12.5546875" style="3" customWidth="1"/>
  </cols>
  <sheetData>
    <row r="1" spans="1:24" ht="17.100000000000001" customHeight="1" x14ac:dyDescent="0.25">
      <c r="B1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24" ht="12.9" customHeight="1" x14ac:dyDescent="0.25">
      <c r="A2"/>
      <c r="B2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24" s="1" customFormat="1" ht="24.9" customHeight="1" x14ac:dyDescent="0.25">
      <c r="C3" s="53" t="s">
        <v>164</v>
      </c>
      <c r="D3" s="53"/>
      <c r="E3" s="53"/>
      <c r="F3" s="53"/>
      <c r="G3" s="53"/>
      <c r="H3" s="53"/>
      <c r="I3" s="53"/>
      <c r="J3" s="53"/>
      <c r="K3" s="53"/>
      <c r="L3" s="53"/>
    </row>
    <row r="4" spans="1:2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24" ht="18" customHeight="1" x14ac:dyDescent="0.25">
      <c r="A5" s="54" t="s">
        <v>2</v>
      </c>
      <c r="B5" s="54" t="s">
        <v>3</v>
      </c>
      <c r="C5" s="54" t="s">
        <v>4</v>
      </c>
      <c r="D5" s="54" t="s">
        <v>5</v>
      </c>
      <c r="E5" s="57" t="s">
        <v>6</v>
      </c>
      <c r="F5" s="60" t="s">
        <v>7</v>
      </c>
      <c r="G5" s="61"/>
      <c r="H5" s="61"/>
      <c r="I5" s="61"/>
      <c r="J5" s="62"/>
      <c r="K5" s="67" t="s">
        <v>8</v>
      </c>
      <c r="L5" s="54" t="s">
        <v>9</v>
      </c>
      <c r="M5" s="54" t="s">
        <v>10</v>
      </c>
    </row>
    <row r="6" spans="1:24" ht="18" customHeight="1" x14ac:dyDescent="0.25">
      <c r="A6" s="55"/>
      <c r="B6" s="55"/>
      <c r="C6" s="55"/>
      <c r="D6" s="55"/>
      <c r="E6" s="58"/>
      <c r="F6" s="63"/>
      <c r="G6" s="64"/>
      <c r="H6" s="64"/>
      <c r="I6" s="65"/>
      <c r="J6" s="66"/>
      <c r="K6" s="68"/>
      <c r="L6" s="55"/>
      <c r="M6" s="55"/>
    </row>
    <row r="7" spans="1:24" ht="21.6" customHeight="1" x14ac:dyDescent="0.25">
      <c r="A7" s="56"/>
      <c r="B7" s="56"/>
      <c r="C7" s="56"/>
      <c r="D7" s="56"/>
      <c r="E7" s="5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69"/>
      <c r="L7" s="56"/>
      <c r="M7" s="56"/>
    </row>
    <row r="8" spans="1:2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24" ht="36" customHeight="1" x14ac:dyDescent="0.25">
      <c r="A9" s="17">
        <v>1</v>
      </c>
      <c r="B9" s="18" t="s">
        <v>46</v>
      </c>
      <c r="C9" s="19" t="s">
        <v>47</v>
      </c>
      <c r="D9" s="20" t="s">
        <v>13</v>
      </c>
      <c r="E9" s="75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24" ht="36" customHeight="1" x14ac:dyDescent="0.25">
      <c r="A10" s="17">
        <v>2</v>
      </c>
      <c r="B10" s="46" t="s">
        <v>162</v>
      </c>
      <c r="C10" s="47" t="s">
        <v>163</v>
      </c>
      <c r="D10" s="20" t="s">
        <v>13</v>
      </c>
      <c r="E10" s="75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24" ht="36" customHeight="1" x14ac:dyDescent="0.25">
      <c r="A11" s="17">
        <v>3</v>
      </c>
      <c r="B11" s="46" t="s">
        <v>162</v>
      </c>
      <c r="C11" s="47" t="s">
        <v>163</v>
      </c>
      <c r="D11" s="20" t="s">
        <v>13</v>
      </c>
      <c r="E11" s="87" t="s">
        <v>158</v>
      </c>
      <c r="F11" s="48"/>
      <c r="G11" s="24" t="s">
        <v>15</v>
      </c>
      <c r="H11" s="24"/>
      <c r="I11" s="24"/>
      <c r="J11" s="24"/>
      <c r="K11" s="24" t="s">
        <v>29</v>
      </c>
      <c r="L11" s="25" t="s">
        <v>86</v>
      </c>
      <c r="M11" s="24"/>
      <c r="N11" s="27">
        <v>3.5</v>
      </c>
    </row>
    <row r="12" spans="1:24" ht="36" customHeight="1" x14ac:dyDescent="0.25">
      <c r="A12" s="17">
        <v>4</v>
      </c>
      <c r="B12" s="18" t="s">
        <v>108</v>
      </c>
      <c r="C12" s="19" t="s">
        <v>109</v>
      </c>
      <c r="D12" s="20" t="s">
        <v>13</v>
      </c>
      <c r="E12" s="88"/>
      <c r="F12" s="48"/>
      <c r="G12" s="24"/>
      <c r="H12" s="24"/>
      <c r="I12" s="24" t="s">
        <v>15</v>
      </c>
      <c r="J12" s="24"/>
      <c r="K12" s="24" t="s">
        <v>29</v>
      </c>
      <c r="L12" s="25" t="s">
        <v>86</v>
      </c>
      <c r="M12" s="24"/>
      <c r="N12" s="27">
        <v>7</v>
      </c>
    </row>
    <row r="13" spans="1:24" ht="36" customHeight="1" x14ac:dyDescent="0.25">
      <c r="A13" s="17">
        <v>5</v>
      </c>
      <c r="B13" s="18" t="s">
        <v>46</v>
      </c>
      <c r="C13" s="19" t="s">
        <v>47</v>
      </c>
      <c r="D13" s="49" t="s">
        <v>13</v>
      </c>
      <c r="E13" s="89" t="s">
        <v>159</v>
      </c>
      <c r="F13" s="48"/>
      <c r="G13" s="24" t="s">
        <v>15</v>
      </c>
      <c r="H13" s="24"/>
      <c r="I13" s="24"/>
      <c r="J13" s="24"/>
      <c r="K13" s="24" t="s">
        <v>23</v>
      </c>
      <c r="L13" s="25" t="s">
        <v>86</v>
      </c>
      <c r="M13" s="24"/>
      <c r="N13" s="27">
        <v>3.5</v>
      </c>
    </row>
    <row r="14" spans="1:24" ht="36" customHeight="1" x14ac:dyDescent="0.25">
      <c r="A14" s="17">
        <v>6</v>
      </c>
      <c r="B14" s="18" t="s">
        <v>50</v>
      </c>
      <c r="C14" s="19" t="s">
        <v>51</v>
      </c>
      <c r="D14" s="49" t="s">
        <v>13</v>
      </c>
      <c r="E14" s="89"/>
      <c r="F14" s="48"/>
      <c r="G14" s="24"/>
      <c r="H14" s="24"/>
      <c r="I14" s="24" t="s">
        <v>15</v>
      </c>
      <c r="J14" s="24"/>
      <c r="K14" s="24" t="s">
        <v>23</v>
      </c>
      <c r="L14" s="25" t="s">
        <v>86</v>
      </c>
      <c r="M14" s="24"/>
      <c r="N14" s="27">
        <v>7</v>
      </c>
    </row>
    <row r="15" spans="1:24" ht="56.25" customHeight="1" x14ac:dyDescent="0.25">
      <c r="A15" s="17">
        <v>7</v>
      </c>
      <c r="B15" s="18" t="s">
        <v>110</v>
      </c>
      <c r="C15" s="19" t="s">
        <v>111</v>
      </c>
      <c r="D15" s="20" t="s">
        <v>13</v>
      </c>
      <c r="E15" s="21" t="s">
        <v>160</v>
      </c>
      <c r="F15" s="48" t="s">
        <v>15</v>
      </c>
      <c r="G15" s="24"/>
      <c r="H15" s="24"/>
      <c r="I15" s="24"/>
      <c r="J15" s="24"/>
      <c r="K15" s="24" t="s">
        <v>23</v>
      </c>
      <c r="L15" s="25" t="s">
        <v>86</v>
      </c>
      <c r="M15" s="24"/>
      <c r="N15" s="27">
        <v>2</v>
      </c>
    </row>
    <row r="16" spans="1:24" ht="36" customHeight="1" x14ac:dyDescent="0.25">
      <c r="A16" s="17">
        <v>8</v>
      </c>
      <c r="B16" s="18" t="s">
        <v>88</v>
      </c>
      <c r="C16" s="19" t="s">
        <v>89</v>
      </c>
      <c r="D16" s="20" t="s">
        <v>13</v>
      </c>
      <c r="E16" s="21" t="s">
        <v>139</v>
      </c>
      <c r="F16" s="48"/>
      <c r="G16" s="24" t="s">
        <v>15</v>
      </c>
      <c r="H16" s="24"/>
      <c r="I16" s="24"/>
      <c r="J16" s="24"/>
      <c r="K16" s="24" t="s">
        <v>23</v>
      </c>
      <c r="L16" s="25" t="s">
        <v>86</v>
      </c>
      <c r="M16" s="24"/>
      <c r="N16" s="27">
        <v>3.5</v>
      </c>
      <c r="X16" t="s">
        <v>159</v>
      </c>
    </row>
    <row r="17" spans="1:18" ht="36" customHeight="1" x14ac:dyDescent="0.25">
      <c r="A17" s="17">
        <v>9</v>
      </c>
      <c r="B17" s="18" t="s">
        <v>102</v>
      </c>
      <c r="C17" s="19" t="s">
        <v>103</v>
      </c>
      <c r="D17" s="20" t="s">
        <v>13</v>
      </c>
      <c r="E17" s="75" t="s">
        <v>144</v>
      </c>
      <c r="F17" s="48"/>
      <c r="G17" s="24" t="s">
        <v>15</v>
      </c>
      <c r="H17" s="24"/>
      <c r="I17" s="24"/>
      <c r="J17" s="24"/>
      <c r="K17" s="24" t="s">
        <v>23</v>
      </c>
      <c r="L17" s="25" t="s">
        <v>86</v>
      </c>
      <c r="M17" s="24"/>
      <c r="N17" s="27">
        <v>5</v>
      </c>
    </row>
    <row r="18" spans="1:18" ht="36" customHeight="1" x14ac:dyDescent="0.25">
      <c r="A18" s="17">
        <v>10</v>
      </c>
      <c r="B18" s="18" t="s">
        <v>130</v>
      </c>
      <c r="C18" s="19" t="s">
        <v>131</v>
      </c>
      <c r="D18" s="20" t="s">
        <v>13</v>
      </c>
      <c r="E18" s="75"/>
      <c r="F18" s="48"/>
      <c r="G18" s="24" t="s">
        <v>15</v>
      </c>
      <c r="H18" s="24"/>
      <c r="I18" s="24"/>
      <c r="J18" s="24"/>
      <c r="K18" s="24" t="s">
        <v>23</v>
      </c>
      <c r="L18" s="25" t="s">
        <v>86</v>
      </c>
      <c r="M18" s="24"/>
      <c r="N18" s="27">
        <v>3.5</v>
      </c>
    </row>
    <row r="19" spans="1:18" ht="36" customHeight="1" x14ac:dyDescent="0.25">
      <c r="A19" s="17">
        <v>11</v>
      </c>
      <c r="B19" s="18" t="s">
        <v>39</v>
      </c>
      <c r="C19" s="19" t="s">
        <v>40</v>
      </c>
      <c r="D19" s="20" t="s">
        <v>13</v>
      </c>
      <c r="E19" s="75"/>
      <c r="F19" s="48"/>
      <c r="G19" s="24" t="s">
        <v>15</v>
      </c>
      <c r="H19" s="24"/>
      <c r="I19" s="24"/>
      <c r="J19" s="24"/>
      <c r="K19" s="24" t="s">
        <v>29</v>
      </c>
      <c r="L19" s="25" t="s">
        <v>86</v>
      </c>
      <c r="M19" s="24"/>
      <c r="N19" s="27">
        <v>5</v>
      </c>
    </row>
    <row r="20" spans="1:18" ht="36" customHeight="1" x14ac:dyDescent="0.25">
      <c r="A20" s="17">
        <v>12</v>
      </c>
      <c r="B20" s="18" t="s">
        <v>119</v>
      </c>
      <c r="C20" s="19" t="s">
        <v>120</v>
      </c>
      <c r="D20" s="20" t="s">
        <v>13</v>
      </c>
      <c r="E20" s="87" t="s">
        <v>140</v>
      </c>
      <c r="F20" s="48"/>
      <c r="G20" s="24" t="s">
        <v>15</v>
      </c>
      <c r="H20" s="24"/>
      <c r="I20" s="24"/>
      <c r="J20" s="24"/>
      <c r="K20" s="24" t="s">
        <v>23</v>
      </c>
      <c r="L20" s="25" t="s">
        <v>86</v>
      </c>
      <c r="M20" s="24"/>
      <c r="N20" s="27">
        <v>3.5</v>
      </c>
    </row>
    <row r="21" spans="1:18" ht="36" customHeight="1" x14ac:dyDescent="0.25">
      <c r="A21" s="17">
        <v>13</v>
      </c>
      <c r="B21" s="18" t="s">
        <v>42</v>
      </c>
      <c r="C21" s="19" t="s">
        <v>43</v>
      </c>
      <c r="D21" s="20" t="s">
        <v>13</v>
      </c>
      <c r="E21" s="90"/>
      <c r="F21" s="48"/>
      <c r="G21" s="24" t="s">
        <v>15</v>
      </c>
      <c r="H21" s="24"/>
      <c r="I21" s="24"/>
      <c r="J21" s="24"/>
      <c r="K21" s="24" t="s">
        <v>23</v>
      </c>
      <c r="L21" s="25" t="s">
        <v>86</v>
      </c>
      <c r="M21" s="24"/>
      <c r="N21" s="27">
        <v>3.5</v>
      </c>
    </row>
    <row r="22" spans="1:18" ht="86.25" customHeight="1" x14ac:dyDescent="0.25">
      <c r="A22" s="17">
        <v>14</v>
      </c>
      <c r="B22" s="18" t="s">
        <v>32</v>
      </c>
      <c r="C22" s="19" t="s">
        <v>105</v>
      </c>
      <c r="D22" s="20" t="s">
        <v>13</v>
      </c>
      <c r="E22" s="21" t="s">
        <v>161</v>
      </c>
      <c r="F22" s="48"/>
      <c r="G22" s="24" t="s">
        <v>15</v>
      </c>
      <c r="H22" s="24"/>
      <c r="I22" s="24"/>
      <c r="J22" s="24"/>
      <c r="K22" s="24" t="s">
        <v>23</v>
      </c>
      <c r="L22" s="25" t="s">
        <v>86</v>
      </c>
      <c r="M22" s="24"/>
      <c r="N22" s="27">
        <v>3.5</v>
      </c>
      <c r="R22" t="s">
        <v>157</v>
      </c>
    </row>
    <row r="23" spans="1:18" ht="21.9" customHeight="1" x14ac:dyDescent="0.25">
      <c r="A23" s="79" t="s">
        <v>57</v>
      </c>
      <c r="B23" s="80"/>
      <c r="C23" s="80"/>
      <c r="D23" s="80"/>
      <c r="E23" s="11">
        <v>15</v>
      </c>
      <c r="F23" s="11">
        <f>COUNTIF(F11:F22,"X")</f>
        <v>1</v>
      </c>
      <c r="G23" s="11">
        <f>COUNTIF(G11:G22,"X")</f>
        <v>9</v>
      </c>
      <c r="H23" s="11">
        <f>COUNTIF(H14:H22,"X")</f>
        <v>0</v>
      </c>
      <c r="I23" s="11">
        <f>COUNTIF(I11:I22,"X")</f>
        <v>2</v>
      </c>
      <c r="J23" s="11">
        <f>COUNTIF(J14:J22,"X")</f>
        <v>0</v>
      </c>
      <c r="K23" s="11"/>
      <c r="L23" s="11"/>
      <c r="M23" s="11"/>
    </row>
    <row r="24" spans="1:18" ht="21" customHeight="1" x14ac:dyDescent="0.25">
      <c r="A24" s="12" t="s">
        <v>58</v>
      </c>
    </row>
    <row r="25" spans="1:18" ht="21" customHeight="1" x14ac:dyDescent="0.25">
      <c r="A25" s="12" t="s">
        <v>59</v>
      </c>
    </row>
    <row r="26" spans="1:18" ht="6" customHeight="1" x14ac:dyDescent="0.25"/>
    <row r="27" spans="1:18" ht="21" customHeight="1" x14ac:dyDescent="0.25">
      <c r="A27" s="12" t="s">
        <v>60</v>
      </c>
    </row>
    <row r="28" spans="1:18" ht="14.4" x14ac:dyDescent="0.3">
      <c r="B28" s="13" t="s">
        <v>61</v>
      </c>
      <c r="C28" s="10"/>
      <c r="E28" s="81" t="s">
        <v>62</v>
      </c>
      <c r="F28" s="82"/>
      <c r="K28" s="81" t="s">
        <v>63</v>
      </c>
      <c r="L28" s="82"/>
    </row>
    <row r="29" spans="1:18" ht="13.8" x14ac:dyDescent="0.25">
      <c r="B29" s="28" t="s">
        <v>92</v>
      </c>
      <c r="C29" s="11">
        <f>F23</f>
        <v>1</v>
      </c>
      <c r="E29" s="14" t="s">
        <v>65</v>
      </c>
      <c r="F29" s="11">
        <f>COUNTIF(K11:K22,"Tam Kỳ 01")+COUNTIF(K11:K22,"Tam Kỳ 02")+COUNTIF(K11:K22,"Tam Kỳ 03")+COUNTIF(K11:K22,"Tam Kỳ 04")+COUNTIF(K11:K22,"Tam Kỳ 05")+COUNTIF(K11:K22,"Tam Kỳ 06")+COUNTIF(K11:K22,"Tam Kỳ 07")+COUNTIF(K11:K22,"Tam Kỳ 08")</f>
        <v>3</v>
      </c>
      <c r="K29" s="15" t="s">
        <v>66</v>
      </c>
      <c r="L29" s="11">
        <f>COUNTIF(L11:L22,"C")</f>
        <v>12</v>
      </c>
    </row>
    <row r="30" spans="1:18" ht="13.8" x14ac:dyDescent="0.25">
      <c r="B30" s="28" t="s">
        <v>93</v>
      </c>
      <c r="C30" s="11">
        <f>G23</f>
        <v>9</v>
      </c>
      <c r="E30" s="14" t="s">
        <v>68</v>
      </c>
      <c r="F30" s="11">
        <f>COUNTIF(J11:J22,"Quảng Ngãi 05")</f>
        <v>0</v>
      </c>
      <c r="K30" s="15" t="s">
        <v>69</v>
      </c>
      <c r="L30" s="11">
        <v>0</v>
      </c>
    </row>
    <row r="31" spans="1:18" ht="13.8" x14ac:dyDescent="0.25">
      <c r="B31" s="28" t="s">
        <v>94</v>
      </c>
      <c r="C31" s="11">
        <f>H23</f>
        <v>0</v>
      </c>
      <c r="K31" s="15" t="s">
        <v>71</v>
      </c>
      <c r="L31" s="11">
        <v>0</v>
      </c>
    </row>
    <row r="32" spans="1:18" ht="13.8" x14ac:dyDescent="0.25">
      <c r="B32" s="29" t="s">
        <v>95</v>
      </c>
      <c r="C32" s="11">
        <f>I23</f>
        <v>2</v>
      </c>
      <c r="K32" s="15"/>
      <c r="L32" s="11"/>
    </row>
    <row r="33" spans="1:13" ht="13.8" x14ac:dyDescent="0.25">
      <c r="B33" s="30" t="s">
        <v>96</v>
      </c>
      <c r="C33" s="11">
        <f>J23</f>
        <v>0</v>
      </c>
      <c r="K33" s="15" t="s">
        <v>73</v>
      </c>
      <c r="L33" s="11">
        <f>COUNTIF(L11:L22,"MT")+COUNTIF(L11:L22,"MQ")+COUNTIF(L11:L22,"HT")+COUNTIF(L11:L22,"B")+COUNTIF(L11:L22,"BC")</f>
        <v>0</v>
      </c>
    </row>
    <row r="35" spans="1:13" ht="13.8" x14ac:dyDescent="0.25">
      <c r="A35" s="78" t="s">
        <v>74</v>
      </c>
      <c r="B35" s="77"/>
      <c r="C35" s="34"/>
      <c r="D35" s="34"/>
      <c r="E35" s="78" t="s">
        <v>75</v>
      </c>
      <c r="F35" s="77"/>
      <c r="G35" s="77"/>
      <c r="H35" s="34"/>
      <c r="I35" s="34"/>
      <c r="J35" s="34"/>
      <c r="K35" s="78" t="s">
        <v>76</v>
      </c>
      <c r="L35" s="77"/>
      <c r="M35" s="77"/>
    </row>
    <row r="36" spans="1:13" ht="13.8" x14ac:dyDescent="0.25">
      <c r="A36" s="35"/>
      <c r="B36" s="34"/>
      <c r="C36" s="34"/>
      <c r="D36" s="34"/>
      <c r="E36" s="35"/>
      <c r="F36" s="34"/>
      <c r="G36" s="34"/>
      <c r="H36" s="34"/>
      <c r="I36" s="34"/>
      <c r="J36" s="34"/>
      <c r="K36" s="35"/>
      <c r="L36" s="34"/>
      <c r="M36" s="34"/>
    </row>
    <row r="37" spans="1:13" ht="13.8" x14ac:dyDescent="0.25">
      <c r="A37" s="35"/>
      <c r="B37" s="34"/>
      <c r="C37" s="34"/>
      <c r="D37" s="34"/>
      <c r="E37" s="35"/>
      <c r="F37" s="34"/>
      <c r="G37" s="34"/>
      <c r="H37" s="34"/>
      <c r="I37" s="34"/>
      <c r="J37" s="34"/>
      <c r="K37" s="35"/>
      <c r="L37" s="34"/>
      <c r="M37" s="34"/>
    </row>
    <row r="38" spans="1:13" ht="13.8" x14ac:dyDescent="0.25">
      <c r="A38" s="76"/>
      <c r="B38" s="77"/>
      <c r="C38" s="34"/>
      <c r="D38" s="34"/>
      <c r="E38" s="76"/>
      <c r="F38" s="77"/>
      <c r="G38" s="77"/>
      <c r="H38" s="34"/>
      <c r="I38" s="34"/>
      <c r="J38" s="34"/>
      <c r="K38" s="76"/>
      <c r="L38" s="77"/>
      <c r="M38" s="77"/>
    </row>
    <row r="39" spans="1:13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3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</row>
    <row r="41" spans="1:13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ht="13.8" x14ac:dyDescent="0.25">
      <c r="A42" s="78" t="s">
        <v>121</v>
      </c>
      <c r="B42" s="77"/>
      <c r="C42" s="34"/>
      <c r="D42" s="34"/>
      <c r="E42" s="78" t="s">
        <v>90</v>
      </c>
      <c r="F42" s="77"/>
      <c r="G42" s="77"/>
      <c r="H42" s="34"/>
      <c r="I42" s="34"/>
      <c r="J42" s="34"/>
      <c r="K42" s="78" t="s">
        <v>88</v>
      </c>
      <c r="L42" s="77"/>
      <c r="M42" s="77"/>
    </row>
  </sheetData>
  <autoFilter ref="F8:K8" xr:uid="{00000000-0009-0000-0000-000002000000}"/>
  <mergeCells count="29">
    <mergeCell ref="A42:B42"/>
    <mergeCell ref="E42:G42"/>
    <mergeCell ref="K42:M42"/>
    <mergeCell ref="E11:E12"/>
    <mergeCell ref="E13:E14"/>
    <mergeCell ref="E17:E19"/>
    <mergeCell ref="K28:L28"/>
    <mergeCell ref="A35:B35"/>
    <mergeCell ref="E35:G35"/>
    <mergeCell ref="K35:M35"/>
    <mergeCell ref="A38:B38"/>
    <mergeCell ref="E38:G38"/>
    <mergeCell ref="K38:M38"/>
    <mergeCell ref="E20:E21"/>
    <mergeCell ref="A23:D23"/>
    <mergeCell ref="E28:F28"/>
    <mergeCell ref="L5:L7"/>
    <mergeCell ref="M5:M7"/>
    <mergeCell ref="E9:E10"/>
    <mergeCell ref="C1:L2"/>
    <mergeCell ref="M1:M2"/>
    <mergeCell ref="C3:L3"/>
    <mergeCell ref="F5:J6"/>
    <mergeCell ref="K5:K7"/>
    <mergeCell ref="A5:A7"/>
    <mergeCell ref="B5:B7"/>
    <mergeCell ref="C5:C7"/>
    <mergeCell ref="D5:D7"/>
    <mergeCell ref="E5:E7"/>
  </mergeCells>
  <conditionalFormatting sqref="B11">
    <cfRule type="duplicateValues" dxfId="69" priority="16"/>
  </conditionalFormatting>
  <conditionalFormatting sqref="B11">
    <cfRule type="duplicateValues" dxfId="68" priority="17"/>
  </conditionalFormatting>
  <conditionalFormatting sqref="B11">
    <cfRule type="duplicateValues" dxfId="67" priority="18"/>
  </conditionalFormatting>
  <conditionalFormatting sqref="B11">
    <cfRule type="duplicateValues" dxfId="66" priority="19"/>
    <cfRule type="duplicateValues" dxfId="65" priority="20"/>
  </conditionalFormatting>
  <conditionalFormatting sqref="C11">
    <cfRule type="duplicateValues" dxfId="64" priority="11"/>
  </conditionalFormatting>
  <conditionalFormatting sqref="C11">
    <cfRule type="duplicateValues" dxfId="63" priority="12"/>
  </conditionalFormatting>
  <conditionalFormatting sqref="C11">
    <cfRule type="duplicateValues" dxfId="62" priority="13"/>
  </conditionalFormatting>
  <conditionalFormatting sqref="C11">
    <cfRule type="duplicateValues" dxfId="61" priority="14"/>
    <cfRule type="duplicateValues" dxfId="60" priority="15"/>
  </conditionalFormatting>
  <conditionalFormatting sqref="B10">
    <cfRule type="duplicateValues" dxfId="59" priority="6"/>
  </conditionalFormatting>
  <conditionalFormatting sqref="B10">
    <cfRule type="duplicateValues" dxfId="58" priority="7"/>
  </conditionalFormatting>
  <conditionalFormatting sqref="B10">
    <cfRule type="duplicateValues" dxfId="57" priority="8"/>
  </conditionalFormatting>
  <conditionalFormatting sqref="B10">
    <cfRule type="duplicateValues" dxfId="56" priority="9"/>
    <cfRule type="duplicateValues" dxfId="55" priority="10"/>
  </conditionalFormatting>
  <conditionalFormatting sqref="C10">
    <cfRule type="duplicateValues" dxfId="54" priority="1"/>
  </conditionalFormatting>
  <conditionalFormatting sqref="C10">
    <cfRule type="duplicateValues" dxfId="53" priority="2"/>
  </conditionalFormatting>
  <conditionalFormatting sqref="C10">
    <cfRule type="duplicateValues" dxfId="52" priority="3"/>
  </conditionalFormatting>
  <conditionalFormatting sqref="C10">
    <cfRule type="duplicateValues" dxfId="51" priority="4"/>
    <cfRule type="duplicateValues" dxfId="50" priority="5"/>
  </conditionalFormatting>
  <printOptions horizontalCentered="1"/>
  <pageMargins left="0.1" right="0.1" top="0.22" bottom="0.1" header="0.3" footer="0.3"/>
  <pageSetup paperSize="9" scale="63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49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K14" sqref="K14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7.5546875" style="3" customWidth="1"/>
    <col min="12" max="12" width="10.5546875" style="3" customWidth="1"/>
    <col min="13" max="13" width="12.5546875" style="3" customWidth="1"/>
  </cols>
  <sheetData>
    <row r="1" spans="1:14" ht="17.100000000000001" customHeight="1" x14ac:dyDescent="0.25">
      <c r="B1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4" ht="12.9" customHeight="1" x14ac:dyDescent="0.25">
      <c r="A2"/>
      <c r="B2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4" s="1" customFormat="1" ht="24.9" customHeight="1" x14ac:dyDescent="0.25">
      <c r="C3" s="53" t="s">
        <v>155</v>
      </c>
      <c r="D3" s="53"/>
      <c r="E3" s="53"/>
      <c r="F3" s="53"/>
      <c r="G3" s="53"/>
      <c r="H3" s="53"/>
      <c r="I3" s="53"/>
      <c r="J3" s="53"/>
      <c r="K3" s="53"/>
      <c r="L3" s="53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4" t="s">
        <v>2</v>
      </c>
      <c r="B5" s="54" t="s">
        <v>3</v>
      </c>
      <c r="C5" s="54" t="s">
        <v>4</v>
      </c>
      <c r="D5" s="54" t="s">
        <v>5</v>
      </c>
      <c r="E5" s="57" t="s">
        <v>6</v>
      </c>
      <c r="F5" s="60" t="s">
        <v>7</v>
      </c>
      <c r="G5" s="61"/>
      <c r="H5" s="61"/>
      <c r="I5" s="61"/>
      <c r="J5" s="62"/>
      <c r="K5" s="67" t="s">
        <v>8</v>
      </c>
      <c r="L5" s="54" t="s">
        <v>9</v>
      </c>
      <c r="M5" s="54" t="s">
        <v>10</v>
      </c>
    </row>
    <row r="6" spans="1:14" ht="18" customHeight="1" x14ac:dyDescent="0.25">
      <c r="A6" s="55"/>
      <c r="B6" s="55"/>
      <c r="C6" s="55"/>
      <c r="D6" s="55"/>
      <c r="E6" s="58"/>
      <c r="F6" s="63"/>
      <c r="G6" s="64"/>
      <c r="H6" s="64"/>
      <c r="I6" s="65"/>
      <c r="J6" s="66"/>
      <c r="K6" s="68"/>
      <c r="L6" s="55"/>
      <c r="M6" s="55"/>
    </row>
    <row r="7" spans="1:14" ht="21.6" customHeight="1" x14ac:dyDescent="0.25">
      <c r="A7" s="56"/>
      <c r="B7" s="56"/>
      <c r="C7" s="56"/>
      <c r="D7" s="56"/>
      <c r="E7" s="5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69"/>
      <c r="L7" s="56"/>
      <c r="M7" s="56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6" customHeight="1" x14ac:dyDescent="0.25">
      <c r="A9" s="17">
        <v>1</v>
      </c>
      <c r="B9" s="42" t="s">
        <v>44</v>
      </c>
      <c r="C9" s="38" t="s">
        <v>45</v>
      </c>
      <c r="D9" s="20" t="s">
        <v>13</v>
      </c>
      <c r="E9" s="75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14" ht="36" customHeight="1" x14ac:dyDescent="0.25">
      <c r="A10" s="17">
        <v>2</v>
      </c>
      <c r="B10" s="42" t="s">
        <v>124</v>
      </c>
      <c r="C10" s="38" t="s">
        <v>125</v>
      </c>
      <c r="D10" s="23" t="s">
        <v>13</v>
      </c>
      <c r="E10" s="75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14" ht="36" customHeight="1" x14ac:dyDescent="0.25">
      <c r="A11" s="17">
        <v>3</v>
      </c>
      <c r="B11" s="42" t="s">
        <v>26</v>
      </c>
      <c r="C11" s="38" t="s">
        <v>27</v>
      </c>
      <c r="D11" s="39" t="s">
        <v>13</v>
      </c>
      <c r="E11" s="91" t="s">
        <v>148</v>
      </c>
      <c r="F11" s="9"/>
      <c r="G11" s="9" t="s">
        <v>15</v>
      </c>
      <c r="H11" s="9"/>
      <c r="I11" s="9"/>
      <c r="J11" s="9"/>
      <c r="K11" s="9" t="s">
        <v>29</v>
      </c>
      <c r="L11" s="40" t="s">
        <v>86</v>
      </c>
      <c r="M11" s="24"/>
      <c r="N11" s="27">
        <v>3.5</v>
      </c>
    </row>
    <row r="12" spans="1:14" ht="36" customHeight="1" x14ac:dyDescent="0.25">
      <c r="A12" s="17"/>
      <c r="B12" s="42" t="s">
        <v>11</v>
      </c>
      <c r="C12" s="38" t="s">
        <v>12</v>
      </c>
      <c r="D12" s="39"/>
      <c r="E12" s="92"/>
      <c r="F12" s="9"/>
      <c r="G12" s="9" t="s">
        <v>15</v>
      </c>
      <c r="H12" s="9"/>
      <c r="I12" s="9"/>
      <c r="J12" s="9"/>
      <c r="K12" s="9"/>
      <c r="L12" s="40"/>
      <c r="M12" s="24"/>
      <c r="N12" s="27">
        <v>3.5</v>
      </c>
    </row>
    <row r="13" spans="1:14" ht="36" customHeight="1" x14ac:dyDescent="0.25">
      <c r="A13" s="17">
        <v>4</v>
      </c>
      <c r="B13" s="42" t="s">
        <v>17</v>
      </c>
      <c r="C13" s="38" t="s">
        <v>18</v>
      </c>
      <c r="D13" s="39" t="s">
        <v>13</v>
      </c>
      <c r="E13" s="93"/>
      <c r="F13" s="9"/>
      <c r="G13" s="9" t="s">
        <v>15</v>
      </c>
      <c r="H13" s="9"/>
      <c r="I13" s="9"/>
      <c r="J13" s="9"/>
      <c r="K13" s="9" t="s">
        <v>19</v>
      </c>
      <c r="L13" s="40" t="s">
        <v>86</v>
      </c>
      <c r="M13" s="24"/>
      <c r="N13" s="27">
        <v>3.5</v>
      </c>
    </row>
    <row r="14" spans="1:14" ht="36" customHeight="1" x14ac:dyDescent="0.25">
      <c r="A14" s="17">
        <v>5</v>
      </c>
      <c r="B14" s="42" t="s">
        <v>24</v>
      </c>
      <c r="C14" s="38" t="s">
        <v>25</v>
      </c>
      <c r="D14" s="39" t="s">
        <v>13</v>
      </c>
      <c r="E14" s="91" t="s">
        <v>149</v>
      </c>
      <c r="F14" s="9"/>
      <c r="G14" s="9" t="s">
        <v>15</v>
      </c>
      <c r="H14" s="9"/>
      <c r="I14" s="9"/>
      <c r="J14" s="9"/>
      <c r="K14" s="9" t="s">
        <v>16</v>
      </c>
      <c r="L14" s="40" t="s">
        <v>145</v>
      </c>
      <c r="M14" s="24"/>
      <c r="N14" s="27">
        <v>3.5</v>
      </c>
    </row>
    <row r="15" spans="1:14" ht="36" customHeight="1" x14ac:dyDescent="0.25">
      <c r="A15" s="17">
        <v>6</v>
      </c>
      <c r="B15" s="42" t="s">
        <v>20</v>
      </c>
      <c r="C15" s="38" t="s">
        <v>21</v>
      </c>
      <c r="D15" s="39" t="s">
        <v>13</v>
      </c>
      <c r="E15" s="93"/>
      <c r="F15" s="9"/>
      <c r="G15" s="9" t="s">
        <v>15</v>
      </c>
      <c r="H15" s="9"/>
      <c r="I15" s="9"/>
      <c r="J15" s="9"/>
      <c r="K15" s="9" t="s">
        <v>23</v>
      </c>
      <c r="L15" s="40" t="s">
        <v>145</v>
      </c>
      <c r="M15" s="24"/>
      <c r="N15" s="27">
        <v>3.5</v>
      </c>
    </row>
    <row r="16" spans="1:14" ht="36" customHeight="1" x14ac:dyDescent="0.25">
      <c r="A16" s="17">
        <v>7</v>
      </c>
      <c r="B16" s="42" t="s">
        <v>36</v>
      </c>
      <c r="C16" s="38" t="s">
        <v>37</v>
      </c>
      <c r="D16" s="39" t="s">
        <v>13</v>
      </c>
      <c r="E16" s="91" t="s">
        <v>150</v>
      </c>
      <c r="F16" s="9"/>
      <c r="G16" s="9" t="s">
        <v>15</v>
      </c>
      <c r="H16" s="9"/>
      <c r="I16" s="9"/>
      <c r="J16" s="9"/>
      <c r="K16" s="9" t="s">
        <v>38</v>
      </c>
      <c r="L16" s="40" t="s">
        <v>86</v>
      </c>
      <c r="M16" s="24"/>
      <c r="N16" s="27">
        <v>3.5</v>
      </c>
    </row>
    <row r="17" spans="1:18" ht="36" customHeight="1" x14ac:dyDescent="0.25">
      <c r="A17" s="17">
        <v>8</v>
      </c>
      <c r="B17" s="42" t="s">
        <v>30</v>
      </c>
      <c r="C17" s="38" t="s">
        <v>31</v>
      </c>
      <c r="D17" s="39" t="s">
        <v>13</v>
      </c>
      <c r="E17" s="93"/>
      <c r="F17" s="9"/>
      <c r="G17" s="9" t="s">
        <v>15</v>
      </c>
      <c r="H17" s="9"/>
      <c r="I17" s="9"/>
      <c r="J17" s="9"/>
      <c r="K17" s="9" t="s">
        <v>29</v>
      </c>
      <c r="L17" s="40" t="s">
        <v>86</v>
      </c>
      <c r="M17" s="24"/>
      <c r="N17" s="27">
        <v>3.5</v>
      </c>
    </row>
    <row r="18" spans="1:18" ht="36" customHeight="1" x14ac:dyDescent="0.25">
      <c r="A18" s="17">
        <v>9</v>
      </c>
      <c r="B18" s="42" t="s">
        <v>46</v>
      </c>
      <c r="C18" s="38" t="s">
        <v>47</v>
      </c>
      <c r="D18" s="39" t="s">
        <v>13</v>
      </c>
      <c r="E18" s="91" t="s">
        <v>151</v>
      </c>
      <c r="F18" s="9"/>
      <c r="G18" s="9" t="s">
        <v>15</v>
      </c>
      <c r="H18" s="9"/>
      <c r="I18" s="9"/>
      <c r="J18" s="9"/>
      <c r="K18" s="9" t="s">
        <v>49</v>
      </c>
      <c r="L18" s="40" t="s">
        <v>86</v>
      </c>
      <c r="M18" s="24"/>
      <c r="N18" s="27">
        <v>3.5</v>
      </c>
    </row>
    <row r="19" spans="1:18" ht="36" customHeight="1" x14ac:dyDescent="0.25">
      <c r="A19" s="17">
        <v>10</v>
      </c>
      <c r="B19" s="42" t="s">
        <v>50</v>
      </c>
      <c r="C19" s="38" t="s">
        <v>51</v>
      </c>
      <c r="D19" s="39" t="s">
        <v>13</v>
      </c>
      <c r="E19" s="93"/>
      <c r="F19" s="9"/>
      <c r="G19" s="9" t="s">
        <v>15</v>
      </c>
      <c r="H19" s="9"/>
      <c r="I19" s="9"/>
      <c r="J19" s="9"/>
      <c r="K19" s="9" t="s">
        <v>23</v>
      </c>
      <c r="L19" s="40" t="s">
        <v>86</v>
      </c>
      <c r="M19" s="24"/>
      <c r="N19" s="27">
        <v>3.5</v>
      </c>
    </row>
    <row r="20" spans="1:18" ht="36" customHeight="1" x14ac:dyDescent="0.25">
      <c r="A20" s="17">
        <v>11</v>
      </c>
      <c r="B20" s="42" t="s">
        <v>124</v>
      </c>
      <c r="C20" s="38" t="s">
        <v>125</v>
      </c>
      <c r="D20" s="39" t="s">
        <v>13</v>
      </c>
      <c r="E20" s="91" t="s">
        <v>152</v>
      </c>
      <c r="F20" s="9"/>
      <c r="G20" s="9" t="s">
        <v>15</v>
      </c>
      <c r="H20" s="9"/>
      <c r="I20" s="9"/>
      <c r="J20" s="9"/>
      <c r="K20" s="9" t="s">
        <v>23</v>
      </c>
      <c r="L20" s="40" t="s">
        <v>145</v>
      </c>
      <c r="M20" s="24"/>
      <c r="N20" s="27">
        <v>3.5</v>
      </c>
    </row>
    <row r="21" spans="1:18" ht="36" customHeight="1" x14ac:dyDescent="0.25">
      <c r="A21" s="17">
        <v>12</v>
      </c>
      <c r="B21" s="42" t="s">
        <v>153</v>
      </c>
      <c r="C21" s="38" t="s">
        <v>154</v>
      </c>
      <c r="D21" s="39" t="s">
        <v>13</v>
      </c>
      <c r="E21" s="93"/>
      <c r="F21" s="9"/>
      <c r="G21" s="9" t="s">
        <v>15</v>
      </c>
      <c r="H21" s="9"/>
      <c r="I21" s="9"/>
      <c r="J21" s="9"/>
      <c r="K21" s="9" t="s">
        <v>54</v>
      </c>
      <c r="L21" s="40" t="s">
        <v>145</v>
      </c>
      <c r="M21" s="24"/>
      <c r="N21" s="27">
        <v>3.5</v>
      </c>
    </row>
    <row r="22" spans="1:18" ht="36" customHeight="1" x14ac:dyDescent="0.25">
      <c r="A22" s="17">
        <v>13</v>
      </c>
      <c r="B22" s="42" t="s">
        <v>102</v>
      </c>
      <c r="C22" s="38" t="s">
        <v>103</v>
      </c>
      <c r="D22" s="39" t="s">
        <v>13</v>
      </c>
      <c r="E22" s="91" t="s">
        <v>144</v>
      </c>
      <c r="F22" s="9"/>
      <c r="G22" s="9" t="s">
        <v>15</v>
      </c>
      <c r="H22" s="9"/>
      <c r="I22" s="9"/>
      <c r="J22" s="9"/>
      <c r="K22" s="9" t="s">
        <v>54</v>
      </c>
      <c r="L22" s="40" t="s">
        <v>86</v>
      </c>
      <c r="M22" s="24"/>
      <c r="N22" s="27">
        <v>3.5</v>
      </c>
    </row>
    <row r="23" spans="1:18" ht="36" customHeight="1" x14ac:dyDescent="0.25">
      <c r="A23" s="17">
        <v>14</v>
      </c>
      <c r="B23" s="42" t="s">
        <v>130</v>
      </c>
      <c r="C23" s="38" t="s">
        <v>131</v>
      </c>
      <c r="D23" s="39" t="s">
        <v>13</v>
      </c>
      <c r="E23" s="92"/>
      <c r="F23" s="9"/>
      <c r="G23" s="9" t="s">
        <v>15</v>
      </c>
      <c r="H23" s="9"/>
      <c r="I23" s="9"/>
      <c r="J23" s="9"/>
      <c r="K23" s="9" t="s">
        <v>23</v>
      </c>
      <c r="L23" s="40" t="s">
        <v>86</v>
      </c>
      <c r="M23" s="24"/>
      <c r="N23" s="27">
        <v>3.5</v>
      </c>
      <c r="R23" t="s">
        <v>157</v>
      </c>
    </row>
    <row r="24" spans="1:18" ht="36" customHeight="1" x14ac:dyDescent="0.25">
      <c r="A24" s="17">
        <v>15</v>
      </c>
      <c r="B24" s="42" t="s">
        <v>52</v>
      </c>
      <c r="C24" s="38" t="s">
        <v>53</v>
      </c>
      <c r="D24" s="39" t="s">
        <v>13</v>
      </c>
      <c r="E24" s="92"/>
      <c r="F24" s="9"/>
      <c r="G24" s="9" t="s">
        <v>15</v>
      </c>
      <c r="H24" s="9"/>
      <c r="I24" s="9"/>
      <c r="J24" s="9"/>
      <c r="K24" s="9" t="s">
        <v>54</v>
      </c>
      <c r="L24" s="40" t="s">
        <v>86</v>
      </c>
      <c r="M24" s="24"/>
      <c r="N24" s="27">
        <v>3.5</v>
      </c>
    </row>
    <row r="25" spans="1:18" ht="36" customHeight="1" x14ac:dyDescent="0.25">
      <c r="A25" s="17">
        <v>16</v>
      </c>
      <c r="B25" s="42" t="s">
        <v>44</v>
      </c>
      <c r="C25" s="38" t="s">
        <v>45</v>
      </c>
      <c r="D25" s="39" t="s">
        <v>13</v>
      </c>
      <c r="E25" s="93"/>
      <c r="F25" s="9"/>
      <c r="G25" s="9" t="s">
        <v>15</v>
      </c>
      <c r="H25" s="9"/>
      <c r="I25" s="9"/>
      <c r="J25" s="9"/>
      <c r="K25" s="9" t="s">
        <v>23</v>
      </c>
      <c r="L25" s="40" t="s">
        <v>86</v>
      </c>
      <c r="M25" s="24"/>
      <c r="N25" s="27">
        <v>3.5</v>
      </c>
    </row>
    <row r="26" spans="1:18" ht="36" customHeight="1" x14ac:dyDescent="0.25">
      <c r="A26" s="17">
        <v>17</v>
      </c>
      <c r="B26" s="18" t="s">
        <v>32</v>
      </c>
      <c r="C26" s="45" t="s">
        <v>33</v>
      </c>
      <c r="D26" s="39" t="s">
        <v>13</v>
      </c>
      <c r="E26" s="44" t="s">
        <v>156</v>
      </c>
      <c r="F26" s="9"/>
      <c r="G26" s="9" t="s">
        <v>15</v>
      </c>
      <c r="H26" s="9"/>
      <c r="I26" s="9"/>
      <c r="J26" s="9"/>
      <c r="K26" s="9" t="s">
        <v>29</v>
      </c>
      <c r="L26" s="40" t="s">
        <v>86</v>
      </c>
      <c r="M26" s="24"/>
      <c r="N26" s="27">
        <v>3.5</v>
      </c>
    </row>
    <row r="27" spans="1:18" ht="36" customHeight="1" x14ac:dyDescent="0.25">
      <c r="A27" s="17">
        <v>18</v>
      </c>
      <c r="B27" s="42" t="s">
        <v>88</v>
      </c>
      <c r="C27" s="38" t="s">
        <v>89</v>
      </c>
      <c r="D27" s="39" t="s">
        <v>13</v>
      </c>
      <c r="E27" s="41" t="s">
        <v>139</v>
      </c>
      <c r="F27" s="9"/>
      <c r="G27" s="9" t="s">
        <v>15</v>
      </c>
      <c r="H27" s="9"/>
      <c r="I27" s="9"/>
      <c r="J27" s="9"/>
      <c r="K27" s="9" t="s">
        <v>23</v>
      </c>
      <c r="L27" s="40" t="s">
        <v>86</v>
      </c>
      <c r="M27" s="24"/>
      <c r="N27" s="27">
        <v>3.5</v>
      </c>
    </row>
    <row r="28" spans="1:18" ht="36" customHeight="1" x14ac:dyDescent="0.25">
      <c r="A28" s="17">
        <v>19</v>
      </c>
      <c r="B28" s="42" t="s">
        <v>119</v>
      </c>
      <c r="C28" s="38" t="s">
        <v>120</v>
      </c>
      <c r="D28" s="39" t="s">
        <v>13</v>
      </c>
      <c r="E28" s="91" t="s">
        <v>140</v>
      </c>
      <c r="F28" s="9"/>
      <c r="G28" s="9" t="s">
        <v>15</v>
      </c>
      <c r="H28" s="9"/>
      <c r="I28" s="9"/>
      <c r="J28" s="9"/>
      <c r="K28" s="9" t="s">
        <v>23</v>
      </c>
      <c r="L28" s="40" t="s">
        <v>86</v>
      </c>
      <c r="M28" s="24"/>
      <c r="N28" s="27">
        <v>3.5</v>
      </c>
    </row>
    <row r="29" spans="1:18" ht="36" customHeight="1" x14ac:dyDescent="0.25">
      <c r="A29" s="17">
        <v>20</v>
      </c>
      <c r="B29" s="42" t="s">
        <v>42</v>
      </c>
      <c r="C29" s="38" t="s">
        <v>43</v>
      </c>
      <c r="D29" s="39" t="s">
        <v>13</v>
      </c>
      <c r="E29" s="93"/>
      <c r="F29" s="9"/>
      <c r="G29" s="9" t="s">
        <v>15</v>
      </c>
      <c r="H29" s="9"/>
      <c r="I29" s="9"/>
      <c r="J29" s="9"/>
      <c r="K29" s="9" t="s">
        <v>23</v>
      </c>
      <c r="L29" s="40" t="s">
        <v>86</v>
      </c>
      <c r="M29" s="24"/>
      <c r="N29" s="27">
        <v>3.5</v>
      </c>
      <c r="Q29" s="18"/>
      <c r="R29" s="19"/>
    </row>
    <row r="30" spans="1:18" ht="21.9" customHeight="1" x14ac:dyDescent="0.25">
      <c r="A30" s="79" t="s">
        <v>57</v>
      </c>
      <c r="B30" s="80"/>
      <c r="C30" s="80"/>
      <c r="D30" s="80"/>
      <c r="E30" s="11">
        <v>15</v>
      </c>
      <c r="F30" s="11">
        <f>COUNTIF(F14:F29,"X")</f>
        <v>0</v>
      </c>
      <c r="G30" s="11">
        <f>COUNTIF(G12:G29,"X")</f>
        <v>18</v>
      </c>
      <c r="H30" s="11">
        <f>COUNTIF(H14:H29,"X")</f>
        <v>0</v>
      </c>
      <c r="I30" s="11">
        <f>COUNTIF(I14:I29,"X")</f>
        <v>0</v>
      </c>
      <c r="J30" s="11">
        <f>COUNTIF(J14:J29,"X")</f>
        <v>0</v>
      </c>
      <c r="K30" s="11"/>
      <c r="L30" s="11"/>
      <c r="M30" s="11"/>
    </row>
    <row r="31" spans="1:18" ht="21" customHeight="1" x14ac:dyDescent="0.25">
      <c r="A31" s="12" t="s">
        <v>58</v>
      </c>
    </row>
    <row r="32" spans="1:18" ht="21" customHeight="1" x14ac:dyDescent="0.25">
      <c r="A32" s="12" t="s">
        <v>59</v>
      </c>
    </row>
    <row r="33" spans="1:13" ht="6" customHeight="1" x14ac:dyDescent="0.25"/>
    <row r="34" spans="1:13" ht="21" customHeight="1" x14ac:dyDescent="0.25">
      <c r="A34" s="12" t="s">
        <v>60</v>
      </c>
    </row>
    <row r="35" spans="1:13" ht="14.4" x14ac:dyDescent="0.3">
      <c r="B35" s="13" t="s">
        <v>61</v>
      </c>
      <c r="C35" s="10"/>
      <c r="E35" s="81" t="s">
        <v>62</v>
      </c>
      <c r="F35" s="82"/>
      <c r="K35" s="81" t="s">
        <v>63</v>
      </c>
      <c r="L35" s="82"/>
    </row>
    <row r="36" spans="1:13" ht="13.8" x14ac:dyDescent="0.25">
      <c r="B36" s="28" t="s">
        <v>92</v>
      </c>
      <c r="C36" s="11">
        <f>F30</f>
        <v>0</v>
      </c>
      <c r="E36" s="14" t="s">
        <v>65</v>
      </c>
      <c r="F36" s="11">
        <f>COUNTIF(K14:K29,"Tam Kỳ 01")+COUNTIF(K14:K29,"Tam Kỳ 02")+COUNTIF(K14:K29,"Tam Kỳ 03")+COUNTIF(K14:K29,"Tam Kỳ 04")+COUNTIF(K14:K29,"Tam Kỳ 05")+COUNTIF(K14:K29,"Tam Kỳ 06")+COUNTIF(K14:K29,"Tam Kỳ 07")+COUNTIF(K14:K29,"Tam Kỳ 08")</f>
        <v>7</v>
      </c>
      <c r="K36" s="15" t="s">
        <v>66</v>
      </c>
      <c r="L36" s="11">
        <f>COUNTIF(L27:L29,"C")</f>
        <v>3</v>
      </c>
    </row>
    <row r="37" spans="1:13" ht="13.8" x14ac:dyDescent="0.25">
      <c r="B37" s="28" t="s">
        <v>93</v>
      </c>
      <c r="C37" s="11">
        <f>G30</f>
        <v>18</v>
      </c>
      <c r="E37" s="14" t="s">
        <v>68</v>
      </c>
      <c r="F37" s="11">
        <f>COUNTIF(J11:J29,"Quảng Ngãi 05")</f>
        <v>0</v>
      </c>
      <c r="K37" s="15" t="s">
        <v>69</v>
      </c>
      <c r="L37" s="11">
        <v>0</v>
      </c>
    </row>
    <row r="38" spans="1:13" ht="13.8" x14ac:dyDescent="0.25">
      <c r="B38" s="28" t="s">
        <v>94</v>
      </c>
      <c r="C38" s="11">
        <f>H30</f>
        <v>0</v>
      </c>
      <c r="K38" s="15" t="s">
        <v>71</v>
      </c>
      <c r="L38" s="11">
        <v>0</v>
      </c>
    </row>
    <row r="39" spans="1:13" ht="13.8" x14ac:dyDescent="0.25">
      <c r="B39" s="29" t="s">
        <v>95</v>
      </c>
      <c r="C39" s="11">
        <f>I30</f>
        <v>0</v>
      </c>
      <c r="K39" s="15"/>
      <c r="L39" s="11"/>
    </row>
    <row r="40" spans="1:13" ht="13.8" x14ac:dyDescent="0.25">
      <c r="B40" s="30" t="s">
        <v>96</v>
      </c>
      <c r="C40" s="11">
        <f>J30</f>
        <v>0</v>
      </c>
      <c r="K40" s="15" t="s">
        <v>73</v>
      </c>
      <c r="L40" s="11">
        <f>COUNTIF(L11:L29,"MT")+COUNTIF(L11:L29,"MQ")+COUNTIF(L11:L29,"HT")+COUNTIF(L11:L29,"B")+COUNTIF(L11:L29,"BC")</f>
        <v>4</v>
      </c>
    </row>
    <row r="42" spans="1:13" ht="13.8" x14ac:dyDescent="0.25">
      <c r="A42" s="78" t="s">
        <v>74</v>
      </c>
      <c r="B42" s="77"/>
      <c r="C42" s="34"/>
      <c r="D42" s="34"/>
      <c r="E42" s="78" t="s">
        <v>75</v>
      </c>
      <c r="F42" s="77"/>
      <c r="G42" s="77"/>
      <c r="H42" s="34"/>
      <c r="I42" s="34"/>
      <c r="J42" s="34"/>
      <c r="K42" s="78" t="s">
        <v>76</v>
      </c>
      <c r="L42" s="77"/>
      <c r="M42" s="77"/>
    </row>
    <row r="43" spans="1:13" ht="13.8" x14ac:dyDescent="0.25">
      <c r="A43" s="35"/>
      <c r="B43" s="34"/>
      <c r="C43" s="34"/>
      <c r="D43" s="34"/>
      <c r="E43" s="35"/>
      <c r="F43" s="34"/>
      <c r="G43" s="34"/>
      <c r="H43" s="34"/>
      <c r="I43" s="34"/>
      <c r="J43" s="34"/>
      <c r="K43" s="35"/>
      <c r="L43" s="34"/>
      <c r="M43" s="34"/>
    </row>
    <row r="44" spans="1:13" ht="13.8" x14ac:dyDescent="0.25">
      <c r="A44" s="35"/>
      <c r="B44" s="34"/>
      <c r="C44" s="34"/>
      <c r="D44" s="34"/>
      <c r="E44" s="35"/>
      <c r="F44" s="34"/>
      <c r="G44" s="34"/>
      <c r="H44" s="34"/>
      <c r="I44" s="34"/>
      <c r="J44" s="34"/>
      <c r="K44" s="35"/>
      <c r="L44" s="34"/>
      <c r="M44" s="34"/>
    </row>
    <row r="45" spans="1:13" ht="13.8" x14ac:dyDescent="0.25">
      <c r="A45" s="76"/>
      <c r="B45" s="77"/>
      <c r="C45" s="34"/>
      <c r="D45" s="34"/>
      <c r="E45" s="76"/>
      <c r="F45" s="77"/>
      <c r="G45" s="77"/>
      <c r="H45" s="34"/>
      <c r="I45" s="34"/>
      <c r="J45" s="34"/>
      <c r="K45" s="76"/>
      <c r="L45" s="77"/>
      <c r="M45" s="77"/>
    </row>
    <row r="46" spans="1:1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 spans="1:13" ht="13.8" x14ac:dyDescent="0.25">
      <c r="A49" s="78" t="s">
        <v>121</v>
      </c>
      <c r="B49" s="77"/>
      <c r="C49" s="34"/>
      <c r="D49" s="34"/>
      <c r="E49" s="78" t="s">
        <v>32</v>
      </c>
      <c r="F49" s="77"/>
      <c r="G49" s="77"/>
      <c r="H49" s="34"/>
      <c r="I49" s="34"/>
      <c r="J49" s="34"/>
      <c r="K49" s="78" t="s">
        <v>88</v>
      </c>
      <c r="L49" s="77"/>
      <c r="M49" s="77"/>
    </row>
  </sheetData>
  <autoFilter ref="F8:K8" xr:uid="{00000000-0009-0000-0000-000003000000}"/>
  <mergeCells count="32">
    <mergeCell ref="E16:E17"/>
    <mergeCell ref="E18:E19"/>
    <mergeCell ref="E20:E21"/>
    <mergeCell ref="E22:E25"/>
    <mergeCell ref="E28:E29"/>
    <mergeCell ref="A45:B45"/>
    <mergeCell ref="E45:G45"/>
    <mergeCell ref="K45:M45"/>
    <mergeCell ref="A49:B49"/>
    <mergeCell ref="E49:G49"/>
    <mergeCell ref="K49:M49"/>
    <mergeCell ref="A30:D30"/>
    <mergeCell ref="E35:F35"/>
    <mergeCell ref="K35:L35"/>
    <mergeCell ref="A42:B42"/>
    <mergeCell ref="E42:G42"/>
    <mergeCell ref="K42:M42"/>
    <mergeCell ref="E11:E13"/>
    <mergeCell ref="E14:E15"/>
    <mergeCell ref="L5:L7"/>
    <mergeCell ref="M5:M7"/>
    <mergeCell ref="E9:E10"/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</mergeCells>
  <conditionalFormatting sqref="B11">
    <cfRule type="duplicateValues" dxfId="49" priority="6"/>
  </conditionalFormatting>
  <conditionalFormatting sqref="B11">
    <cfRule type="duplicateValues" dxfId="48" priority="7"/>
  </conditionalFormatting>
  <conditionalFormatting sqref="B11">
    <cfRule type="duplicateValues" dxfId="47" priority="8"/>
  </conditionalFormatting>
  <conditionalFormatting sqref="B11">
    <cfRule type="duplicateValues" dxfId="46" priority="9"/>
    <cfRule type="duplicateValues" dxfId="45" priority="10"/>
  </conditionalFormatting>
  <conditionalFormatting sqref="C11">
    <cfRule type="duplicateValues" dxfId="44" priority="1"/>
  </conditionalFormatting>
  <conditionalFormatting sqref="C11">
    <cfRule type="duplicateValues" dxfId="43" priority="2"/>
  </conditionalFormatting>
  <conditionalFormatting sqref="C11">
    <cfRule type="duplicateValues" dxfId="42" priority="3"/>
  </conditionalFormatting>
  <conditionalFormatting sqref="C11">
    <cfRule type="duplicateValues" dxfId="41" priority="4"/>
    <cfRule type="duplicateValues" dxfId="40" priority="5"/>
  </conditionalFormatting>
  <printOptions horizontalCentered="1"/>
  <pageMargins left="0.1" right="0.1" top="0.22" bottom="0.1" header="0.3" footer="0.3"/>
  <pageSetup paperSize="9" scale="63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4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B16" sqref="B16:C16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2.109375" style="3" customWidth="1"/>
    <col min="12" max="12" width="10.5546875" style="3" customWidth="1"/>
    <col min="13" max="13" width="13.6640625" style="3" customWidth="1"/>
  </cols>
  <sheetData>
    <row r="1" spans="1:14" ht="17.100000000000001" customHeight="1" x14ac:dyDescent="0.25">
      <c r="B1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4" ht="12.9" customHeight="1" x14ac:dyDescent="0.25">
      <c r="A2"/>
      <c r="B2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4" s="1" customFormat="1" ht="24.9" customHeight="1" x14ac:dyDescent="0.25">
      <c r="C3" s="53" t="s">
        <v>147</v>
      </c>
      <c r="D3" s="53"/>
      <c r="E3" s="53"/>
      <c r="F3" s="53"/>
      <c r="G3" s="53"/>
      <c r="H3" s="53"/>
      <c r="I3" s="53"/>
      <c r="J3" s="53"/>
      <c r="K3" s="53"/>
      <c r="L3" s="53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4" t="s">
        <v>2</v>
      </c>
      <c r="B5" s="54" t="s">
        <v>3</v>
      </c>
      <c r="C5" s="54" t="s">
        <v>4</v>
      </c>
      <c r="D5" s="54" t="s">
        <v>5</v>
      </c>
      <c r="E5" s="57" t="s">
        <v>6</v>
      </c>
      <c r="F5" s="60" t="s">
        <v>7</v>
      </c>
      <c r="G5" s="61"/>
      <c r="H5" s="61"/>
      <c r="I5" s="61"/>
      <c r="J5" s="62"/>
      <c r="K5" s="67" t="s">
        <v>8</v>
      </c>
      <c r="L5" s="54" t="s">
        <v>9</v>
      </c>
      <c r="M5" s="54" t="s">
        <v>10</v>
      </c>
    </row>
    <row r="6" spans="1:14" ht="18" customHeight="1" x14ac:dyDescent="0.25">
      <c r="A6" s="55"/>
      <c r="B6" s="55"/>
      <c r="C6" s="55"/>
      <c r="D6" s="55"/>
      <c r="E6" s="58"/>
      <c r="F6" s="63"/>
      <c r="G6" s="64"/>
      <c r="H6" s="64"/>
      <c r="I6" s="65"/>
      <c r="J6" s="66"/>
      <c r="K6" s="68"/>
      <c r="L6" s="55"/>
      <c r="M6" s="55"/>
    </row>
    <row r="7" spans="1:14" ht="21.6" customHeight="1" x14ac:dyDescent="0.25">
      <c r="A7" s="56"/>
      <c r="B7" s="56"/>
      <c r="C7" s="56"/>
      <c r="D7" s="56"/>
      <c r="E7" s="5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69"/>
      <c r="L7" s="56"/>
      <c r="M7" s="56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6" customHeight="1" x14ac:dyDescent="0.25">
      <c r="A9" s="17">
        <v>1</v>
      </c>
      <c r="B9" s="42" t="s">
        <v>133</v>
      </c>
      <c r="C9" s="38" t="s">
        <v>134</v>
      </c>
      <c r="D9" s="20" t="s">
        <v>13</v>
      </c>
      <c r="E9" s="75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14" ht="36" customHeight="1" x14ac:dyDescent="0.25">
      <c r="A10" s="17">
        <v>2</v>
      </c>
      <c r="B10" s="42" t="s">
        <v>39</v>
      </c>
      <c r="C10" s="38" t="s">
        <v>40</v>
      </c>
      <c r="D10" s="23" t="s">
        <v>13</v>
      </c>
      <c r="E10" s="75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14" ht="36" customHeight="1" x14ac:dyDescent="0.25">
      <c r="A11" s="17">
        <v>3</v>
      </c>
      <c r="B11" s="42" t="s">
        <v>26</v>
      </c>
      <c r="C11" s="38" t="s">
        <v>27</v>
      </c>
      <c r="D11" s="39" t="s">
        <v>13</v>
      </c>
      <c r="E11" s="91" t="s">
        <v>141</v>
      </c>
      <c r="F11" s="9"/>
      <c r="G11" s="9" t="s">
        <v>15</v>
      </c>
      <c r="H11" s="9"/>
      <c r="I11" s="9"/>
      <c r="J11" s="9"/>
      <c r="K11" s="9" t="s">
        <v>29</v>
      </c>
      <c r="L11" s="40" t="s">
        <v>86</v>
      </c>
      <c r="M11" s="24"/>
      <c r="N11" s="27">
        <v>3.5</v>
      </c>
    </row>
    <row r="12" spans="1:14" ht="36" customHeight="1" x14ac:dyDescent="0.25">
      <c r="A12" s="17">
        <v>4</v>
      </c>
      <c r="B12" s="42" t="s">
        <v>11</v>
      </c>
      <c r="C12" s="38" t="s">
        <v>12</v>
      </c>
      <c r="D12" s="39" t="s">
        <v>13</v>
      </c>
      <c r="E12" s="93"/>
      <c r="F12" s="9"/>
      <c r="G12" s="9" t="s">
        <v>15</v>
      </c>
      <c r="H12" s="9"/>
      <c r="I12" s="9"/>
      <c r="J12" s="9"/>
      <c r="K12" s="9" t="s">
        <v>16</v>
      </c>
      <c r="L12" s="40" t="s">
        <v>86</v>
      </c>
      <c r="M12" s="24"/>
      <c r="N12" s="27">
        <v>3.5</v>
      </c>
    </row>
    <row r="13" spans="1:14" ht="36" customHeight="1" x14ac:dyDescent="0.25">
      <c r="A13" s="17">
        <v>5</v>
      </c>
      <c r="B13" s="42" t="s">
        <v>20</v>
      </c>
      <c r="C13" s="38" t="s">
        <v>21</v>
      </c>
      <c r="D13" s="39" t="s">
        <v>13</v>
      </c>
      <c r="E13" s="41" t="s">
        <v>142</v>
      </c>
      <c r="F13" s="9"/>
      <c r="G13" s="9" t="s">
        <v>15</v>
      </c>
      <c r="H13" s="9"/>
      <c r="I13" s="9"/>
      <c r="J13" s="9"/>
      <c r="K13" s="9" t="s">
        <v>23</v>
      </c>
      <c r="L13" s="40" t="s">
        <v>146</v>
      </c>
      <c r="M13" s="24"/>
      <c r="N13" s="27">
        <v>3.5</v>
      </c>
    </row>
    <row r="14" spans="1:14" ht="36" customHeight="1" x14ac:dyDescent="0.25">
      <c r="A14" s="17">
        <v>6</v>
      </c>
      <c r="B14" s="42" t="s">
        <v>46</v>
      </c>
      <c r="C14" s="38" t="s">
        <v>47</v>
      </c>
      <c r="D14" s="39" t="s">
        <v>13</v>
      </c>
      <c r="E14" s="91" t="s">
        <v>143</v>
      </c>
      <c r="F14" s="9"/>
      <c r="G14" s="9" t="s">
        <v>15</v>
      </c>
      <c r="H14" s="9"/>
      <c r="I14" s="9"/>
      <c r="J14" s="9"/>
      <c r="K14" s="9" t="s">
        <v>49</v>
      </c>
      <c r="L14" s="40" t="s">
        <v>146</v>
      </c>
      <c r="M14" s="24"/>
      <c r="N14" s="27">
        <v>3.5</v>
      </c>
    </row>
    <row r="15" spans="1:14" ht="36" customHeight="1" x14ac:dyDescent="0.25">
      <c r="A15" s="17">
        <v>7</v>
      </c>
      <c r="B15" s="42" t="s">
        <v>50</v>
      </c>
      <c r="C15" s="38" t="s">
        <v>51</v>
      </c>
      <c r="D15" s="39" t="s">
        <v>13</v>
      </c>
      <c r="E15" s="93"/>
      <c r="F15" s="9"/>
      <c r="G15" s="9" t="s">
        <v>15</v>
      </c>
      <c r="H15" s="9"/>
      <c r="I15" s="9"/>
      <c r="J15" s="9"/>
      <c r="K15" s="9" t="s">
        <v>23</v>
      </c>
      <c r="L15" s="40" t="s">
        <v>86</v>
      </c>
      <c r="M15" s="24"/>
      <c r="N15" s="27">
        <v>3.5</v>
      </c>
    </row>
    <row r="16" spans="1:14" ht="36" customHeight="1" x14ac:dyDescent="0.25">
      <c r="A16" s="17">
        <v>8</v>
      </c>
      <c r="B16" s="42" t="s">
        <v>39</v>
      </c>
      <c r="C16" s="38" t="s">
        <v>40</v>
      </c>
      <c r="D16" s="39" t="s">
        <v>13</v>
      </c>
      <c r="E16" s="91" t="s">
        <v>144</v>
      </c>
      <c r="F16" s="9"/>
      <c r="G16" s="9" t="s">
        <v>15</v>
      </c>
      <c r="H16" s="9"/>
      <c r="I16" s="9"/>
      <c r="J16" s="9"/>
      <c r="K16" s="9" t="s">
        <v>29</v>
      </c>
      <c r="L16" s="40" t="s">
        <v>86</v>
      </c>
      <c r="M16" s="24"/>
      <c r="N16" s="27">
        <v>3.5</v>
      </c>
    </row>
    <row r="17" spans="1:18" ht="36" customHeight="1" x14ac:dyDescent="0.25">
      <c r="A17" s="17">
        <v>9</v>
      </c>
      <c r="B17" s="42" t="s">
        <v>52</v>
      </c>
      <c r="C17" s="38" t="s">
        <v>53</v>
      </c>
      <c r="D17" s="39" t="s">
        <v>13</v>
      </c>
      <c r="E17" s="92"/>
      <c r="F17" s="9"/>
      <c r="G17" s="9" t="s">
        <v>15</v>
      </c>
      <c r="H17" s="9"/>
      <c r="I17" s="9"/>
      <c r="J17" s="9"/>
      <c r="K17" s="9" t="s">
        <v>54</v>
      </c>
      <c r="L17" s="40" t="s">
        <v>86</v>
      </c>
      <c r="M17" s="24"/>
      <c r="N17" s="27">
        <v>3.5</v>
      </c>
    </row>
    <row r="18" spans="1:18" ht="36" customHeight="1" x14ac:dyDescent="0.25">
      <c r="A18" s="17">
        <v>10</v>
      </c>
      <c r="B18" s="42" t="s">
        <v>130</v>
      </c>
      <c r="C18" s="38" t="s">
        <v>131</v>
      </c>
      <c r="D18" s="39" t="s">
        <v>13</v>
      </c>
      <c r="E18" s="92"/>
      <c r="F18" s="9"/>
      <c r="G18" s="9" t="s">
        <v>15</v>
      </c>
      <c r="H18" s="9"/>
      <c r="I18" s="9"/>
      <c r="J18" s="9"/>
      <c r="K18" s="9" t="s">
        <v>23</v>
      </c>
      <c r="L18" s="40" t="s">
        <v>86</v>
      </c>
      <c r="M18" s="24"/>
      <c r="N18" s="27">
        <v>3.5</v>
      </c>
    </row>
    <row r="19" spans="1:18" ht="36" customHeight="1" x14ac:dyDescent="0.25">
      <c r="A19" s="17">
        <v>11</v>
      </c>
      <c r="B19" s="42" t="s">
        <v>88</v>
      </c>
      <c r="C19" s="38" t="s">
        <v>89</v>
      </c>
      <c r="D19" s="39" t="s">
        <v>13</v>
      </c>
      <c r="E19" s="92"/>
      <c r="F19" s="9"/>
      <c r="G19" s="9" t="s">
        <v>15</v>
      </c>
      <c r="H19" s="9"/>
      <c r="I19" s="9"/>
      <c r="J19" s="9"/>
      <c r="K19" s="9" t="s">
        <v>23</v>
      </c>
      <c r="L19" s="40" t="s">
        <v>146</v>
      </c>
      <c r="M19" s="24"/>
      <c r="N19" s="27">
        <v>3.5</v>
      </c>
    </row>
    <row r="20" spans="1:18" ht="36" customHeight="1" x14ac:dyDescent="0.25">
      <c r="A20" s="17">
        <v>12</v>
      </c>
      <c r="B20" s="18" t="s">
        <v>32</v>
      </c>
      <c r="C20" s="19" t="s">
        <v>105</v>
      </c>
      <c r="D20" s="39"/>
      <c r="E20" s="92"/>
      <c r="F20" s="9"/>
      <c r="G20" s="9" t="s">
        <v>15</v>
      </c>
      <c r="H20" s="9"/>
      <c r="I20" s="9"/>
      <c r="J20" s="9"/>
      <c r="K20" s="9" t="s">
        <v>23</v>
      </c>
      <c r="L20" s="40" t="s">
        <v>86</v>
      </c>
      <c r="M20" s="24"/>
      <c r="N20" s="27">
        <v>3.5</v>
      </c>
    </row>
    <row r="21" spans="1:18" ht="36" customHeight="1" x14ac:dyDescent="0.25">
      <c r="A21" s="17">
        <v>13</v>
      </c>
      <c r="B21" s="42" t="s">
        <v>133</v>
      </c>
      <c r="C21" s="38" t="s">
        <v>134</v>
      </c>
      <c r="D21" s="39" t="s">
        <v>13</v>
      </c>
      <c r="E21" s="93"/>
      <c r="F21" s="9"/>
      <c r="G21" s="9" t="s">
        <v>15</v>
      </c>
      <c r="H21" s="9"/>
      <c r="I21" s="9"/>
      <c r="J21" s="9"/>
      <c r="K21" s="9" t="s">
        <v>23</v>
      </c>
      <c r="L21" s="40" t="s">
        <v>86</v>
      </c>
      <c r="M21" s="24"/>
      <c r="N21" s="27">
        <v>3.5</v>
      </c>
      <c r="Q21" s="18"/>
      <c r="R21" s="19"/>
    </row>
    <row r="22" spans="1:18" ht="36" customHeight="1" x14ac:dyDescent="0.25">
      <c r="A22" s="17">
        <v>14</v>
      </c>
      <c r="B22" s="42" t="s">
        <v>119</v>
      </c>
      <c r="C22" s="38" t="s">
        <v>120</v>
      </c>
      <c r="D22" s="39" t="s">
        <v>13</v>
      </c>
      <c r="E22" s="41" t="s">
        <v>139</v>
      </c>
      <c r="F22" s="9"/>
      <c r="G22" s="9" t="s">
        <v>15</v>
      </c>
      <c r="H22" s="9"/>
      <c r="I22" s="9"/>
      <c r="J22" s="9"/>
      <c r="K22" s="9" t="s">
        <v>23</v>
      </c>
      <c r="L22" s="40" t="s">
        <v>86</v>
      </c>
      <c r="M22" s="24"/>
      <c r="N22" s="27">
        <v>3.5</v>
      </c>
    </row>
    <row r="23" spans="1:18" ht="36" customHeight="1" x14ac:dyDescent="0.25">
      <c r="A23" s="17">
        <v>15</v>
      </c>
      <c r="B23" s="42" t="s">
        <v>42</v>
      </c>
      <c r="C23" s="38" t="s">
        <v>43</v>
      </c>
      <c r="D23" s="39" t="s">
        <v>13</v>
      </c>
      <c r="E23" s="91" t="s">
        <v>140</v>
      </c>
      <c r="F23" s="9"/>
      <c r="G23" s="9" t="s">
        <v>15</v>
      </c>
      <c r="H23" s="9"/>
      <c r="I23" s="9"/>
      <c r="J23" s="9"/>
      <c r="K23" s="9" t="s">
        <v>23</v>
      </c>
      <c r="L23" s="40" t="s">
        <v>86</v>
      </c>
      <c r="M23" s="24"/>
      <c r="N23" s="27">
        <v>3.5</v>
      </c>
    </row>
    <row r="24" spans="1:18" ht="36" customHeight="1" x14ac:dyDescent="0.25">
      <c r="A24" s="17">
        <v>16</v>
      </c>
      <c r="B24" s="42" t="s">
        <v>55</v>
      </c>
      <c r="C24" s="38" t="s">
        <v>56</v>
      </c>
      <c r="D24" s="39" t="s">
        <v>13</v>
      </c>
      <c r="E24" s="93"/>
      <c r="F24" s="9"/>
      <c r="G24" s="9" t="s">
        <v>15</v>
      </c>
      <c r="H24" s="9"/>
      <c r="I24" s="9"/>
      <c r="J24" s="9"/>
      <c r="K24" s="9" t="s">
        <v>49</v>
      </c>
      <c r="L24" s="40" t="s">
        <v>86</v>
      </c>
      <c r="M24" s="24"/>
      <c r="N24" s="27">
        <v>3.5</v>
      </c>
    </row>
    <row r="25" spans="1:18" ht="21.9" customHeight="1" x14ac:dyDescent="0.25">
      <c r="A25" s="79" t="s">
        <v>57</v>
      </c>
      <c r="B25" s="80"/>
      <c r="C25" s="80"/>
      <c r="D25" s="80"/>
      <c r="E25" s="11">
        <v>15</v>
      </c>
      <c r="F25" s="11">
        <f>COUNTIF(F13:F24,"X")</f>
        <v>0</v>
      </c>
      <c r="G25" s="11">
        <f>COUNTIF(G11:G24,"X")</f>
        <v>14</v>
      </c>
      <c r="H25" s="11">
        <f>COUNTIF(H13:H24,"X")</f>
        <v>0</v>
      </c>
      <c r="I25" s="11">
        <f>COUNTIF(I13:I24,"X")</f>
        <v>0</v>
      </c>
      <c r="J25" s="11">
        <f>COUNTIF(J13:J24,"X")</f>
        <v>0</v>
      </c>
      <c r="K25" s="11"/>
      <c r="L25" s="11"/>
      <c r="M25" s="11"/>
    </row>
    <row r="26" spans="1:18" ht="21" customHeight="1" x14ac:dyDescent="0.25">
      <c r="A26" s="12" t="s">
        <v>58</v>
      </c>
    </row>
    <row r="27" spans="1:18" ht="21" customHeight="1" x14ac:dyDescent="0.25">
      <c r="A27" s="12" t="s">
        <v>59</v>
      </c>
    </row>
    <row r="28" spans="1:18" ht="6" customHeight="1" x14ac:dyDescent="0.25"/>
    <row r="29" spans="1:18" ht="21" customHeight="1" x14ac:dyDescent="0.25">
      <c r="A29" s="12" t="s">
        <v>60</v>
      </c>
    </row>
    <row r="30" spans="1:18" ht="14.4" x14ac:dyDescent="0.3">
      <c r="B30" s="13" t="s">
        <v>61</v>
      </c>
      <c r="C30" s="10"/>
      <c r="E30" s="81" t="s">
        <v>62</v>
      </c>
      <c r="F30" s="82"/>
      <c r="K30" s="81" t="s">
        <v>63</v>
      </c>
      <c r="L30" s="82"/>
    </row>
    <row r="31" spans="1:18" ht="13.8" x14ac:dyDescent="0.25">
      <c r="B31" s="28" t="s">
        <v>92</v>
      </c>
      <c r="C31" s="11">
        <f>F25</f>
        <v>0</v>
      </c>
      <c r="E31" s="14" t="s">
        <v>65</v>
      </c>
      <c r="F31" s="11">
        <f>COUNTIF(K13:K24,"Tam Kỳ 01")+COUNTIF(K13:K24,"Tam Kỳ 02")+COUNTIF(K13:K24,"Tam Kỳ 03")+COUNTIF(K13:K24,"Tam Kỳ 04")+COUNTIF(K13:K24,"Tam Kỳ 05")+COUNTIF(K13:K24,"Tam Kỳ 06")+COUNTIF(K13:K24,"Tam Kỳ 07")+COUNTIF(K13:K24,"Tam Kỳ 08")</f>
        <v>4</v>
      </c>
      <c r="K31" s="15" t="s">
        <v>66</v>
      </c>
      <c r="L31" s="11">
        <f>COUNTIF(L13:L24,"C")</f>
        <v>9</v>
      </c>
    </row>
    <row r="32" spans="1:18" ht="13.8" x14ac:dyDescent="0.25">
      <c r="B32" s="28" t="s">
        <v>93</v>
      </c>
      <c r="C32" s="11">
        <f>G25</f>
        <v>14</v>
      </c>
      <c r="E32" s="14" t="s">
        <v>68</v>
      </c>
      <c r="F32" s="11">
        <f>COUNTIF(L13:L24,"Quãng Ngãi 05")</f>
        <v>0</v>
      </c>
      <c r="K32" s="15" t="s">
        <v>69</v>
      </c>
      <c r="L32" s="11">
        <v>0</v>
      </c>
    </row>
    <row r="33" spans="1:13" ht="13.8" x14ac:dyDescent="0.25">
      <c r="B33" s="28" t="s">
        <v>94</v>
      </c>
      <c r="C33" s="11">
        <f>H25</f>
        <v>0</v>
      </c>
      <c r="K33" s="15" t="s">
        <v>71</v>
      </c>
      <c r="L33" s="11">
        <v>0</v>
      </c>
    </row>
    <row r="34" spans="1:13" ht="13.8" x14ac:dyDescent="0.25">
      <c r="B34" s="29" t="s">
        <v>95</v>
      </c>
      <c r="C34" s="11">
        <f>I25</f>
        <v>0</v>
      </c>
      <c r="K34" s="15"/>
      <c r="L34" s="11"/>
    </row>
    <row r="35" spans="1:13" ht="13.8" x14ac:dyDescent="0.25">
      <c r="B35" s="30" t="s">
        <v>96</v>
      </c>
      <c r="C35" s="11">
        <f>J25</f>
        <v>0</v>
      </c>
      <c r="K35" s="15" t="s">
        <v>73</v>
      </c>
      <c r="L35" s="11">
        <f>COUNTIF(L13:L24,"MT")+COUNTIF(L13:L24,"MQ")+COUNTIF(L13:L24,"HT")+COUNTIF(L13:L24,"B")+COUNTIF(L13:L24,"BC")</f>
        <v>3</v>
      </c>
    </row>
    <row r="37" spans="1:13" ht="13.8" x14ac:dyDescent="0.25">
      <c r="A37" s="78" t="s">
        <v>74</v>
      </c>
      <c r="B37" s="77"/>
      <c r="C37" s="34"/>
      <c r="D37" s="34"/>
      <c r="E37" s="78" t="s">
        <v>75</v>
      </c>
      <c r="F37" s="77"/>
      <c r="G37" s="77"/>
      <c r="H37" s="34"/>
      <c r="I37" s="34"/>
      <c r="J37" s="34"/>
      <c r="K37" s="78" t="s">
        <v>76</v>
      </c>
      <c r="L37" s="77"/>
      <c r="M37" s="77"/>
    </row>
    <row r="38" spans="1:13" ht="13.8" x14ac:dyDescent="0.25">
      <c r="A38" s="35"/>
      <c r="B38" s="34"/>
      <c r="C38" s="34"/>
      <c r="D38" s="34"/>
      <c r="E38" s="35"/>
      <c r="F38" s="34"/>
      <c r="G38" s="34"/>
      <c r="H38" s="34"/>
      <c r="I38" s="34"/>
      <c r="J38" s="34"/>
      <c r="K38" s="35"/>
      <c r="L38" s="34"/>
      <c r="M38" s="34"/>
    </row>
    <row r="39" spans="1:13" ht="13.8" x14ac:dyDescent="0.25">
      <c r="A39" s="35"/>
      <c r="B39" s="34"/>
      <c r="C39" s="34"/>
      <c r="D39" s="34"/>
      <c r="E39" s="35"/>
      <c r="F39" s="34"/>
      <c r="G39" s="34"/>
      <c r="H39" s="34"/>
      <c r="I39" s="34"/>
      <c r="J39" s="34"/>
      <c r="K39" s="35"/>
      <c r="L39" s="34"/>
      <c r="M39" s="34"/>
    </row>
    <row r="40" spans="1:13" ht="13.8" x14ac:dyDescent="0.25">
      <c r="A40" s="76"/>
      <c r="B40" s="77"/>
      <c r="C40" s="34"/>
      <c r="D40" s="34"/>
      <c r="E40" s="76"/>
      <c r="F40" s="77"/>
      <c r="G40" s="77"/>
      <c r="H40" s="34"/>
      <c r="I40" s="34"/>
      <c r="J40" s="34"/>
      <c r="K40" s="76"/>
      <c r="L40" s="77"/>
      <c r="M40" s="77"/>
    </row>
    <row r="41" spans="1:13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 spans="1:13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3" ht="13.8" x14ac:dyDescent="0.25">
      <c r="A44" s="78" t="s">
        <v>121</v>
      </c>
      <c r="B44" s="77"/>
      <c r="C44" s="34"/>
      <c r="D44" s="34"/>
      <c r="E44" s="78" t="s">
        <v>90</v>
      </c>
      <c r="F44" s="77"/>
      <c r="G44" s="77"/>
      <c r="H44" s="34"/>
      <c r="I44" s="34"/>
      <c r="J44" s="34"/>
      <c r="K44" s="78" t="s">
        <v>88</v>
      </c>
      <c r="L44" s="77"/>
      <c r="M44" s="77"/>
    </row>
  </sheetData>
  <autoFilter ref="F8:K8" xr:uid="{00000000-0009-0000-0000-000004000000}"/>
  <mergeCells count="29">
    <mergeCell ref="A44:B44"/>
    <mergeCell ref="E44:G44"/>
    <mergeCell ref="K44:M44"/>
    <mergeCell ref="E14:E15"/>
    <mergeCell ref="E16:E21"/>
    <mergeCell ref="E23:E24"/>
    <mergeCell ref="A37:B37"/>
    <mergeCell ref="E37:G37"/>
    <mergeCell ref="K37:M37"/>
    <mergeCell ref="A40:B40"/>
    <mergeCell ref="E40:G40"/>
    <mergeCell ref="K40:M40"/>
    <mergeCell ref="A25:D25"/>
    <mergeCell ref="E30:F30"/>
    <mergeCell ref="K30:L30"/>
    <mergeCell ref="L5:L7"/>
    <mergeCell ref="M5:M7"/>
    <mergeCell ref="E9:E10"/>
    <mergeCell ref="E11:E12"/>
    <mergeCell ref="C1:L2"/>
    <mergeCell ref="M1:M2"/>
    <mergeCell ref="C3:L3"/>
    <mergeCell ref="F5:J6"/>
    <mergeCell ref="K5:K7"/>
    <mergeCell ref="A5:A7"/>
    <mergeCell ref="B5:B7"/>
    <mergeCell ref="C5:C7"/>
    <mergeCell ref="D5:D7"/>
    <mergeCell ref="E5:E7"/>
  </mergeCells>
  <conditionalFormatting sqref="B11">
    <cfRule type="duplicateValues" dxfId="39" priority="16"/>
  </conditionalFormatting>
  <conditionalFormatting sqref="B11">
    <cfRule type="duplicateValues" dxfId="38" priority="17"/>
  </conditionalFormatting>
  <conditionalFormatting sqref="B11">
    <cfRule type="duplicateValues" dxfId="37" priority="18"/>
  </conditionalFormatting>
  <conditionalFormatting sqref="B11">
    <cfRule type="duplicateValues" dxfId="36" priority="19"/>
    <cfRule type="duplicateValues" dxfId="35" priority="20"/>
  </conditionalFormatting>
  <conditionalFormatting sqref="C11">
    <cfRule type="duplicateValues" dxfId="34" priority="11"/>
  </conditionalFormatting>
  <conditionalFormatting sqref="C11">
    <cfRule type="duplicateValues" dxfId="33" priority="12"/>
  </conditionalFormatting>
  <conditionalFormatting sqref="C11">
    <cfRule type="duplicateValues" dxfId="32" priority="13"/>
  </conditionalFormatting>
  <conditionalFormatting sqref="C11">
    <cfRule type="duplicateValues" dxfId="31" priority="14"/>
    <cfRule type="duplicateValues" dxfId="30" priority="15"/>
  </conditionalFormatting>
  <printOptions horizontalCentered="1"/>
  <pageMargins left="0.1" right="0.1" top="0.22" bottom="0.1" header="0.3" footer="0.3"/>
  <pageSetup paperSize="9" scale="65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49"/>
  <sheetViews>
    <sheetView view="pageBreakPreview" zoomScale="60" zoomScaleNormal="80" workbookViewId="0">
      <pane ySplit="8" topLeftCell="A9" activePane="bottomLeft" state="frozenSplit"/>
      <selection activeCell="B13" sqref="B13"/>
      <selection pane="bottomLeft" activeCell="B24" sqref="B24:C24"/>
    </sheetView>
  </sheetViews>
  <sheetFormatPr defaultRowHeight="13.2" x14ac:dyDescent="0.25"/>
  <cols>
    <col min="1" max="1" width="4.44140625" style="3" customWidth="1"/>
    <col min="2" max="2" width="26.6640625" style="3" customWidth="1"/>
    <col min="3" max="3" width="11" style="3" customWidth="1"/>
    <col min="4" max="4" width="14.33203125" style="3" customWidth="1"/>
    <col min="5" max="5" width="29" style="3" customWidth="1"/>
    <col min="6" max="10" width="7.109375" style="3" customWidth="1"/>
    <col min="11" max="11" width="12.109375" style="3" customWidth="1"/>
    <col min="12" max="12" width="10.5546875" style="3" customWidth="1"/>
    <col min="13" max="13" width="13.6640625" style="3" customWidth="1"/>
  </cols>
  <sheetData>
    <row r="1" spans="1:14" ht="17.100000000000001" customHeight="1" x14ac:dyDescent="0.25">
      <c r="B1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4" ht="12.9" customHeight="1" x14ac:dyDescent="0.25">
      <c r="A2"/>
      <c r="B2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4" s="1" customFormat="1" ht="24.9" customHeight="1" x14ac:dyDescent="0.25">
      <c r="C3" s="53" t="s">
        <v>122</v>
      </c>
      <c r="D3" s="53"/>
      <c r="E3" s="53"/>
      <c r="F3" s="53"/>
      <c r="G3" s="53"/>
      <c r="H3" s="53"/>
      <c r="I3" s="53"/>
      <c r="J3" s="53"/>
      <c r="K3" s="53"/>
      <c r="L3" s="53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4" t="s">
        <v>2</v>
      </c>
      <c r="B5" s="54" t="s">
        <v>3</v>
      </c>
      <c r="C5" s="54" t="s">
        <v>4</v>
      </c>
      <c r="D5" s="54" t="s">
        <v>5</v>
      </c>
      <c r="E5" s="57" t="s">
        <v>6</v>
      </c>
      <c r="F5" s="60" t="s">
        <v>7</v>
      </c>
      <c r="G5" s="61"/>
      <c r="H5" s="61"/>
      <c r="I5" s="61"/>
      <c r="J5" s="62"/>
      <c r="K5" s="67" t="s">
        <v>8</v>
      </c>
      <c r="L5" s="54" t="s">
        <v>9</v>
      </c>
      <c r="M5" s="54" t="s">
        <v>10</v>
      </c>
    </row>
    <row r="6" spans="1:14" ht="18" customHeight="1" x14ac:dyDescent="0.25">
      <c r="A6" s="55"/>
      <c r="B6" s="55"/>
      <c r="C6" s="55"/>
      <c r="D6" s="55"/>
      <c r="E6" s="58"/>
      <c r="F6" s="63"/>
      <c r="G6" s="64"/>
      <c r="H6" s="64"/>
      <c r="I6" s="65"/>
      <c r="J6" s="66"/>
      <c r="K6" s="68"/>
      <c r="L6" s="55"/>
      <c r="M6" s="55"/>
    </row>
    <row r="7" spans="1:14" ht="21.6" customHeight="1" x14ac:dyDescent="0.25">
      <c r="A7" s="56"/>
      <c r="B7" s="56"/>
      <c r="C7" s="56"/>
      <c r="D7" s="56"/>
      <c r="E7" s="5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69"/>
      <c r="L7" s="56"/>
      <c r="M7" s="56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6.75" customHeight="1" x14ac:dyDescent="0.25">
      <c r="A9" s="17">
        <v>1</v>
      </c>
      <c r="B9" s="18" t="s">
        <v>102</v>
      </c>
      <c r="C9" s="19" t="s">
        <v>103</v>
      </c>
      <c r="D9" s="20" t="s">
        <v>13</v>
      </c>
      <c r="E9" s="75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14" ht="36.75" customHeight="1" x14ac:dyDescent="0.25">
      <c r="A10" s="17">
        <v>2</v>
      </c>
      <c r="B10" s="18" t="s">
        <v>24</v>
      </c>
      <c r="C10" s="19" t="s">
        <v>25</v>
      </c>
      <c r="D10" s="23" t="s">
        <v>13</v>
      </c>
      <c r="E10" s="75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14" ht="32.25" customHeight="1" x14ac:dyDescent="0.25">
      <c r="A11" s="17">
        <v>3</v>
      </c>
      <c r="B11" s="18" t="s">
        <v>24</v>
      </c>
      <c r="C11" s="19" t="s">
        <v>25</v>
      </c>
      <c r="D11" s="20" t="s">
        <v>13</v>
      </c>
      <c r="E11" s="73" t="s">
        <v>123</v>
      </c>
      <c r="F11" s="24"/>
      <c r="G11" s="24" t="s">
        <v>15</v>
      </c>
      <c r="H11" s="24"/>
      <c r="I11" s="24"/>
      <c r="J11" s="24"/>
      <c r="K11" s="43" t="s">
        <v>16</v>
      </c>
      <c r="L11" s="25" t="s">
        <v>87</v>
      </c>
      <c r="M11" s="24"/>
      <c r="N11" s="27"/>
    </row>
    <row r="12" spans="1:14" ht="32.25" customHeight="1" x14ac:dyDescent="0.25">
      <c r="A12" s="17">
        <v>4</v>
      </c>
      <c r="B12" s="18" t="s">
        <v>20</v>
      </c>
      <c r="C12" s="19" t="s">
        <v>21</v>
      </c>
      <c r="D12" s="20" t="s">
        <v>13</v>
      </c>
      <c r="E12" s="74"/>
      <c r="F12" s="24"/>
      <c r="G12" s="24" t="s">
        <v>15</v>
      </c>
      <c r="H12" s="24"/>
      <c r="I12" s="24"/>
      <c r="J12" s="24"/>
      <c r="K12" s="43" t="s">
        <v>23</v>
      </c>
      <c r="L12" s="25" t="s">
        <v>87</v>
      </c>
      <c r="M12" s="24"/>
      <c r="N12" s="27">
        <v>3.5</v>
      </c>
    </row>
    <row r="13" spans="1:14" ht="32.25" customHeight="1" x14ac:dyDescent="0.25">
      <c r="A13" s="17">
        <v>5</v>
      </c>
      <c r="B13" s="18" t="s">
        <v>124</v>
      </c>
      <c r="C13" s="19" t="s">
        <v>125</v>
      </c>
      <c r="D13" s="20" t="s">
        <v>13</v>
      </c>
      <c r="E13" s="73" t="s">
        <v>126</v>
      </c>
      <c r="F13" s="24"/>
      <c r="G13" s="24" t="s">
        <v>15</v>
      </c>
      <c r="H13" s="24"/>
      <c r="I13" s="24"/>
      <c r="J13" s="24"/>
      <c r="K13" s="43" t="s">
        <v>23</v>
      </c>
      <c r="L13" s="25" t="s">
        <v>87</v>
      </c>
      <c r="M13" s="24"/>
      <c r="N13" s="27">
        <v>3.5</v>
      </c>
    </row>
    <row r="14" spans="1:14" ht="32.25" customHeight="1" x14ac:dyDescent="0.25">
      <c r="A14" s="17">
        <v>6</v>
      </c>
      <c r="B14" s="18" t="s">
        <v>115</v>
      </c>
      <c r="C14" s="19" t="s">
        <v>116</v>
      </c>
      <c r="D14" s="20" t="s">
        <v>13</v>
      </c>
      <c r="E14" s="74"/>
      <c r="F14" s="24"/>
      <c r="G14" s="24" t="s">
        <v>15</v>
      </c>
      <c r="H14" s="24"/>
      <c r="I14" s="24"/>
      <c r="J14" s="24"/>
      <c r="K14" s="43" t="s">
        <v>54</v>
      </c>
      <c r="L14" s="25" t="s">
        <v>87</v>
      </c>
      <c r="M14" s="24"/>
      <c r="N14" s="27">
        <v>3.5</v>
      </c>
    </row>
    <row r="15" spans="1:14" ht="48" customHeight="1" x14ac:dyDescent="0.25">
      <c r="A15" s="17">
        <v>7</v>
      </c>
      <c r="B15" s="18" t="s">
        <v>30</v>
      </c>
      <c r="C15" s="19" t="s">
        <v>31</v>
      </c>
      <c r="D15" s="20" t="s">
        <v>13</v>
      </c>
      <c r="E15" s="33" t="s">
        <v>127</v>
      </c>
      <c r="F15" s="24"/>
      <c r="G15" s="24" t="s">
        <v>15</v>
      </c>
      <c r="H15" s="24"/>
      <c r="I15" s="24"/>
      <c r="J15" s="24"/>
      <c r="K15" s="43" t="s">
        <v>29</v>
      </c>
      <c r="L15" s="25" t="s">
        <v>86</v>
      </c>
      <c r="M15" s="24"/>
      <c r="N15" s="27">
        <v>3.5</v>
      </c>
    </row>
    <row r="16" spans="1:14" ht="55.5" customHeight="1" x14ac:dyDescent="0.25">
      <c r="A16" s="17">
        <v>8</v>
      </c>
      <c r="B16" s="18" t="s">
        <v>36</v>
      </c>
      <c r="C16" s="19" t="s">
        <v>37</v>
      </c>
      <c r="D16" s="20" t="s">
        <v>13</v>
      </c>
      <c r="E16" s="33" t="s">
        <v>128</v>
      </c>
      <c r="F16" s="24"/>
      <c r="G16" s="24" t="s">
        <v>15</v>
      </c>
      <c r="H16" s="24"/>
      <c r="I16" s="24"/>
      <c r="J16" s="24"/>
      <c r="K16" s="43" t="s">
        <v>38</v>
      </c>
      <c r="L16" s="25" t="s">
        <v>86</v>
      </c>
      <c r="M16" s="24"/>
      <c r="N16" s="27">
        <v>3.5</v>
      </c>
    </row>
    <row r="17" spans="1:18" ht="31.5" customHeight="1" x14ac:dyDescent="0.25">
      <c r="A17" s="17">
        <v>9</v>
      </c>
      <c r="B17" s="18" t="s">
        <v>88</v>
      </c>
      <c r="C17" s="19" t="s">
        <v>89</v>
      </c>
      <c r="D17" s="20" t="s">
        <v>13</v>
      </c>
      <c r="E17" s="73" t="s">
        <v>129</v>
      </c>
      <c r="F17" s="24"/>
      <c r="G17" s="24" t="s">
        <v>15</v>
      </c>
      <c r="H17" s="24"/>
      <c r="I17" s="24"/>
      <c r="J17" s="24"/>
      <c r="K17" s="43" t="s">
        <v>23</v>
      </c>
      <c r="L17" s="25" t="s">
        <v>86</v>
      </c>
      <c r="M17" s="24"/>
      <c r="N17" s="27">
        <v>3.5</v>
      </c>
    </row>
    <row r="18" spans="1:18" ht="31.5" customHeight="1" x14ac:dyDescent="0.25">
      <c r="A18" s="17">
        <v>10</v>
      </c>
      <c r="B18" s="18" t="s">
        <v>17</v>
      </c>
      <c r="C18" s="19" t="s">
        <v>18</v>
      </c>
      <c r="D18" s="20" t="s">
        <v>13</v>
      </c>
      <c r="E18" s="74"/>
      <c r="F18" s="24"/>
      <c r="G18" s="24" t="s">
        <v>15</v>
      </c>
      <c r="H18" s="24"/>
      <c r="I18" s="24"/>
      <c r="J18" s="24"/>
      <c r="K18" s="43" t="s">
        <v>23</v>
      </c>
      <c r="L18" s="25" t="s">
        <v>86</v>
      </c>
      <c r="M18" s="24"/>
      <c r="N18" s="27">
        <v>3.5</v>
      </c>
    </row>
    <row r="19" spans="1:18" ht="30.75" customHeight="1" x14ac:dyDescent="0.25">
      <c r="A19" s="17">
        <v>11</v>
      </c>
      <c r="B19" s="18" t="s">
        <v>130</v>
      </c>
      <c r="C19" s="19" t="s">
        <v>131</v>
      </c>
      <c r="D19" s="20" t="s">
        <v>13</v>
      </c>
      <c r="E19" s="73" t="s">
        <v>132</v>
      </c>
      <c r="F19" s="24"/>
      <c r="G19" s="24" t="s">
        <v>15</v>
      </c>
      <c r="H19" s="24"/>
      <c r="I19" s="24"/>
      <c r="J19" s="24"/>
      <c r="K19" s="43" t="s">
        <v>23</v>
      </c>
      <c r="L19" s="25" t="s">
        <v>86</v>
      </c>
      <c r="M19" s="24"/>
      <c r="N19" s="27">
        <v>3.5</v>
      </c>
    </row>
    <row r="20" spans="1:18" ht="30.75" customHeight="1" x14ac:dyDescent="0.25">
      <c r="A20" s="17">
        <v>12</v>
      </c>
      <c r="B20" s="18" t="s">
        <v>102</v>
      </c>
      <c r="C20" s="19" t="s">
        <v>103</v>
      </c>
      <c r="D20" s="20" t="s">
        <v>13</v>
      </c>
      <c r="E20" s="83"/>
      <c r="F20" s="24"/>
      <c r="G20" s="24" t="s">
        <v>15</v>
      </c>
      <c r="H20" s="24"/>
      <c r="I20" s="24"/>
      <c r="J20" s="24"/>
      <c r="K20" s="43" t="s">
        <v>54</v>
      </c>
      <c r="L20" s="25" t="s">
        <v>86</v>
      </c>
      <c r="M20" s="24"/>
      <c r="N20" s="27">
        <v>3.5</v>
      </c>
      <c r="Q20" s="18"/>
      <c r="R20" s="19"/>
    </row>
    <row r="21" spans="1:18" ht="30.75" customHeight="1" x14ac:dyDescent="0.25">
      <c r="A21" s="17">
        <v>13</v>
      </c>
      <c r="B21" s="18" t="s">
        <v>52</v>
      </c>
      <c r="C21" s="19" t="s">
        <v>53</v>
      </c>
      <c r="D21" s="20" t="s">
        <v>13</v>
      </c>
      <c r="E21" s="83"/>
      <c r="F21" s="24"/>
      <c r="G21" s="24" t="s">
        <v>15</v>
      </c>
      <c r="H21" s="24"/>
      <c r="I21" s="24"/>
      <c r="J21" s="24"/>
      <c r="K21" s="43" t="s">
        <v>54</v>
      </c>
      <c r="L21" s="25" t="s">
        <v>86</v>
      </c>
      <c r="M21" s="24"/>
      <c r="N21" s="27">
        <v>3.5</v>
      </c>
    </row>
    <row r="22" spans="1:18" ht="30.75" customHeight="1" x14ac:dyDescent="0.25">
      <c r="A22" s="17">
        <v>14</v>
      </c>
      <c r="B22" s="18" t="s">
        <v>133</v>
      </c>
      <c r="C22" s="19" t="s">
        <v>134</v>
      </c>
      <c r="D22" s="20" t="s">
        <v>13</v>
      </c>
      <c r="E22" s="74"/>
      <c r="F22" s="24"/>
      <c r="G22" s="24" t="s">
        <v>15</v>
      </c>
      <c r="H22" s="24"/>
      <c r="I22" s="24"/>
      <c r="J22" s="24"/>
      <c r="K22" s="43" t="s">
        <v>23</v>
      </c>
      <c r="L22" s="25" t="s">
        <v>86</v>
      </c>
      <c r="M22" s="24"/>
      <c r="N22" s="27">
        <v>3.5</v>
      </c>
    </row>
    <row r="23" spans="1:18" ht="39" customHeight="1" x14ac:dyDescent="0.25">
      <c r="A23" s="17">
        <v>15</v>
      </c>
      <c r="B23" s="18" t="s">
        <v>32</v>
      </c>
      <c r="C23" s="19" t="s">
        <v>105</v>
      </c>
      <c r="D23" s="20" t="s">
        <v>13</v>
      </c>
      <c r="E23" s="33" t="s">
        <v>135</v>
      </c>
      <c r="F23" s="24"/>
      <c r="G23" s="24" t="s">
        <v>15</v>
      </c>
      <c r="H23" s="24"/>
      <c r="I23" s="24"/>
      <c r="J23" s="24"/>
      <c r="K23" s="43" t="s">
        <v>23</v>
      </c>
      <c r="L23" s="25" t="s">
        <v>87</v>
      </c>
      <c r="M23" s="24"/>
      <c r="N23" s="27">
        <v>3.5</v>
      </c>
    </row>
    <row r="24" spans="1:18" ht="39" customHeight="1" x14ac:dyDescent="0.25">
      <c r="A24" s="17">
        <v>16</v>
      </c>
      <c r="D24" s="20" t="s">
        <v>13</v>
      </c>
      <c r="E24" s="73" t="s">
        <v>136</v>
      </c>
      <c r="F24" s="24"/>
      <c r="G24" s="24"/>
      <c r="H24" s="24"/>
      <c r="I24" s="24" t="s">
        <v>15</v>
      </c>
      <c r="J24" s="24"/>
      <c r="K24" s="43" t="s">
        <v>29</v>
      </c>
      <c r="L24" s="25" t="s">
        <v>86</v>
      </c>
      <c r="M24" s="24"/>
      <c r="N24" s="27">
        <v>7</v>
      </c>
    </row>
    <row r="25" spans="1:18" ht="36.75" customHeight="1" x14ac:dyDescent="0.25">
      <c r="A25" s="17">
        <v>17</v>
      </c>
      <c r="B25" s="18" t="s">
        <v>90</v>
      </c>
      <c r="C25" s="19" t="s">
        <v>91</v>
      </c>
      <c r="D25" s="20" t="s">
        <v>13</v>
      </c>
      <c r="E25" s="74"/>
      <c r="F25" s="24"/>
      <c r="G25" s="24"/>
      <c r="H25" s="24"/>
      <c r="I25" s="24" t="s">
        <v>15</v>
      </c>
      <c r="J25" s="24"/>
      <c r="K25" s="43" t="s">
        <v>23</v>
      </c>
      <c r="L25" s="25" t="s">
        <v>138</v>
      </c>
      <c r="M25" s="24"/>
      <c r="N25" s="27">
        <v>7</v>
      </c>
    </row>
    <row r="26" spans="1:18" ht="50.25" customHeight="1" x14ac:dyDescent="0.25">
      <c r="A26" s="17">
        <v>18</v>
      </c>
      <c r="B26" s="18" t="s">
        <v>110</v>
      </c>
      <c r="C26" s="19" t="s">
        <v>111</v>
      </c>
      <c r="D26" s="20" t="s">
        <v>13</v>
      </c>
      <c r="E26" s="37" t="s">
        <v>137</v>
      </c>
      <c r="F26" s="24" t="s">
        <v>15</v>
      </c>
      <c r="G26" s="24"/>
      <c r="H26" s="24"/>
      <c r="I26" s="24"/>
      <c r="J26" s="24"/>
      <c r="K26" s="43" t="s">
        <v>23</v>
      </c>
      <c r="L26" s="25" t="s">
        <v>86</v>
      </c>
      <c r="M26" s="24"/>
      <c r="N26" s="27">
        <v>2</v>
      </c>
    </row>
    <row r="27" spans="1:18" ht="33.75" customHeight="1" x14ac:dyDescent="0.25">
      <c r="A27" s="17">
        <v>19</v>
      </c>
      <c r="B27" s="18" t="s">
        <v>119</v>
      </c>
      <c r="C27" s="19" t="s">
        <v>120</v>
      </c>
      <c r="D27" s="20" t="s">
        <v>13</v>
      </c>
      <c r="E27" s="33" t="s">
        <v>139</v>
      </c>
      <c r="F27" s="24"/>
      <c r="G27" s="24" t="s">
        <v>15</v>
      </c>
      <c r="H27" s="24"/>
      <c r="I27" s="24"/>
      <c r="J27" s="24"/>
      <c r="K27" s="43" t="s">
        <v>23</v>
      </c>
      <c r="L27" s="25" t="s">
        <v>86</v>
      </c>
      <c r="M27" s="24"/>
      <c r="N27" s="27">
        <v>3.5</v>
      </c>
    </row>
    <row r="28" spans="1:18" ht="33.75" customHeight="1" x14ac:dyDescent="0.25">
      <c r="A28" s="17">
        <v>20</v>
      </c>
      <c r="B28" s="18" t="s">
        <v>55</v>
      </c>
      <c r="C28" s="19" t="s">
        <v>56</v>
      </c>
      <c r="D28" s="20" t="s">
        <v>13</v>
      </c>
      <c r="E28" s="73" t="s">
        <v>140</v>
      </c>
      <c r="F28" s="24"/>
      <c r="G28" s="24" t="s">
        <v>15</v>
      </c>
      <c r="H28" s="24"/>
      <c r="I28" s="24"/>
      <c r="J28" s="24"/>
      <c r="K28" s="43" t="s">
        <v>49</v>
      </c>
      <c r="L28" s="25" t="s">
        <v>86</v>
      </c>
      <c r="M28" s="24"/>
      <c r="N28" s="27">
        <v>3.5</v>
      </c>
    </row>
    <row r="29" spans="1:18" ht="33.75" customHeight="1" x14ac:dyDescent="0.25">
      <c r="A29" s="17">
        <v>21</v>
      </c>
      <c r="B29" s="18" t="s">
        <v>39</v>
      </c>
      <c r="C29" s="19" t="s">
        <v>40</v>
      </c>
      <c r="D29" s="20" t="s">
        <v>13</v>
      </c>
      <c r="E29" s="74"/>
      <c r="F29" s="24"/>
      <c r="G29" s="24" t="s">
        <v>15</v>
      </c>
      <c r="H29" s="24"/>
      <c r="I29" s="24"/>
      <c r="J29" s="24"/>
      <c r="K29" s="43" t="s">
        <v>29</v>
      </c>
      <c r="L29" s="25" t="s">
        <v>86</v>
      </c>
      <c r="M29" s="24"/>
      <c r="N29" s="27">
        <v>3.5</v>
      </c>
    </row>
    <row r="30" spans="1:18" ht="21.9" customHeight="1" x14ac:dyDescent="0.25">
      <c r="A30" s="79" t="s">
        <v>57</v>
      </c>
      <c r="B30" s="80"/>
      <c r="C30" s="80"/>
      <c r="D30" s="80"/>
      <c r="E30" s="11">
        <v>15</v>
      </c>
      <c r="F30" s="11">
        <f>COUNTIF(F13:F29,"X")</f>
        <v>1</v>
      </c>
      <c r="G30" s="11">
        <f>COUNTIF(G13:G29,"X")</f>
        <v>14</v>
      </c>
      <c r="H30" s="11">
        <f>COUNTIF(H13:H29,"X")</f>
        <v>0</v>
      </c>
      <c r="I30" s="11">
        <f>COUNTIF(I13:I29,"X")</f>
        <v>2</v>
      </c>
      <c r="J30" s="11">
        <f>COUNTIF(J13:J29,"X")</f>
        <v>0</v>
      </c>
      <c r="K30" s="11"/>
      <c r="L30" s="11"/>
      <c r="M30" s="11"/>
    </row>
    <row r="31" spans="1:18" ht="21" customHeight="1" x14ac:dyDescent="0.25">
      <c r="A31" s="12" t="s">
        <v>58</v>
      </c>
    </row>
    <row r="32" spans="1:18" ht="21" customHeight="1" x14ac:dyDescent="0.25">
      <c r="A32" s="12" t="s">
        <v>59</v>
      </c>
    </row>
    <row r="33" spans="1:13" ht="6" customHeight="1" x14ac:dyDescent="0.25"/>
    <row r="34" spans="1:13" ht="21" customHeight="1" x14ac:dyDescent="0.25">
      <c r="A34" s="12" t="s">
        <v>60</v>
      </c>
    </row>
    <row r="35" spans="1:13" ht="14.4" x14ac:dyDescent="0.3">
      <c r="B35" s="13" t="s">
        <v>61</v>
      </c>
      <c r="C35" s="10"/>
      <c r="E35" s="81" t="s">
        <v>62</v>
      </c>
      <c r="F35" s="82"/>
      <c r="K35" s="81" t="s">
        <v>63</v>
      </c>
      <c r="L35" s="82"/>
    </row>
    <row r="36" spans="1:13" ht="13.8" x14ac:dyDescent="0.25">
      <c r="B36" s="28" t="s">
        <v>92</v>
      </c>
      <c r="C36" s="11">
        <f>F30</f>
        <v>1</v>
      </c>
      <c r="E36" s="14" t="s">
        <v>65</v>
      </c>
      <c r="F36" s="11">
        <f>COUNTIF(K13:K29,"Tam Kỳ 01")+COUNTIF(K13:K29,"Tam Kỳ 02")+COUNTIF(K13:K29,"Tam Kỳ 03")+COUNTIF(K13:K29,"Tam Kỳ 04")+COUNTIF(K13:K29,"Tam Kỳ 05")+COUNTIF(K13:K29,"Tam Kỳ 06")+COUNTIF(K13:K29,"Tam Kỳ 07")+COUNTIF(K13:K29,"Tam Kỳ 08")</f>
        <v>8</v>
      </c>
      <c r="K36" s="15" t="s">
        <v>66</v>
      </c>
      <c r="L36" s="11">
        <f>COUNTIF(L13:L29,"C")</f>
        <v>13</v>
      </c>
    </row>
    <row r="37" spans="1:13" ht="13.8" x14ac:dyDescent="0.25">
      <c r="B37" s="28" t="s">
        <v>93</v>
      </c>
      <c r="C37" s="11">
        <f>G30</f>
        <v>14</v>
      </c>
      <c r="E37" s="14" t="s">
        <v>68</v>
      </c>
      <c r="F37" s="11">
        <f>COUNTIF(L13:L29,"Quãng Ngãi 05")</f>
        <v>0</v>
      </c>
      <c r="K37" s="15" t="s">
        <v>69</v>
      </c>
      <c r="L37" s="11">
        <v>0</v>
      </c>
    </row>
    <row r="38" spans="1:13" ht="13.8" x14ac:dyDescent="0.25">
      <c r="B38" s="28" t="s">
        <v>94</v>
      </c>
      <c r="C38" s="11">
        <f>H30</f>
        <v>0</v>
      </c>
      <c r="K38" s="15" t="s">
        <v>71</v>
      </c>
      <c r="L38" s="11">
        <v>0</v>
      </c>
    </row>
    <row r="39" spans="1:13" ht="13.8" x14ac:dyDescent="0.25">
      <c r="B39" s="29" t="s">
        <v>95</v>
      </c>
      <c r="C39" s="11">
        <f>I30</f>
        <v>2</v>
      </c>
      <c r="K39" s="15"/>
      <c r="L39" s="11"/>
    </row>
    <row r="40" spans="1:13" ht="13.8" x14ac:dyDescent="0.25">
      <c r="B40" s="30" t="s">
        <v>96</v>
      </c>
      <c r="C40" s="11">
        <f>J30</f>
        <v>0</v>
      </c>
      <c r="K40" s="15" t="s">
        <v>73</v>
      </c>
      <c r="L40" s="11">
        <f>COUNTIF(L13:L29,"MT")+COUNTIF(L13:L29,"MQ")+COUNTIF(L13:L29,"HT")+COUNTIF(L13:L29,"B")+COUNTIF(L13:L29,"BC")</f>
        <v>3</v>
      </c>
    </row>
    <row r="42" spans="1:13" ht="13.8" x14ac:dyDescent="0.25">
      <c r="A42" s="78" t="s">
        <v>74</v>
      </c>
      <c r="B42" s="77"/>
      <c r="C42" s="34"/>
      <c r="D42" s="34"/>
      <c r="E42" s="78" t="s">
        <v>75</v>
      </c>
      <c r="F42" s="77"/>
      <c r="G42" s="77"/>
      <c r="H42" s="34"/>
      <c r="I42" s="34"/>
      <c r="J42" s="34"/>
      <c r="K42" s="78" t="s">
        <v>76</v>
      </c>
      <c r="L42" s="77"/>
      <c r="M42" s="77"/>
    </row>
    <row r="43" spans="1:13" ht="13.8" x14ac:dyDescent="0.25">
      <c r="A43" s="35"/>
      <c r="B43" s="34"/>
      <c r="C43" s="34"/>
      <c r="D43" s="34"/>
      <c r="E43" s="35"/>
      <c r="F43" s="34"/>
      <c r="G43" s="34"/>
      <c r="H43" s="34"/>
      <c r="I43" s="34"/>
      <c r="J43" s="34"/>
      <c r="K43" s="35"/>
      <c r="L43" s="34"/>
      <c r="M43" s="34"/>
    </row>
    <row r="44" spans="1:13" ht="13.8" x14ac:dyDescent="0.25">
      <c r="A44" s="35"/>
      <c r="B44" s="34"/>
      <c r="C44" s="34"/>
      <c r="D44" s="34"/>
      <c r="E44" s="35"/>
      <c r="F44" s="34"/>
      <c r="G44" s="34"/>
      <c r="H44" s="34"/>
      <c r="I44" s="34"/>
      <c r="J44" s="34"/>
      <c r="K44" s="35"/>
      <c r="L44" s="34"/>
      <c r="M44" s="34"/>
    </row>
    <row r="45" spans="1:13" ht="13.8" x14ac:dyDescent="0.25">
      <c r="A45" s="76"/>
      <c r="B45" s="77"/>
      <c r="C45" s="34"/>
      <c r="D45" s="34"/>
      <c r="E45" s="76"/>
      <c r="F45" s="77"/>
      <c r="G45" s="77"/>
      <c r="H45" s="34"/>
      <c r="I45" s="34"/>
      <c r="J45" s="34"/>
      <c r="K45" s="76"/>
      <c r="L45" s="77"/>
      <c r="M45" s="77"/>
    </row>
    <row r="46" spans="1:1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 spans="1:13" ht="13.8" x14ac:dyDescent="0.25">
      <c r="A49" s="78" t="s">
        <v>121</v>
      </c>
      <c r="B49" s="77"/>
      <c r="C49" s="34"/>
      <c r="D49" s="34"/>
      <c r="E49" s="78" t="s">
        <v>90</v>
      </c>
      <c r="F49" s="77"/>
      <c r="G49" s="77"/>
      <c r="H49" s="34"/>
      <c r="I49" s="34"/>
      <c r="J49" s="34"/>
      <c r="K49" s="78" t="s">
        <v>88</v>
      </c>
      <c r="L49" s="77"/>
      <c r="M49" s="77"/>
    </row>
  </sheetData>
  <autoFilter ref="F8:K8" xr:uid="{00000000-0009-0000-0000-000005000000}"/>
  <mergeCells count="31">
    <mergeCell ref="A49:B49"/>
    <mergeCell ref="E49:G49"/>
    <mergeCell ref="K49:M49"/>
    <mergeCell ref="E11:E12"/>
    <mergeCell ref="E13:E14"/>
    <mergeCell ref="E17:E18"/>
    <mergeCell ref="E19:E22"/>
    <mergeCell ref="E28:E29"/>
    <mergeCell ref="E24:E25"/>
    <mergeCell ref="E35:F35"/>
    <mergeCell ref="K35:L35"/>
    <mergeCell ref="A42:B42"/>
    <mergeCell ref="E42:G42"/>
    <mergeCell ref="K42:M42"/>
    <mergeCell ref="A45:B45"/>
    <mergeCell ref="E45:G45"/>
    <mergeCell ref="K45:M45"/>
    <mergeCell ref="A30:D30"/>
    <mergeCell ref="L5:L7"/>
    <mergeCell ref="M5:M7"/>
    <mergeCell ref="E9:E10"/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</mergeCells>
  <conditionalFormatting sqref="B11">
    <cfRule type="duplicateValues" dxfId="29" priority="16"/>
  </conditionalFormatting>
  <conditionalFormatting sqref="B11">
    <cfRule type="duplicateValues" dxfId="28" priority="17"/>
  </conditionalFormatting>
  <conditionalFormatting sqref="B11">
    <cfRule type="duplicateValues" dxfId="27" priority="18"/>
  </conditionalFormatting>
  <conditionalFormatting sqref="B11">
    <cfRule type="duplicateValues" dxfId="26" priority="19"/>
    <cfRule type="duplicateValues" dxfId="25" priority="20"/>
  </conditionalFormatting>
  <conditionalFormatting sqref="C11">
    <cfRule type="duplicateValues" dxfId="24" priority="11"/>
  </conditionalFormatting>
  <conditionalFormatting sqref="C11">
    <cfRule type="duplicateValues" dxfId="23" priority="12"/>
  </conditionalFormatting>
  <conditionalFormatting sqref="C11">
    <cfRule type="duplicateValues" dxfId="22" priority="13"/>
  </conditionalFormatting>
  <conditionalFormatting sqref="C11">
    <cfRule type="duplicateValues" dxfId="21" priority="14"/>
    <cfRule type="duplicateValues" dxfId="20" priority="15"/>
  </conditionalFormatting>
  <conditionalFormatting sqref="B10">
    <cfRule type="duplicateValues" dxfId="19" priority="6"/>
  </conditionalFormatting>
  <conditionalFormatting sqref="B10">
    <cfRule type="duplicateValues" dxfId="18" priority="7"/>
  </conditionalFormatting>
  <conditionalFormatting sqref="B10">
    <cfRule type="duplicateValues" dxfId="17" priority="8"/>
  </conditionalFormatting>
  <conditionalFormatting sqref="B10">
    <cfRule type="duplicateValues" dxfId="16" priority="9"/>
    <cfRule type="duplicateValues" dxfId="15" priority="10"/>
  </conditionalFormatting>
  <conditionalFormatting sqref="C10">
    <cfRule type="duplicateValues" dxfId="14" priority="1"/>
  </conditionalFormatting>
  <conditionalFormatting sqref="C10">
    <cfRule type="duplicateValues" dxfId="13" priority="2"/>
  </conditionalFormatting>
  <conditionalFormatting sqref="C10">
    <cfRule type="duplicateValues" dxfId="12" priority="3"/>
  </conditionalFormatting>
  <conditionalFormatting sqref="C10">
    <cfRule type="duplicateValues" dxfId="11" priority="4"/>
    <cfRule type="duplicateValues" dxfId="10" priority="5"/>
  </conditionalFormatting>
  <printOptions horizontalCentered="1"/>
  <pageMargins left="0.1" right="0.1" top="0.22" bottom="0.1" header="0.3" footer="0.3"/>
  <pageSetup paperSize="9" scale="65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8"/>
  <sheetViews>
    <sheetView view="pageBreakPreview" zoomScale="60" zoomScaleNormal="80" workbookViewId="0">
      <pane ySplit="8" topLeftCell="A25" activePane="bottomLeft" state="frozenSplit"/>
      <selection activeCell="B13" sqref="B13"/>
      <selection pane="bottomLeft" activeCell="B22" sqref="B22:C22"/>
    </sheetView>
  </sheetViews>
  <sheetFormatPr defaultRowHeight="13.2" x14ac:dyDescent="0.25"/>
  <cols>
    <col min="1" max="1" width="4.44140625" style="3" customWidth="1"/>
    <col min="2" max="2" width="23.88671875" style="3" customWidth="1"/>
    <col min="3" max="3" width="11" style="3" customWidth="1"/>
    <col min="4" max="4" width="11.109375" style="3" customWidth="1"/>
    <col min="5" max="5" width="19.5546875" style="3" customWidth="1"/>
    <col min="6" max="10" width="7.109375" style="3" customWidth="1"/>
    <col min="11" max="11" width="12.109375" style="3" customWidth="1"/>
    <col min="12" max="12" width="10.5546875" style="3" customWidth="1"/>
    <col min="13" max="13" width="13.6640625" style="3" customWidth="1"/>
  </cols>
  <sheetData>
    <row r="1" spans="1:14" ht="17.100000000000001" customHeight="1" x14ac:dyDescent="0.25">
      <c r="B1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4" ht="12.9" customHeight="1" x14ac:dyDescent="0.25">
      <c r="A2"/>
      <c r="B2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4" s="1" customFormat="1" ht="24.9" customHeight="1" x14ac:dyDescent="0.25">
      <c r="C3" s="53" t="s">
        <v>97</v>
      </c>
      <c r="D3" s="53"/>
      <c r="E3" s="53"/>
      <c r="F3" s="53"/>
      <c r="G3" s="53"/>
      <c r="H3" s="53"/>
      <c r="I3" s="53"/>
      <c r="J3" s="53"/>
      <c r="K3" s="53"/>
      <c r="L3" s="53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4" t="s">
        <v>2</v>
      </c>
      <c r="B5" s="54" t="s">
        <v>3</v>
      </c>
      <c r="C5" s="54" t="s">
        <v>4</v>
      </c>
      <c r="D5" s="54" t="s">
        <v>5</v>
      </c>
      <c r="E5" s="57" t="s">
        <v>6</v>
      </c>
      <c r="F5" s="60" t="s">
        <v>7</v>
      </c>
      <c r="G5" s="61"/>
      <c r="H5" s="61"/>
      <c r="I5" s="61"/>
      <c r="J5" s="62"/>
      <c r="K5" s="67" t="s">
        <v>8</v>
      </c>
      <c r="L5" s="54" t="s">
        <v>9</v>
      </c>
      <c r="M5" s="54" t="s">
        <v>10</v>
      </c>
    </row>
    <row r="6" spans="1:14" ht="18" customHeight="1" x14ac:dyDescent="0.25">
      <c r="A6" s="55"/>
      <c r="B6" s="55"/>
      <c r="C6" s="55"/>
      <c r="D6" s="55"/>
      <c r="E6" s="58"/>
      <c r="F6" s="63"/>
      <c r="G6" s="64"/>
      <c r="H6" s="64"/>
      <c r="I6" s="65"/>
      <c r="J6" s="66"/>
      <c r="K6" s="68"/>
      <c r="L6" s="55"/>
      <c r="M6" s="55"/>
    </row>
    <row r="7" spans="1:14" ht="21.6" customHeight="1" x14ac:dyDescent="0.25">
      <c r="A7" s="56"/>
      <c r="B7" s="56"/>
      <c r="C7" s="56"/>
      <c r="D7" s="56"/>
      <c r="E7" s="5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69"/>
      <c r="L7" s="56"/>
      <c r="M7" s="56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2.1" customHeight="1" x14ac:dyDescent="0.25">
      <c r="A9" s="17">
        <v>1</v>
      </c>
      <c r="B9" s="18" t="s">
        <v>44</v>
      </c>
      <c r="C9" s="19" t="s">
        <v>45</v>
      </c>
      <c r="D9" s="20" t="s">
        <v>13</v>
      </c>
      <c r="E9" s="75" t="s">
        <v>85</v>
      </c>
      <c r="F9" s="17"/>
      <c r="G9" s="17"/>
      <c r="H9" s="17"/>
      <c r="I9" s="17"/>
      <c r="J9" s="17" t="s">
        <v>15</v>
      </c>
      <c r="K9" s="17"/>
      <c r="L9" s="22"/>
      <c r="M9" s="24"/>
      <c r="N9" s="27">
        <v>7</v>
      </c>
    </row>
    <row r="10" spans="1:14" ht="32.1" customHeight="1" x14ac:dyDescent="0.25">
      <c r="A10" s="17">
        <v>2</v>
      </c>
      <c r="B10" s="31" t="s">
        <v>119</v>
      </c>
      <c r="C10" s="32" t="s">
        <v>120</v>
      </c>
      <c r="D10" s="23" t="s">
        <v>13</v>
      </c>
      <c r="E10" s="75"/>
      <c r="F10" s="17"/>
      <c r="G10" s="17"/>
      <c r="H10" s="17"/>
      <c r="I10" s="17"/>
      <c r="J10" s="17" t="s">
        <v>15</v>
      </c>
      <c r="K10" s="17"/>
      <c r="L10" s="22"/>
      <c r="M10" s="24"/>
      <c r="N10" s="27">
        <v>7</v>
      </c>
    </row>
    <row r="11" spans="1:14" ht="32.1" customHeight="1" x14ac:dyDescent="0.25">
      <c r="A11" s="17">
        <v>3</v>
      </c>
      <c r="B11" s="18" t="s">
        <v>98</v>
      </c>
      <c r="C11" s="19" t="s">
        <v>99</v>
      </c>
      <c r="D11" s="20" t="s">
        <v>13</v>
      </c>
      <c r="E11" s="73" t="s">
        <v>100</v>
      </c>
      <c r="F11" s="24"/>
      <c r="G11" s="24" t="s">
        <v>15</v>
      </c>
      <c r="H11" s="24"/>
      <c r="I11" s="24"/>
      <c r="J11" s="24"/>
      <c r="K11" s="24" t="s">
        <v>35</v>
      </c>
      <c r="L11" s="25" t="s">
        <v>86</v>
      </c>
      <c r="M11" s="24"/>
      <c r="N11" s="27">
        <v>3.5</v>
      </c>
    </row>
    <row r="12" spans="1:14" ht="32.1" customHeight="1" x14ac:dyDescent="0.25">
      <c r="A12" s="17">
        <v>4</v>
      </c>
      <c r="B12" s="18" t="s">
        <v>52</v>
      </c>
      <c r="C12" s="19" t="s">
        <v>53</v>
      </c>
      <c r="D12" s="20" t="s">
        <v>13</v>
      </c>
      <c r="E12" s="83"/>
      <c r="F12" s="24"/>
      <c r="G12" s="24" t="s">
        <v>15</v>
      </c>
      <c r="H12" s="24"/>
      <c r="I12" s="24"/>
      <c r="J12" s="24"/>
      <c r="K12" s="24" t="s">
        <v>54</v>
      </c>
      <c r="L12" s="25" t="s">
        <v>86</v>
      </c>
      <c r="M12" s="24"/>
      <c r="N12" s="27">
        <v>3.5</v>
      </c>
    </row>
    <row r="13" spans="1:14" ht="32.1" customHeight="1" x14ac:dyDescent="0.25">
      <c r="A13" s="17">
        <v>5</v>
      </c>
      <c r="B13" s="18" t="s">
        <v>55</v>
      </c>
      <c r="C13" s="19" t="s">
        <v>56</v>
      </c>
      <c r="D13" s="20" t="s">
        <v>13</v>
      </c>
      <c r="E13" s="74"/>
      <c r="F13" s="24"/>
      <c r="G13" s="24" t="s">
        <v>15</v>
      </c>
      <c r="H13" s="24"/>
      <c r="I13" s="24"/>
      <c r="J13" s="24"/>
      <c r="K13" s="24" t="s">
        <v>49</v>
      </c>
      <c r="L13" s="25" t="s">
        <v>86</v>
      </c>
      <c r="M13" s="24"/>
      <c r="N13" s="27">
        <v>3.5</v>
      </c>
    </row>
    <row r="14" spans="1:14" ht="32.1" customHeight="1" x14ac:dyDescent="0.25">
      <c r="A14" s="17">
        <v>6</v>
      </c>
      <c r="B14" s="18" t="s">
        <v>42</v>
      </c>
      <c r="C14" s="19" t="s">
        <v>43</v>
      </c>
      <c r="D14" s="20" t="s">
        <v>13</v>
      </c>
      <c r="E14" s="73" t="s">
        <v>101</v>
      </c>
      <c r="F14" s="24"/>
      <c r="G14" s="24" t="s">
        <v>15</v>
      </c>
      <c r="H14" s="24"/>
      <c r="I14" s="24"/>
      <c r="J14" s="24"/>
      <c r="K14" s="24" t="s">
        <v>23</v>
      </c>
      <c r="L14" s="25" t="s">
        <v>86</v>
      </c>
      <c r="M14" s="24"/>
      <c r="N14" s="27">
        <v>3.5</v>
      </c>
    </row>
    <row r="15" spans="1:14" ht="32.1" customHeight="1" x14ac:dyDescent="0.25">
      <c r="A15" s="17">
        <v>7</v>
      </c>
      <c r="B15" s="18" t="s">
        <v>88</v>
      </c>
      <c r="C15" s="19" t="s">
        <v>89</v>
      </c>
      <c r="D15" s="20" t="s">
        <v>13</v>
      </c>
      <c r="E15" s="74"/>
      <c r="F15" s="24"/>
      <c r="G15" s="24" t="s">
        <v>15</v>
      </c>
      <c r="H15" s="24"/>
      <c r="I15" s="24"/>
      <c r="J15" s="24"/>
      <c r="K15" s="24" t="s">
        <v>23</v>
      </c>
      <c r="L15" s="25" t="s">
        <v>86</v>
      </c>
      <c r="M15" s="24"/>
      <c r="N15" s="27">
        <v>3.5</v>
      </c>
    </row>
    <row r="16" spans="1:14" ht="32.1" customHeight="1" x14ac:dyDescent="0.25">
      <c r="A16" s="17">
        <v>8</v>
      </c>
      <c r="B16" s="18" t="s">
        <v>102</v>
      </c>
      <c r="C16" s="19" t="s">
        <v>103</v>
      </c>
      <c r="D16" s="20" t="s">
        <v>13</v>
      </c>
      <c r="E16" s="73" t="s">
        <v>104</v>
      </c>
      <c r="F16" s="24"/>
      <c r="G16" s="24" t="s">
        <v>15</v>
      </c>
      <c r="H16" s="24"/>
      <c r="I16" s="24"/>
      <c r="J16" s="24"/>
      <c r="K16" s="24" t="s">
        <v>54</v>
      </c>
      <c r="L16" s="25" t="s">
        <v>86</v>
      </c>
      <c r="M16" s="24"/>
      <c r="N16" s="27">
        <v>3.5</v>
      </c>
    </row>
    <row r="17" spans="1:14" ht="32.1" customHeight="1" x14ac:dyDescent="0.25">
      <c r="A17" s="17">
        <v>9</v>
      </c>
      <c r="B17" s="18" t="s">
        <v>39</v>
      </c>
      <c r="C17" s="19" t="s">
        <v>40</v>
      </c>
      <c r="D17" s="20" t="s">
        <v>13</v>
      </c>
      <c r="E17" s="74"/>
      <c r="F17" s="24"/>
      <c r="G17" s="24" t="s">
        <v>15</v>
      </c>
      <c r="H17" s="24"/>
      <c r="I17" s="24"/>
      <c r="J17" s="24"/>
      <c r="K17" s="24" t="s">
        <v>29</v>
      </c>
      <c r="L17" s="25" t="s">
        <v>86</v>
      </c>
      <c r="M17" s="24"/>
      <c r="N17" s="27">
        <v>3.5</v>
      </c>
    </row>
    <row r="18" spans="1:14" ht="41.25" customHeight="1" x14ac:dyDescent="0.25">
      <c r="A18" s="17">
        <v>10</v>
      </c>
      <c r="B18" s="18" t="s">
        <v>32</v>
      </c>
      <c r="C18" s="19" t="s">
        <v>105</v>
      </c>
      <c r="D18" s="20" t="s">
        <v>13</v>
      </c>
      <c r="E18" s="73" t="s">
        <v>106</v>
      </c>
      <c r="F18" s="24"/>
      <c r="G18" s="24" t="s">
        <v>15</v>
      </c>
      <c r="H18" s="24"/>
      <c r="I18" s="24"/>
      <c r="J18" s="24"/>
      <c r="K18" s="24" t="s">
        <v>23</v>
      </c>
      <c r="L18" s="25" t="s">
        <v>86</v>
      </c>
      <c r="M18" s="24"/>
      <c r="N18" s="27">
        <v>3.5</v>
      </c>
    </row>
    <row r="19" spans="1:14" ht="41.25" customHeight="1" x14ac:dyDescent="0.25">
      <c r="A19" s="17">
        <v>11</v>
      </c>
      <c r="B19" s="18" t="s">
        <v>46</v>
      </c>
      <c r="C19" s="19" t="s">
        <v>47</v>
      </c>
      <c r="D19" s="20" t="s">
        <v>13</v>
      </c>
      <c r="E19" s="74"/>
      <c r="F19" s="24"/>
      <c r="G19" s="24" t="s">
        <v>15</v>
      </c>
      <c r="H19" s="24"/>
      <c r="I19" s="24"/>
      <c r="J19" s="24"/>
      <c r="K19" s="24" t="s">
        <v>49</v>
      </c>
      <c r="L19" s="25" t="s">
        <v>86</v>
      </c>
      <c r="M19" s="24"/>
      <c r="N19" s="27">
        <v>3.5</v>
      </c>
    </row>
    <row r="20" spans="1:14" ht="32.1" customHeight="1" x14ac:dyDescent="0.25">
      <c r="A20" s="17">
        <v>12</v>
      </c>
      <c r="B20" s="18" t="s">
        <v>50</v>
      </c>
      <c r="C20" s="19" t="s">
        <v>51</v>
      </c>
      <c r="D20" s="20" t="s">
        <v>13</v>
      </c>
      <c r="E20" s="73" t="s">
        <v>107</v>
      </c>
      <c r="F20" s="24"/>
      <c r="G20" s="24" t="s">
        <v>15</v>
      </c>
      <c r="H20" s="24"/>
      <c r="I20" s="24"/>
      <c r="J20" s="24"/>
      <c r="K20" s="24" t="s">
        <v>23</v>
      </c>
      <c r="L20" s="25" t="s">
        <v>86</v>
      </c>
      <c r="M20" s="24"/>
      <c r="N20" s="27">
        <v>3.5</v>
      </c>
    </row>
    <row r="21" spans="1:14" ht="32.1" customHeight="1" x14ac:dyDescent="0.25">
      <c r="A21" s="17">
        <v>13</v>
      </c>
      <c r="B21" s="18" t="s">
        <v>108</v>
      </c>
      <c r="C21" s="19" t="s">
        <v>109</v>
      </c>
      <c r="D21" s="20" t="s">
        <v>13</v>
      </c>
      <c r="E21" s="74"/>
      <c r="F21" s="24"/>
      <c r="G21" s="24"/>
      <c r="H21" s="24"/>
      <c r="I21" s="24" t="s">
        <v>15</v>
      </c>
      <c r="J21" s="24"/>
      <c r="K21" s="24" t="s">
        <v>29</v>
      </c>
      <c r="L21" s="25" t="s">
        <v>86</v>
      </c>
      <c r="M21" s="24"/>
      <c r="N21" s="27">
        <v>3.5</v>
      </c>
    </row>
    <row r="22" spans="1:14" ht="80.25" customHeight="1" x14ac:dyDescent="0.25">
      <c r="A22" s="17">
        <v>14</v>
      </c>
      <c r="B22" s="18" t="s">
        <v>110</v>
      </c>
      <c r="C22" s="19" t="s">
        <v>111</v>
      </c>
      <c r="D22" s="20" t="s">
        <v>13</v>
      </c>
      <c r="E22" s="33" t="s">
        <v>112</v>
      </c>
      <c r="F22" s="24"/>
      <c r="G22" s="24" t="s">
        <v>15</v>
      </c>
      <c r="H22" s="24"/>
      <c r="I22" s="24"/>
      <c r="J22" s="24"/>
      <c r="K22" s="24" t="s">
        <v>23</v>
      </c>
      <c r="L22" s="25" t="s">
        <v>118</v>
      </c>
      <c r="M22" s="24"/>
      <c r="N22" s="27">
        <v>3.5</v>
      </c>
    </row>
    <row r="23" spans="1:14" ht="32.1" customHeight="1" x14ac:dyDescent="0.25">
      <c r="A23" s="17">
        <v>15</v>
      </c>
      <c r="B23" s="18" t="s">
        <v>17</v>
      </c>
      <c r="C23" s="19" t="s">
        <v>18</v>
      </c>
      <c r="D23" s="20" t="s">
        <v>13</v>
      </c>
      <c r="E23" s="73" t="s">
        <v>113</v>
      </c>
      <c r="F23" s="24"/>
      <c r="G23" s="24" t="s">
        <v>15</v>
      </c>
      <c r="H23" s="24"/>
      <c r="I23" s="24"/>
      <c r="J23" s="24"/>
      <c r="K23" s="24" t="s">
        <v>19</v>
      </c>
      <c r="L23" s="25" t="s">
        <v>86</v>
      </c>
      <c r="M23" s="24"/>
      <c r="N23" s="27">
        <v>3.5</v>
      </c>
    </row>
    <row r="24" spans="1:14" ht="32.1" customHeight="1" x14ac:dyDescent="0.25">
      <c r="A24" s="17">
        <v>16</v>
      </c>
      <c r="B24" s="18" t="s">
        <v>36</v>
      </c>
      <c r="C24" s="19" t="s">
        <v>37</v>
      </c>
      <c r="D24" s="20" t="s">
        <v>13</v>
      </c>
      <c r="E24" s="74"/>
      <c r="F24" s="24"/>
      <c r="G24" s="24" t="s">
        <v>15</v>
      </c>
      <c r="H24" s="24"/>
      <c r="I24" s="24"/>
      <c r="J24" s="24"/>
      <c r="K24" s="24" t="s">
        <v>38</v>
      </c>
      <c r="L24" s="25" t="s">
        <v>118</v>
      </c>
      <c r="M24" s="24"/>
      <c r="N24" s="27">
        <v>3.5</v>
      </c>
    </row>
    <row r="25" spans="1:14" ht="32.1" customHeight="1" x14ac:dyDescent="0.25">
      <c r="A25" s="17">
        <v>17</v>
      </c>
      <c r="B25" s="18" t="s">
        <v>26</v>
      </c>
      <c r="C25" s="19" t="s">
        <v>27</v>
      </c>
      <c r="D25" s="20" t="s">
        <v>13</v>
      </c>
      <c r="E25" s="73" t="s">
        <v>114</v>
      </c>
      <c r="F25" s="24"/>
      <c r="G25" s="24"/>
      <c r="H25" s="24"/>
      <c r="I25" s="24" t="s">
        <v>15</v>
      </c>
      <c r="J25" s="24"/>
      <c r="K25" s="24" t="s">
        <v>29</v>
      </c>
      <c r="L25" s="25" t="s">
        <v>86</v>
      </c>
      <c r="M25" s="24"/>
      <c r="N25" s="27">
        <v>7</v>
      </c>
    </row>
    <row r="26" spans="1:14" ht="32.1" customHeight="1" x14ac:dyDescent="0.25">
      <c r="A26" s="17">
        <v>18</v>
      </c>
      <c r="B26" s="18" t="s">
        <v>11</v>
      </c>
      <c r="C26" s="19" t="s">
        <v>12</v>
      </c>
      <c r="D26" s="20" t="s">
        <v>13</v>
      </c>
      <c r="E26" s="74"/>
      <c r="F26" s="24"/>
      <c r="G26" s="24"/>
      <c r="H26" s="24"/>
      <c r="I26" s="24" t="s">
        <v>15</v>
      </c>
      <c r="J26" s="24"/>
      <c r="K26" s="24" t="s">
        <v>16</v>
      </c>
      <c r="L26" s="25" t="s">
        <v>86</v>
      </c>
      <c r="M26" s="24"/>
      <c r="N26" s="27">
        <v>5</v>
      </c>
    </row>
    <row r="27" spans="1:14" ht="42.75" customHeight="1" x14ac:dyDescent="0.25">
      <c r="A27" s="17">
        <v>19</v>
      </c>
      <c r="B27" s="18" t="s">
        <v>115</v>
      </c>
      <c r="C27" s="19" t="s">
        <v>116</v>
      </c>
      <c r="D27" s="20" t="s">
        <v>13</v>
      </c>
      <c r="E27" s="73" t="s">
        <v>117</v>
      </c>
      <c r="F27" s="24"/>
      <c r="G27" s="24" t="s">
        <v>15</v>
      </c>
      <c r="H27" s="24"/>
      <c r="I27" s="24"/>
      <c r="J27" s="24"/>
      <c r="K27" s="24" t="s">
        <v>54</v>
      </c>
      <c r="L27" s="25" t="s">
        <v>118</v>
      </c>
      <c r="M27" s="24"/>
      <c r="N27" s="27">
        <v>3.5</v>
      </c>
    </row>
    <row r="28" spans="1:14" ht="42.75" customHeight="1" x14ac:dyDescent="0.25">
      <c r="A28" s="17">
        <v>20</v>
      </c>
      <c r="B28" s="18" t="s">
        <v>20</v>
      </c>
      <c r="C28" s="19" t="s">
        <v>21</v>
      </c>
      <c r="D28" s="20" t="s">
        <v>13</v>
      </c>
      <c r="E28" s="74"/>
      <c r="F28" s="24"/>
      <c r="G28" s="24" t="s">
        <v>15</v>
      </c>
      <c r="H28" s="24"/>
      <c r="I28" s="24"/>
      <c r="J28" s="24"/>
      <c r="K28" s="24" t="s">
        <v>23</v>
      </c>
      <c r="L28" s="25" t="s">
        <v>86</v>
      </c>
      <c r="M28" s="24"/>
      <c r="N28" s="27">
        <v>3.5</v>
      </c>
    </row>
    <row r="29" spans="1:14" ht="21.9" customHeight="1" x14ac:dyDescent="0.25">
      <c r="A29" s="79" t="s">
        <v>57</v>
      </c>
      <c r="B29" s="80"/>
      <c r="C29" s="80"/>
      <c r="D29" s="80"/>
      <c r="E29" s="11">
        <v>15</v>
      </c>
      <c r="F29" s="11">
        <f>COUNTIF(F12:F28,"X")</f>
        <v>0</v>
      </c>
      <c r="G29" s="11">
        <f>COUNTIF(G12:G28,"X")</f>
        <v>14</v>
      </c>
      <c r="H29" s="11">
        <f>COUNTIF(H12:H28,"X")</f>
        <v>0</v>
      </c>
      <c r="I29" s="11">
        <f>COUNTIF(I12:I28,"X")</f>
        <v>3</v>
      </c>
      <c r="J29" s="11">
        <f>COUNTIF(J12:J28,"X")</f>
        <v>0</v>
      </c>
      <c r="K29" s="11"/>
      <c r="L29" s="11"/>
      <c r="M29" s="11"/>
    </row>
    <row r="30" spans="1:14" ht="21" customHeight="1" x14ac:dyDescent="0.25">
      <c r="A30" s="12" t="s">
        <v>58</v>
      </c>
    </row>
    <row r="31" spans="1:14" ht="21" customHeight="1" x14ac:dyDescent="0.25">
      <c r="A31" s="12" t="s">
        <v>59</v>
      </c>
    </row>
    <row r="32" spans="1:14" ht="6" customHeight="1" x14ac:dyDescent="0.25"/>
    <row r="33" spans="1:13" ht="21" customHeight="1" x14ac:dyDescent="0.25">
      <c r="A33" s="12" t="s">
        <v>60</v>
      </c>
    </row>
    <row r="34" spans="1:13" ht="14.4" x14ac:dyDescent="0.3">
      <c r="B34" s="13" t="s">
        <v>61</v>
      </c>
      <c r="C34" s="10"/>
      <c r="E34" s="81" t="s">
        <v>62</v>
      </c>
      <c r="F34" s="82"/>
      <c r="K34" s="81" t="s">
        <v>63</v>
      </c>
      <c r="L34" s="82"/>
    </row>
    <row r="35" spans="1:13" ht="13.8" x14ac:dyDescent="0.25">
      <c r="B35" s="28" t="s">
        <v>92</v>
      </c>
      <c r="C35" s="11">
        <f>F29</f>
        <v>0</v>
      </c>
      <c r="E35" s="14" t="s">
        <v>65</v>
      </c>
      <c r="F35" s="11">
        <f>COUNTIF(K12:K28,"Tam Kỳ 01")+COUNTIF(K12:K28,"Tam Kỳ 02")+COUNTIF(K12:K28,"Tam Kỳ 03")+COUNTIF(K12:K28,"Tam Kỳ 04")+COUNTIF(K12:K28,"Tam Kỳ 05")+COUNTIF(K12:K28,"Tam Kỳ 06")+COUNTIF(K12:K28,"Tam Kỳ 07")+COUNTIF(K12:K28,"Tam Kỳ 08")</f>
        <v>10</v>
      </c>
      <c r="K35" s="15" t="s">
        <v>66</v>
      </c>
      <c r="L35" s="11">
        <f>COUNTIF(L12:L28,"C")</f>
        <v>14</v>
      </c>
    </row>
    <row r="36" spans="1:13" ht="13.8" x14ac:dyDescent="0.25">
      <c r="B36" s="28" t="s">
        <v>93</v>
      </c>
      <c r="C36" s="11">
        <f>G29</f>
        <v>14</v>
      </c>
      <c r="E36" s="14" t="s">
        <v>68</v>
      </c>
      <c r="F36" s="11">
        <f>COUNTIF(L12:L28,"Quãng Ngãi 05")</f>
        <v>0</v>
      </c>
      <c r="K36" s="15" t="s">
        <v>69</v>
      </c>
      <c r="L36" s="11">
        <v>0</v>
      </c>
    </row>
    <row r="37" spans="1:13" ht="13.8" x14ac:dyDescent="0.25">
      <c r="B37" s="28" t="s">
        <v>94</v>
      </c>
      <c r="C37" s="11">
        <f>H29</f>
        <v>0</v>
      </c>
      <c r="K37" s="15" t="s">
        <v>71</v>
      </c>
      <c r="L37" s="11">
        <v>0</v>
      </c>
    </row>
    <row r="38" spans="1:13" ht="13.8" x14ac:dyDescent="0.25">
      <c r="B38" s="29" t="s">
        <v>95</v>
      </c>
      <c r="C38" s="11">
        <f>I29</f>
        <v>3</v>
      </c>
      <c r="K38" s="15"/>
      <c r="L38" s="11"/>
    </row>
    <row r="39" spans="1:13" ht="13.8" x14ac:dyDescent="0.25">
      <c r="B39" s="30" t="s">
        <v>96</v>
      </c>
      <c r="C39" s="11">
        <f>J29</f>
        <v>0</v>
      </c>
      <c r="K39" s="15" t="s">
        <v>73</v>
      </c>
      <c r="L39" s="11">
        <f>COUNTIF(L12:L28,"MT")+COUNTIF(L12:L28,"MQ")+COUNTIF(L12:L28,"HT")+COUNTIF(L12:L28,"B")+COUNTIF(L12:L28,"BC")</f>
        <v>3</v>
      </c>
    </row>
    <row r="41" spans="1:13" ht="13.8" x14ac:dyDescent="0.25">
      <c r="A41" s="78" t="s">
        <v>74</v>
      </c>
      <c r="B41" s="77"/>
      <c r="C41" s="34"/>
      <c r="D41" s="34"/>
      <c r="E41" s="78" t="s">
        <v>75</v>
      </c>
      <c r="F41" s="77"/>
      <c r="G41" s="77"/>
      <c r="H41" s="34"/>
      <c r="I41" s="34"/>
      <c r="J41" s="34"/>
      <c r="K41" s="78" t="s">
        <v>76</v>
      </c>
      <c r="L41" s="77"/>
      <c r="M41" s="77"/>
    </row>
    <row r="42" spans="1:13" ht="13.8" x14ac:dyDescent="0.25">
      <c r="A42" s="35"/>
      <c r="B42" s="34"/>
      <c r="C42" s="34"/>
      <c r="D42" s="34"/>
      <c r="E42" s="35"/>
      <c r="F42" s="34"/>
      <c r="G42" s="34"/>
      <c r="H42" s="34"/>
      <c r="I42" s="34"/>
      <c r="J42" s="34"/>
      <c r="K42" s="35"/>
      <c r="L42" s="34"/>
      <c r="M42" s="34"/>
    </row>
    <row r="43" spans="1:13" ht="13.8" x14ac:dyDescent="0.25">
      <c r="A43" s="35"/>
      <c r="B43" s="34"/>
      <c r="C43" s="34"/>
      <c r="D43" s="34"/>
      <c r="E43" s="35"/>
      <c r="F43" s="34"/>
      <c r="G43" s="34"/>
      <c r="H43" s="34"/>
      <c r="I43" s="34"/>
      <c r="J43" s="34"/>
      <c r="K43" s="35"/>
      <c r="L43" s="34"/>
      <c r="M43" s="34"/>
    </row>
    <row r="44" spans="1:13" ht="13.8" x14ac:dyDescent="0.25">
      <c r="A44" s="76"/>
      <c r="B44" s="77"/>
      <c r="C44" s="34"/>
      <c r="D44" s="34"/>
      <c r="E44" s="76"/>
      <c r="F44" s="77"/>
      <c r="G44" s="77"/>
      <c r="H44" s="34"/>
      <c r="I44" s="34"/>
      <c r="J44" s="34"/>
      <c r="K44" s="76"/>
      <c r="L44" s="77"/>
      <c r="M44" s="77"/>
    </row>
    <row r="45" spans="1:1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 ht="13.8" x14ac:dyDescent="0.25">
      <c r="A48" s="78" t="s">
        <v>121</v>
      </c>
      <c r="B48" s="77"/>
      <c r="C48" s="34"/>
      <c r="D48" s="34"/>
      <c r="E48" s="78" t="s">
        <v>90</v>
      </c>
      <c r="F48" s="77"/>
      <c r="G48" s="77"/>
      <c r="H48" s="34"/>
      <c r="I48" s="34"/>
      <c r="J48" s="34"/>
      <c r="K48" s="78" t="s">
        <v>88</v>
      </c>
      <c r="L48" s="77"/>
      <c r="M48" s="77"/>
    </row>
  </sheetData>
  <autoFilter ref="F8:K8" xr:uid="{00000000-0009-0000-0000-000006000000}"/>
  <mergeCells count="33">
    <mergeCell ref="C1:L2"/>
    <mergeCell ref="M1:M2"/>
    <mergeCell ref="C3:L3"/>
    <mergeCell ref="A5:A7"/>
    <mergeCell ref="B5:B7"/>
    <mergeCell ref="C5:C7"/>
    <mergeCell ref="D5:D7"/>
    <mergeCell ref="E5:E7"/>
    <mergeCell ref="F5:J6"/>
    <mergeCell ref="K5:K7"/>
    <mergeCell ref="L5:L7"/>
    <mergeCell ref="M5:M7"/>
    <mergeCell ref="E20:E21"/>
    <mergeCell ref="E23:E24"/>
    <mergeCell ref="E25:E26"/>
    <mergeCell ref="E27:E28"/>
    <mergeCell ref="E9:E10"/>
    <mergeCell ref="E14:E15"/>
    <mergeCell ref="E16:E17"/>
    <mergeCell ref="E11:E13"/>
    <mergeCell ref="E18:E19"/>
    <mergeCell ref="A48:B48"/>
    <mergeCell ref="E48:G48"/>
    <mergeCell ref="K48:M48"/>
    <mergeCell ref="A29:D29"/>
    <mergeCell ref="E34:F34"/>
    <mergeCell ref="K34:L34"/>
    <mergeCell ref="A41:B41"/>
    <mergeCell ref="E41:G41"/>
    <mergeCell ref="K41:M41"/>
    <mergeCell ref="A44:B44"/>
    <mergeCell ref="E44:G44"/>
    <mergeCell ref="K44:M44"/>
  </mergeCells>
  <conditionalFormatting sqref="B10">
    <cfRule type="duplicateValues" dxfId="9" priority="6"/>
  </conditionalFormatting>
  <conditionalFormatting sqref="B10">
    <cfRule type="duplicateValues" dxfId="8" priority="7"/>
  </conditionalFormatting>
  <conditionalFormatting sqref="B10">
    <cfRule type="duplicateValues" dxfId="7" priority="8"/>
  </conditionalFormatting>
  <conditionalFormatting sqref="B10">
    <cfRule type="duplicateValues" dxfId="6" priority="9"/>
    <cfRule type="duplicateValues" dxfId="5" priority="10"/>
  </conditionalFormatting>
  <conditionalFormatting sqref="C10">
    <cfRule type="duplicateValues" dxfId="4" priority="1"/>
  </conditionalFormatting>
  <conditionalFormatting sqref="C10">
    <cfRule type="duplicateValues" dxfId="3" priority="2"/>
  </conditionalFormatting>
  <conditionalFormatting sqref="C10">
    <cfRule type="duplicateValues" dxfId="2" priority="3"/>
  </conditionalFormatting>
  <conditionalFormatting sqref="C10">
    <cfRule type="duplicateValues" dxfId="1" priority="4"/>
    <cfRule type="duplicateValues" dxfId="0" priority="5"/>
  </conditionalFormatting>
  <printOptions horizontalCentered="1"/>
  <pageMargins left="0" right="0" top="0.25" bottom="0.25" header="0" footer="0"/>
  <pageSetup paperSize="9" scale="6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0"/>
  <sheetViews>
    <sheetView zoomScale="80" zoomScaleNormal="80" workbookViewId="0">
      <pane ySplit="8" topLeftCell="A16" activePane="bottomLeft" state="frozenSplit"/>
      <selection activeCell="B13" sqref="B13"/>
      <selection pane="bottomLeft" activeCell="S14" sqref="S14"/>
    </sheetView>
  </sheetViews>
  <sheetFormatPr defaultRowHeight="13.2" x14ac:dyDescent="0.25"/>
  <cols>
    <col min="1" max="1" width="4.44140625" style="3" customWidth="1"/>
    <col min="2" max="2" width="21.5546875" style="3" customWidth="1"/>
    <col min="3" max="3" width="11" style="3" customWidth="1"/>
    <col min="4" max="4" width="11.109375" style="3" customWidth="1"/>
    <col min="5" max="5" width="19.5546875" style="3" customWidth="1"/>
    <col min="6" max="10" width="7.109375" style="3" customWidth="1"/>
    <col min="11" max="11" width="12.109375" style="3" customWidth="1"/>
    <col min="12" max="12" width="10.5546875" style="3" customWidth="1"/>
    <col min="13" max="13" width="13.6640625" style="3" customWidth="1"/>
  </cols>
  <sheetData>
    <row r="1" spans="1:14" ht="17.100000000000001" customHeight="1" x14ac:dyDescent="0.25">
      <c r="B1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4" ht="12.9" customHeight="1" x14ac:dyDescent="0.25">
      <c r="A2"/>
      <c r="B2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4" s="1" customFormat="1" ht="24.9" customHeight="1" x14ac:dyDescent="0.25">
      <c r="C3" s="53" t="s">
        <v>1</v>
      </c>
      <c r="D3" s="53"/>
      <c r="E3" s="53"/>
      <c r="F3" s="53"/>
      <c r="G3" s="53"/>
      <c r="H3" s="53"/>
      <c r="I3" s="53"/>
      <c r="J3" s="53"/>
      <c r="K3" s="53"/>
      <c r="L3" s="53"/>
    </row>
    <row r="4" spans="1:14" ht="3.6" hidden="1" customHeight="1" x14ac:dyDescent="0.25">
      <c r="A4"/>
      <c r="B4"/>
      <c r="C4"/>
      <c r="D4" s="2"/>
      <c r="E4" s="4"/>
      <c r="F4" s="5"/>
      <c r="G4" s="5"/>
      <c r="H4" s="5"/>
      <c r="I4" s="5"/>
      <c r="J4" s="5"/>
      <c r="K4" s="5"/>
      <c r="L4" s="2"/>
      <c r="M4"/>
    </row>
    <row r="5" spans="1:14" ht="18" customHeight="1" x14ac:dyDescent="0.25">
      <c r="A5" s="54" t="s">
        <v>2</v>
      </c>
      <c r="B5" s="54" t="s">
        <v>3</v>
      </c>
      <c r="C5" s="54" t="s">
        <v>4</v>
      </c>
      <c r="D5" s="54" t="s">
        <v>5</v>
      </c>
      <c r="E5" s="57" t="s">
        <v>6</v>
      </c>
      <c r="F5" s="60" t="s">
        <v>7</v>
      </c>
      <c r="G5" s="61"/>
      <c r="H5" s="61"/>
      <c r="I5" s="61"/>
      <c r="J5" s="62"/>
      <c r="K5" s="67" t="s">
        <v>8</v>
      </c>
      <c r="L5" s="54" t="s">
        <v>9</v>
      </c>
      <c r="M5" s="54" t="s">
        <v>10</v>
      </c>
    </row>
    <row r="6" spans="1:14" ht="18" customHeight="1" x14ac:dyDescent="0.25">
      <c r="A6" s="55"/>
      <c r="B6" s="55"/>
      <c r="C6" s="55"/>
      <c r="D6" s="55"/>
      <c r="E6" s="58"/>
      <c r="F6" s="63"/>
      <c r="G6" s="64"/>
      <c r="H6" s="64"/>
      <c r="I6" s="65"/>
      <c r="J6" s="66"/>
      <c r="K6" s="68"/>
      <c r="L6" s="55"/>
      <c r="M6" s="55"/>
    </row>
    <row r="7" spans="1:14" ht="21.6" customHeight="1" x14ac:dyDescent="0.25">
      <c r="A7" s="56"/>
      <c r="B7" s="56"/>
      <c r="C7" s="56"/>
      <c r="D7" s="56"/>
      <c r="E7" s="59"/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69"/>
      <c r="L7" s="56"/>
      <c r="M7" s="56"/>
    </row>
    <row r="8" spans="1:14" ht="12.9" customHeight="1" x14ac:dyDescent="0.25">
      <c r="A8" s="6"/>
      <c r="B8" s="6"/>
      <c r="C8" s="6"/>
      <c r="D8" s="6"/>
      <c r="E8" s="7"/>
      <c r="F8" s="6"/>
      <c r="G8" s="6"/>
      <c r="H8" s="6"/>
      <c r="I8" s="6"/>
      <c r="J8" s="6"/>
      <c r="K8" s="6"/>
      <c r="L8" s="8"/>
      <c r="M8" s="6"/>
    </row>
    <row r="9" spans="1:14" ht="32.1" customHeight="1" x14ac:dyDescent="0.25">
      <c r="A9" s="17">
        <v>1</v>
      </c>
      <c r="B9" s="18" t="s">
        <v>44</v>
      </c>
      <c r="C9" s="19" t="s">
        <v>45</v>
      </c>
      <c r="D9" s="20" t="s">
        <v>13</v>
      </c>
      <c r="E9" s="75" t="s">
        <v>85</v>
      </c>
      <c r="F9" s="17"/>
      <c r="G9" s="17"/>
      <c r="H9" s="17"/>
      <c r="I9" s="17"/>
      <c r="J9" s="17" t="s">
        <v>15</v>
      </c>
      <c r="K9" s="17"/>
      <c r="L9" s="22"/>
      <c r="M9" s="9"/>
      <c r="N9" s="27">
        <v>7</v>
      </c>
    </row>
    <row r="10" spans="1:14" ht="32.1" customHeight="1" x14ac:dyDescent="0.25">
      <c r="A10" s="17">
        <v>2</v>
      </c>
      <c r="B10" s="18" t="s">
        <v>17</v>
      </c>
      <c r="C10" s="19" t="s">
        <v>18</v>
      </c>
      <c r="D10" s="23" t="s">
        <v>13</v>
      </c>
      <c r="E10" s="75"/>
      <c r="F10" s="17"/>
      <c r="G10" s="17"/>
      <c r="H10" s="17"/>
      <c r="I10" s="17"/>
      <c r="J10" s="17" t="s">
        <v>15</v>
      </c>
      <c r="K10" s="17"/>
      <c r="L10" s="22"/>
      <c r="M10" s="9"/>
      <c r="N10" s="27">
        <v>7</v>
      </c>
    </row>
    <row r="11" spans="1:14" ht="32.1" customHeight="1" x14ac:dyDescent="0.25">
      <c r="A11" s="17">
        <v>3</v>
      </c>
      <c r="B11" s="18" t="s">
        <v>11</v>
      </c>
      <c r="C11" s="19" t="s">
        <v>12</v>
      </c>
      <c r="D11" s="20" t="s">
        <v>13</v>
      </c>
      <c r="E11" s="73" t="s">
        <v>14</v>
      </c>
      <c r="F11" s="24"/>
      <c r="G11" s="24" t="s">
        <v>15</v>
      </c>
      <c r="H11" s="24"/>
      <c r="I11" s="24"/>
      <c r="J11" s="24"/>
      <c r="K11" s="24" t="s">
        <v>16</v>
      </c>
      <c r="L11" s="25" t="s">
        <v>86</v>
      </c>
      <c r="M11" s="9"/>
      <c r="N11" s="27">
        <v>3.5</v>
      </c>
    </row>
    <row r="12" spans="1:14" ht="32.1" customHeight="1" x14ac:dyDescent="0.25">
      <c r="A12" s="17">
        <v>4</v>
      </c>
      <c r="B12" s="18" t="s">
        <v>17</v>
      </c>
      <c r="C12" s="19" t="s">
        <v>18</v>
      </c>
      <c r="D12" s="20" t="s">
        <v>13</v>
      </c>
      <c r="E12" s="74"/>
      <c r="F12" s="24"/>
      <c r="G12" s="24" t="s">
        <v>15</v>
      </c>
      <c r="H12" s="24"/>
      <c r="I12" s="24"/>
      <c r="J12" s="24"/>
      <c r="K12" s="24" t="s">
        <v>19</v>
      </c>
      <c r="L12" s="25" t="s">
        <v>86</v>
      </c>
      <c r="M12" s="9"/>
      <c r="N12" s="27">
        <v>3.5</v>
      </c>
    </row>
    <row r="13" spans="1:14" ht="32.1" customHeight="1" x14ac:dyDescent="0.25">
      <c r="A13" s="17">
        <v>5</v>
      </c>
      <c r="B13" s="18" t="s">
        <v>20</v>
      </c>
      <c r="C13" s="19" t="s">
        <v>21</v>
      </c>
      <c r="D13" s="20" t="s">
        <v>13</v>
      </c>
      <c r="E13" s="73" t="s">
        <v>22</v>
      </c>
      <c r="F13" s="24"/>
      <c r="G13" s="24" t="s">
        <v>15</v>
      </c>
      <c r="H13" s="24"/>
      <c r="I13" s="24"/>
      <c r="J13" s="24"/>
      <c r="K13" s="24" t="s">
        <v>23</v>
      </c>
      <c r="L13" s="25" t="s">
        <v>87</v>
      </c>
      <c r="M13" s="9"/>
      <c r="N13" s="27">
        <v>3.5</v>
      </c>
    </row>
    <row r="14" spans="1:14" ht="32.1" customHeight="1" x14ac:dyDescent="0.25">
      <c r="A14" s="17">
        <v>6</v>
      </c>
      <c r="B14" s="18" t="s">
        <v>24</v>
      </c>
      <c r="C14" s="19" t="s">
        <v>25</v>
      </c>
      <c r="D14" s="20" t="s">
        <v>13</v>
      </c>
      <c r="E14" s="74"/>
      <c r="F14" s="24"/>
      <c r="G14" s="24" t="s">
        <v>15</v>
      </c>
      <c r="H14" s="24"/>
      <c r="I14" s="24"/>
      <c r="J14" s="24"/>
      <c r="K14" s="24" t="s">
        <v>16</v>
      </c>
      <c r="L14" s="25" t="s">
        <v>87</v>
      </c>
      <c r="M14" s="9"/>
      <c r="N14" s="27">
        <v>3.5</v>
      </c>
    </row>
    <row r="15" spans="1:14" ht="32.1" customHeight="1" x14ac:dyDescent="0.25">
      <c r="A15" s="17">
        <v>7</v>
      </c>
      <c r="B15" s="18" t="s">
        <v>26</v>
      </c>
      <c r="C15" s="19" t="s">
        <v>27</v>
      </c>
      <c r="D15" s="20" t="s">
        <v>13</v>
      </c>
      <c r="E15" s="73" t="s">
        <v>28</v>
      </c>
      <c r="F15" s="24"/>
      <c r="G15" s="24" t="s">
        <v>15</v>
      </c>
      <c r="H15" s="24"/>
      <c r="I15" s="24"/>
      <c r="J15" s="24"/>
      <c r="K15" s="24" t="s">
        <v>29</v>
      </c>
      <c r="L15" s="25" t="s">
        <v>87</v>
      </c>
      <c r="M15" s="9"/>
      <c r="N15" s="27">
        <v>3.5</v>
      </c>
    </row>
    <row r="16" spans="1:14" ht="32.1" customHeight="1" x14ac:dyDescent="0.25">
      <c r="A16" s="17">
        <v>8</v>
      </c>
      <c r="B16" s="18" t="s">
        <v>30</v>
      </c>
      <c r="C16" s="19" t="s">
        <v>31</v>
      </c>
      <c r="D16" s="20" t="s">
        <v>13</v>
      </c>
      <c r="E16" s="74"/>
      <c r="F16" s="24"/>
      <c r="G16" s="24" t="s">
        <v>15</v>
      </c>
      <c r="H16" s="24"/>
      <c r="I16" s="24"/>
      <c r="J16" s="24"/>
      <c r="K16" s="24" t="s">
        <v>29</v>
      </c>
      <c r="L16" s="25" t="s">
        <v>87</v>
      </c>
      <c r="M16" s="9"/>
      <c r="N16" s="27">
        <v>3.5</v>
      </c>
    </row>
    <row r="17" spans="1:14" ht="32.1" customHeight="1" x14ac:dyDescent="0.25">
      <c r="A17" s="17">
        <v>9</v>
      </c>
      <c r="B17" s="18" t="s">
        <v>32</v>
      </c>
      <c r="C17" s="19" t="s">
        <v>33</v>
      </c>
      <c r="D17" s="20" t="s">
        <v>13</v>
      </c>
      <c r="E17" s="73" t="s">
        <v>34</v>
      </c>
      <c r="F17" s="24"/>
      <c r="G17" s="24" t="s">
        <v>15</v>
      </c>
      <c r="H17" s="24"/>
      <c r="I17" s="24"/>
      <c r="J17" s="24"/>
      <c r="K17" s="24" t="s">
        <v>35</v>
      </c>
      <c r="L17" s="25" t="s">
        <v>87</v>
      </c>
      <c r="M17" s="9"/>
      <c r="N17" s="27">
        <v>3.5</v>
      </c>
    </row>
    <row r="18" spans="1:14" ht="32.1" customHeight="1" x14ac:dyDescent="0.25">
      <c r="A18" s="17">
        <v>10</v>
      </c>
      <c r="B18" s="18" t="s">
        <v>36</v>
      </c>
      <c r="C18" s="19" t="s">
        <v>37</v>
      </c>
      <c r="D18" s="20" t="s">
        <v>13</v>
      </c>
      <c r="E18" s="74"/>
      <c r="F18" s="24"/>
      <c r="G18" s="24" t="s">
        <v>15</v>
      </c>
      <c r="H18" s="24"/>
      <c r="I18" s="24"/>
      <c r="J18" s="24"/>
      <c r="K18" s="24" t="s">
        <v>38</v>
      </c>
      <c r="L18" s="25" t="s">
        <v>87</v>
      </c>
      <c r="M18" s="9"/>
      <c r="N18" s="27">
        <v>3.5</v>
      </c>
    </row>
    <row r="19" spans="1:14" ht="32.1" customHeight="1" x14ac:dyDescent="0.25">
      <c r="A19" s="17">
        <v>11</v>
      </c>
      <c r="B19" s="18" t="s">
        <v>39</v>
      </c>
      <c r="C19" s="19" t="s">
        <v>40</v>
      </c>
      <c r="D19" s="20" t="s">
        <v>13</v>
      </c>
      <c r="E19" s="73" t="s">
        <v>41</v>
      </c>
      <c r="F19" s="24"/>
      <c r="G19" s="24" t="s">
        <v>15</v>
      </c>
      <c r="H19" s="24"/>
      <c r="I19" s="24"/>
      <c r="J19" s="24"/>
      <c r="K19" s="24" t="s">
        <v>29</v>
      </c>
      <c r="L19" s="25" t="s">
        <v>86</v>
      </c>
      <c r="M19" s="9"/>
      <c r="N19" s="27">
        <v>3.5</v>
      </c>
    </row>
    <row r="20" spans="1:14" ht="32.1" customHeight="1" x14ac:dyDescent="0.25">
      <c r="A20" s="17">
        <v>12</v>
      </c>
      <c r="B20" s="18" t="s">
        <v>42</v>
      </c>
      <c r="C20" s="19" t="s">
        <v>43</v>
      </c>
      <c r="D20" s="20" t="s">
        <v>13</v>
      </c>
      <c r="E20" s="83"/>
      <c r="F20" s="24"/>
      <c r="G20" s="24" t="s">
        <v>15</v>
      </c>
      <c r="H20" s="24"/>
      <c r="I20" s="24"/>
      <c r="J20" s="24"/>
      <c r="K20" s="24" t="s">
        <v>23</v>
      </c>
      <c r="L20" s="25" t="s">
        <v>86</v>
      </c>
      <c r="M20" s="9"/>
      <c r="N20" s="27">
        <v>3.5</v>
      </c>
    </row>
    <row r="21" spans="1:14" ht="32.1" customHeight="1" x14ac:dyDescent="0.25">
      <c r="A21" s="17">
        <v>13</v>
      </c>
      <c r="B21" s="18" t="s">
        <v>44</v>
      </c>
      <c r="C21" s="19" t="s">
        <v>45</v>
      </c>
      <c r="D21" s="20" t="s">
        <v>13</v>
      </c>
      <c r="E21" s="74"/>
      <c r="F21" s="24"/>
      <c r="G21" s="24" t="s">
        <v>15</v>
      </c>
      <c r="H21" s="24"/>
      <c r="I21" s="24"/>
      <c r="J21" s="24"/>
      <c r="K21" s="24" t="s">
        <v>23</v>
      </c>
      <c r="L21" s="25" t="s">
        <v>86</v>
      </c>
      <c r="M21" s="9"/>
      <c r="N21" s="27">
        <v>3.5</v>
      </c>
    </row>
    <row r="22" spans="1:14" ht="32.1" customHeight="1" x14ac:dyDescent="0.25">
      <c r="A22" s="17">
        <v>14</v>
      </c>
      <c r="B22" s="18" t="s">
        <v>46</v>
      </c>
      <c r="C22" s="19" t="s">
        <v>47</v>
      </c>
      <c r="D22" s="20" t="s">
        <v>13</v>
      </c>
      <c r="E22" s="73" t="s">
        <v>48</v>
      </c>
      <c r="F22" s="24"/>
      <c r="G22" s="24" t="s">
        <v>15</v>
      </c>
      <c r="H22" s="24"/>
      <c r="I22" s="24"/>
      <c r="J22" s="24"/>
      <c r="K22" s="24" t="s">
        <v>49</v>
      </c>
      <c r="L22" s="25" t="s">
        <v>86</v>
      </c>
      <c r="M22" s="9"/>
      <c r="N22" s="27">
        <v>3.5</v>
      </c>
    </row>
    <row r="23" spans="1:14" ht="32.1" customHeight="1" x14ac:dyDescent="0.25">
      <c r="A23" s="17">
        <v>15</v>
      </c>
      <c r="B23" s="18" t="s">
        <v>50</v>
      </c>
      <c r="C23" s="19" t="s">
        <v>51</v>
      </c>
      <c r="D23" s="20" t="s">
        <v>13</v>
      </c>
      <c r="E23" s="83"/>
      <c r="F23" s="24"/>
      <c r="G23" s="24" t="s">
        <v>15</v>
      </c>
      <c r="H23" s="24"/>
      <c r="I23" s="24"/>
      <c r="J23" s="24"/>
      <c r="K23" s="24" t="s">
        <v>23</v>
      </c>
      <c r="L23" s="25" t="s">
        <v>86</v>
      </c>
      <c r="M23" s="9"/>
      <c r="N23" s="27">
        <v>3.5</v>
      </c>
    </row>
    <row r="24" spans="1:14" ht="32.1" customHeight="1" x14ac:dyDescent="0.25">
      <c r="A24" s="17">
        <v>16</v>
      </c>
      <c r="B24" s="18" t="s">
        <v>52</v>
      </c>
      <c r="C24" s="19" t="s">
        <v>53</v>
      </c>
      <c r="D24" s="20" t="s">
        <v>13</v>
      </c>
      <c r="E24" s="83"/>
      <c r="F24" s="24"/>
      <c r="G24" s="24" t="s">
        <v>15</v>
      </c>
      <c r="H24" s="24"/>
      <c r="I24" s="24"/>
      <c r="J24" s="24"/>
      <c r="K24" s="24" t="s">
        <v>54</v>
      </c>
      <c r="L24" s="25" t="s">
        <v>86</v>
      </c>
      <c r="M24" s="9"/>
      <c r="N24" s="27">
        <v>3.5</v>
      </c>
    </row>
    <row r="25" spans="1:14" ht="32.1" customHeight="1" x14ac:dyDescent="0.25">
      <c r="A25" s="17">
        <v>17</v>
      </c>
      <c r="B25" s="18" t="s">
        <v>88</v>
      </c>
      <c r="C25" s="19" t="s">
        <v>89</v>
      </c>
      <c r="D25" s="20" t="s">
        <v>13</v>
      </c>
      <c r="E25" s="83"/>
      <c r="F25" s="24"/>
      <c r="G25" s="24" t="s">
        <v>15</v>
      </c>
      <c r="H25" s="24"/>
      <c r="I25" s="24"/>
      <c r="J25" s="24"/>
      <c r="K25" s="24"/>
      <c r="L25" s="25" t="s">
        <v>86</v>
      </c>
      <c r="M25" s="9"/>
      <c r="N25" s="27">
        <v>3.5</v>
      </c>
    </row>
    <row r="26" spans="1:14" ht="32.1" customHeight="1" x14ac:dyDescent="0.25">
      <c r="A26" s="17">
        <v>18</v>
      </c>
      <c r="B26" s="18" t="s">
        <v>90</v>
      </c>
      <c r="C26" s="19" t="s">
        <v>91</v>
      </c>
      <c r="D26" s="20" t="s">
        <v>13</v>
      </c>
      <c r="E26" s="83"/>
      <c r="F26" s="24" t="s">
        <v>15</v>
      </c>
      <c r="G26" s="24"/>
      <c r="H26" s="24"/>
      <c r="I26" s="24"/>
      <c r="J26" s="24"/>
      <c r="K26" s="24"/>
      <c r="L26" s="25" t="s">
        <v>86</v>
      </c>
      <c r="M26" s="9"/>
      <c r="N26" s="27">
        <v>2</v>
      </c>
    </row>
    <row r="27" spans="1:14" ht="32.1" customHeight="1" x14ac:dyDescent="0.25">
      <c r="A27" s="17">
        <v>19</v>
      </c>
      <c r="B27" s="18" t="s">
        <v>55</v>
      </c>
      <c r="C27" s="19" t="s">
        <v>56</v>
      </c>
      <c r="D27" s="20" t="s">
        <v>13</v>
      </c>
      <c r="E27" s="74"/>
      <c r="F27" s="24"/>
      <c r="G27" s="24" t="s">
        <v>15</v>
      </c>
      <c r="H27" s="24"/>
      <c r="I27" s="24"/>
      <c r="J27" s="24"/>
      <c r="K27" s="24" t="s">
        <v>49</v>
      </c>
      <c r="L27" s="25" t="s">
        <v>86</v>
      </c>
      <c r="M27" s="9"/>
      <c r="N27" s="27">
        <v>3.5</v>
      </c>
    </row>
    <row r="28" spans="1:14" ht="21.9" customHeight="1" x14ac:dyDescent="0.25">
      <c r="A28" s="79" t="s">
        <v>57</v>
      </c>
      <c r="B28" s="80"/>
      <c r="C28" s="80"/>
      <c r="D28" s="80"/>
      <c r="E28" s="11"/>
      <c r="F28" s="11">
        <v>0</v>
      </c>
      <c r="G28" s="11">
        <v>15</v>
      </c>
      <c r="H28" s="11">
        <v>0</v>
      </c>
      <c r="I28" s="11"/>
      <c r="J28" s="11">
        <v>0</v>
      </c>
      <c r="K28" s="11"/>
      <c r="L28" s="11"/>
      <c r="M28" s="11"/>
    </row>
    <row r="29" spans="1:14" ht="21" customHeight="1" x14ac:dyDescent="0.25">
      <c r="A29" s="12" t="s">
        <v>58</v>
      </c>
    </row>
    <row r="30" spans="1:14" ht="21" customHeight="1" x14ac:dyDescent="0.25">
      <c r="A30" s="12" t="s">
        <v>59</v>
      </c>
    </row>
    <row r="31" spans="1:14" ht="6" customHeight="1" x14ac:dyDescent="0.25"/>
    <row r="32" spans="1:14" ht="21" customHeight="1" x14ac:dyDescent="0.25">
      <c r="A32" s="12" t="s">
        <v>60</v>
      </c>
    </row>
    <row r="33" spans="1:13" ht="14.4" x14ac:dyDescent="0.3">
      <c r="B33" s="13" t="s">
        <v>61</v>
      </c>
      <c r="C33" s="10"/>
      <c r="E33" s="81" t="s">
        <v>62</v>
      </c>
      <c r="F33" s="82"/>
      <c r="K33" s="81" t="s">
        <v>63</v>
      </c>
      <c r="L33" s="82"/>
    </row>
    <row r="34" spans="1:13" ht="13.8" x14ac:dyDescent="0.25">
      <c r="B34" s="14" t="s">
        <v>64</v>
      </c>
      <c r="C34" s="11">
        <v>0</v>
      </c>
      <c r="E34" s="14" t="s">
        <v>65</v>
      </c>
      <c r="F34" s="11">
        <v>9</v>
      </c>
      <c r="K34" s="15" t="s">
        <v>66</v>
      </c>
      <c r="L34" s="11">
        <v>15</v>
      </c>
    </row>
    <row r="35" spans="1:13" ht="13.8" x14ac:dyDescent="0.25">
      <c r="B35" s="14" t="s">
        <v>67</v>
      </c>
      <c r="C35" s="11">
        <v>15</v>
      </c>
      <c r="E35" s="14" t="s">
        <v>68</v>
      </c>
      <c r="F35" s="11">
        <v>2</v>
      </c>
      <c r="K35" s="15" t="s">
        <v>69</v>
      </c>
      <c r="L35" s="11">
        <v>0</v>
      </c>
    </row>
    <row r="36" spans="1:13" ht="13.8" x14ac:dyDescent="0.25">
      <c r="B36" s="14" t="s">
        <v>70</v>
      </c>
      <c r="C36" s="11">
        <v>0</v>
      </c>
      <c r="K36" s="15" t="s">
        <v>71</v>
      </c>
      <c r="L36" s="11">
        <v>0</v>
      </c>
    </row>
    <row r="37" spans="1:13" ht="13.8" x14ac:dyDescent="0.25">
      <c r="B37" s="14" t="s">
        <v>72</v>
      </c>
      <c r="C37" s="11">
        <v>0</v>
      </c>
      <c r="K37" s="15" t="s">
        <v>73</v>
      </c>
      <c r="L37" s="11">
        <v>0</v>
      </c>
    </row>
    <row r="39" spans="1:13" ht="13.8" x14ac:dyDescent="0.25">
      <c r="A39" s="96" t="s">
        <v>74</v>
      </c>
      <c r="B39" s="95"/>
      <c r="E39" s="96" t="s">
        <v>75</v>
      </c>
      <c r="F39" s="95"/>
      <c r="G39" s="95"/>
      <c r="K39" s="96" t="s">
        <v>76</v>
      </c>
      <c r="L39" s="95"/>
      <c r="M39" s="95"/>
    </row>
    <row r="40" spans="1:13" ht="14.4" x14ac:dyDescent="0.25">
      <c r="A40" s="94" t="s">
        <v>77</v>
      </c>
      <c r="B40" s="95"/>
      <c r="E40" s="94" t="s">
        <v>78</v>
      </c>
      <c r="F40" s="95"/>
      <c r="G40" s="95"/>
      <c r="K40" s="94" t="s">
        <v>79</v>
      </c>
      <c r="L40" s="95"/>
      <c r="M40" s="95"/>
    </row>
  </sheetData>
  <autoFilter ref="F8:K8" xr:uid="{00000000-0009-0000-0000-000007000000}"/>
  <mergeCells count="28">
    <mergeCell ref="L5:L7"/>
    <mergeCell ref="M5:M7"/>
    <mergeCell ref="C1:L2"/>
    <mergeCell ref="M1:M2"/>
    <mergeCell ref="C3:L3"/>
    <mergeCell ref="F5:J6"/>
    <mergeCell ref="K5:K7"/>
    <mergeCell ref="E9:E10"/>
    <mergeCell ref="E11:E12"/>
    <mergeCell ref="E13:E14"/>
    <mergeCell ref="E15:E16"/>
    <mergeCell ref="A5:A7"/>
    <mergeCell ref="B5:B7"/>
    <mergeCell ref="C5:C7"/>
    <mergeCell ref="D5:D7"/>
    <mergeCell ref="E5:E7"/>
    <mergeCell ref="A28:D28"/>
    <mergeCell ref="E33:F33"/>
    <mergeCell ref="K33:L33"/>
    <mergeCell ref="A39:B39"/>
    <mergeCell ref="E17:E18"/>
    <mergeCell ref="E19:E21"/>
    <mergeCell ref="E22:E27"/>
    <mergeCell ref="A40:B40"/>
    <mergeCell ref="E39:G39"/>
    <mergeCell ref="E40:G40"/>
    <mergeCell ref="K39:M39"/>
    <mergeCell ref="K40:M40"/>
  </mergeCells>
  <printOptions horizontalCentered="1"/>
  <pageMargins left="0" right="0" top="0.25" bottom="0.25" header="0" footer="0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10-04</vt:lpstr>
      <vt:lpstr>09-04</vt:lpstr>
      <vt:lpstr>08-04</vt:lpstr>
      <vt:lpstr>07-04</vt:lpstr>
      <vt:lpstr>06-04</vt:lpstr>
      <vt:lpstr>05-04</vt:lpstr>
      <vt:lpstr>02-04</vt:lpstr>
      <vt:lpstr>31-03</vt:lpstr>
      <vt:lpstr>'02-04'!Print_Area</vt:lpstr>
      <vt:lpstr>'05-04'!Print_Area</vt:lpstr>
      <vt:lpstr>'06-04'!Print_Area</vt:lpstr>
      <vt:lpstr>'07-04'!Print_Area</vt:lpstr>
      <vt:lpstr>'08-04'!Print_Area</vt:lpstr>
      <vt:lpstr>'09-04'!Print_Area</vt:lpstr>
      <vt:lpstr>'10-04'!Print_Area</vt:lpstr>
      <vt:lpstr>'02-04'!Print_Titles</vt:lpstr>
      <vt:lpstr>'05-04'!Print_Titles</vt:lpstr>
      <vt:lpstr>'06-04'!Print_Titles</vt:lpstr>
      <vt:lpstr>'07-04'!Print_Titles</vt:lpstr>
      <vt:lpstr>'08-04'!Print_Titles</vt:lpstr>
      <vt:lpstr>'09-04'!Print_Titles</vt:lpstr>
      <vt:lpstr>'10-04'!Print_Titles</vt:lpstr>
      <vt:lpstr>'31-03'!Print_Titles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Ngoc Phu</dc:creator>
  <cp:lastModifiedBy>Trần Lê Quốc Bảo</cp:lastModifiedBy>
  <cp:lastPrinted>2021-04-09T06:25:38Z</cp:lastPrinted>
  <dcterms:created xsi:type="dcterms:W3CDTF">2020-09-03T03:36:22Z</dcterms:created>
  <dcterms:modified xsi:type="dcterms:W3CDTF">2021-11-17T07:27:24Z</dcterms:modified>
</cp:coreProperties>
</file>