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<sst xmlns="http://schemas.openxmlformats.org/spreadsheetml/2006/main" count="133" uniqueCount="63">
  <si>
    <t>Module</t>
  </si>
  <si>
    <t>Personal Profile Feature</t>
  </si>
  <si>
    <t>Code</t>
  </si>
  <si>
    <t>PPf</t>
  </si>
  <si>
    <t>Check requirement</t>
  </si>
  <si>
    <t>Tester</t>
  </si>
  <si>
    <t>Nguyen Pham Quoc Khanh</t>
  </si>
  <si>
    <t>Status</t>
  </si>
  <si>
    <t>TOTAL</t>
  </si>
  <si>
    <t>PASS</t>
  </si>
  <si>
    <t>FAIL</t>
  </si>
  <si>
    <t>Not Implemented</t>
  </si>
  <si>
    <t>SKIPPED</t>
  </si>
  <si>
    <t>Re-test Status</t>
  </si>
  <si>
    <t>STT</t>
  </si>
  <si>
    <t>Test case ID</t>
  </si>
  <si>
    <t>Requirements ID</t>
  </si>
  <si>
    <t>Test case decription</t>
  </si>
  <si>
    <t>Pre  - Condition</t>
  </si>
  <si>
    <t>Step</t>
  </si>
  <si>
    <t>Data</t>
  </si>
  <si>
    <t>Excepted Result</t>
  </si>
  <si>
    <t>Test Date</t>
  </si>
  <si>
    <t>Actual Result</t>
  </si>
  <si>
    <t>Re-test Date</t>
  </si>
  <si>
    <t>Re-test Result</t>
  </si>
  <si>
    <t>Assign to</t>
  </si>
  <si>
    <t>Check User Interface</t>
  </si>
  <si>
    <t>1. Logged</t>
  </si>
  <si>
    <r>
      <rPr>
        <sz val="13"/>
        <color theme="1"/>
        <rFont val="Times New Roman"/>
        <charset val="134"/>
      </rPr>
      <t xml:space="preserve">1. Go to the Staff Homepage
2. Click </t>
    </r>
    <r>
      <rPr>
        <b/>
        <sz val="13"/>
        <color theme="1"/>
        <rFont val="Times New Roman"/>
        <charset val="134"/>
      </rPr>
      <t>Personal Profile</t>
    </r>
  </si>
  <si>
    <t>Show same with UI design</t>
  </si>
  <si>
    <t>Check Add Personal Profile Function</t>
  </si>
  <si>
    <t>Go to Personal Profile page</t>
  </si>
  <si>
    <r>
      <rPr>
        <sz val="13"/>
        <color theme="1"/>
        <rFont val="Times New Roman"/>
        <charset val="134"/>
      </rPr>
      <t xml:space="preserve">1. At the Personal Profile page
2. Fill textinput Full Name
3. Press button </t>
    </r>
    <r>
      <rPr>
        <b/>
        <sz val="13"/>
        <color theme="1"/>
        <rFont val="Times New Roman"/>
        <charset val="134"/>
      </rPr>
      <t>"Comfirm"</t>
    </r>
  </si>
  <si>
    <t xml:space="preserve"> </t>
  </si>
  <si>
    <r>
      <rPr>
        <sz val="13"/>
        <color theme="1"/>
        <rFont val="Times New Roman"/>
        <charset val="134"/>
      </rPr>
      <t xml:space="preserve">Show alert </t>
    </r>
    <r>
      <rPr>
        <b/>
        <sz val="13"/>
        <color theme="1"/>
        <rFont val="Times New Roman"/>
        <charset val="134"/>
      </rPr>
      <t>"The Birthday field, the City field, the District field, the Gender field, the Number Phone field, the Department field and the Identity card field are mandatory"</t>
    </r>
  </si>
  <si>
    <r>
      <rPr>
        <sz val="13"/>
        <color theme="1"/>
        <rFont val="Times New Roman"/>
        <charset val="134"/>
      </rPr>
      <t xml:space="preserve">1. At the Personal Profile page
2. Fill textinput Full Name, Birthday
3. Press button </t>
    </r>
    <r>
      <rPr>
        <b/>
        <sz val="13"/>
        <color theme="1"/>
        <rFont val="Times New Roman"/>
        <charset val="134"/>
      </rPr>
      <t>"Comfirm"</t>
    </r>
  </si>
  <si>
    <t>Full Name="Nguyễn Phạm Quốc Khánh"
Birthday="23/09/2005"</t>
  </si>
  <si>
    <r>
      <rPr>
        <sz val="13"/>
        <color theme="1"/>
        <rFont val="Times New Roman"/>
        <charset val="134"/>
      </rPr>
      <t xml:space="preserve">Show alert </t>
    </r>
    <r>
      <rPr>
        <b/>
        <sz val="13"/>
        <color theme="1"/>
        <rFont val="Times New Roman"/>
        <charset val="134"/>
      </rPr>
      <t>"The City field, the District field, the Gender field, the Number Phone field, the Department field and the Identity card field are mandatory"</t>
    </r>
  </si>
  <si>
    <r>
      <rPr>
        <sz val="13"/>
        <color theme="1"/>
        <rFont val="Times New Roman"/>
        <charset val="134"/>
      </rPr>
      <t xml:space="preserve">1. At the Personal Profile page
2. Fill textinput Full Name, Birthday, City
3. Press button </t>
    </r>
    <r>
      <rPr>
        <b/>
        <sz val="13"/>
        <color theme="1"/>
        <rFont val="Times New Roman"/>
        <charset val="134"/>
      </rPr>
      <t>"Comfirm"</t>
    </r>
  </si>
  <si>
    <t>Name="Nguyễn Phạm Quốc Khánh"
City="Đà Nẵng"</t>
  </si>
  <si>
    <r>
      <rPr>
        <sz val="13"/>
        <color theme="1"/>
        <rFont val="Times New Roman"/>
        <charset val="134"/>
      </rPr>
      <t xml:space="preserve">Show alert </t>
    </r>
    <r>
      <rPr>
        <b/>
        <sz val="13"/>
        <color theme="1"/>
        <rFont val="Times New Roman"/>
        <charset val="134"/>
      </rPr>
      <t>"The District field, the Gender field, the Number Phone field, the Department field and the Identity card field are mandatory"</t>
    </r>
  </si>
  <si>
    <r>
      <rPr>
        <sz val="13"/>
        <color theme="1"/>
        <rFont val="Times New Roman"/>
        <charset val="134"/>
      </rPr>
      <t xml:space="preserve">1. At the Personal Profile page
2. Fill textinput Full Name, Birthday, City, District
3. Press button </t>
    </r>
    <r>
      <rPr>
        <b/>
        <sz val="13"/>
        <color theme="1"/>
        <rFont val="Times New Roman"/>
        <charset val="134"/>
      </rPr>
      <t>"Comfirm"</t>
    </r>
  </si>
  <si>
    <t>Name="Nguyễn Phạm Quốc Khánh"
City="Đà Nẵng"
District="Liêu Chiểu"</t>
  </si>
  <si>
    <r>
      <rPr>
        <sz val="13"/>
        <color theme="1"/>
        <rFont val="Times New Roman"/>
        <charset val="134"/>
      </rPr>
      <t xml:space="preserve">Show alert </t>
    </r>
    <r>
      <rPr>
        <b/>
        <sz val="13"/>
        <color theme="1"/>
        <rFont val="Times New Roman"/>
        <charset val="134"/>
      </rPr>
      <t>"The Gender field, the Number Phone field, the Department field and the Identity card field are mandatory"</t>
    </r>
  </si>
  <si>
    <r>
      <rPr>
        <sz val="13"/>
        <color theme="1"/>
        <rFont val="Times New Roman"/>
        <charset val="134"/>
      </rPr>
      <t xml:space="preserve">1. At the Personal Profile page
2. Fill textinput Full Name, Birthday, City, District, Gender
3. Press button </t>
    </r>
    <r>
      <rPr>
        <b/>
        <sz val="13"/>
        <color theme="1"/>
        <rFont val="Times New Roman"/>
        <charset val="134"/>
      </rPr>
      <t>"Comfirm"</t>
    </r>
  </si>
  <si>
    <t>Name=Nguyễn Phạm Quốc Khánh"
Birthday="02/09/2005"
City="Đà Nẵng"
District="Liêu Chiểu"
Gender="Male"</t>
  </si>
  <si>
    <r>
      <rPr>
        <sz val="13"/>
        <color theme="1"/>
        <rFont val="Times New Roman"/>
        <charset val="134"/>
      </rPr>
      <t xml:space="preserve">Show alert </t>
    </r>
    <r>
      <rPr>
        <b/>
        <sz val="13"/>
        <color theme="1"/>
        <rFont val="Times New Roman"/>
        <charset val="134"/>
      </rPr>
      <t>"The Number Phone field, the Department field and the Identity card field are mandatory"</t>
    </r>
  </si>
  <si>
    <r>
      <rPr>
        <sz val="13"/>
        <color theme="1"/>
        <rFont val="Times New Roman"/>
        <charset val="134"/>
      </rPr>
      <t xml:space="preserve">1. At the Personal Profile page
2. Fill textinput Full Name, Birthday, City, District, Gender, Number Phone
3. Press button </t>
    </r>
    <r>
      <rPr>
        <b/>
        <sz val="13"/>
        <color theme="1"/>
        <rFont val="Times New Roman"/>
        <charset val="134"/>
      </rPr>
      <t>"Comfirm"</t>
    </r>
  </si>
  <si>
    <t xml:space="preserve">Name="Nguyễn Phạm Quốc Khánh"
Birthday="02/09/2005"
City="Đà Nẵng"
District="Liêu Chiểu "
Gender="Male"
Number Phone="0772372745"
</t>
  </si>
  <si>
    <r>
      <rPr>
        <sz val="13"/>
        <color theme="1"/>
        <rFont val="Times New Roman"/>
        <charset val="134"/>
      </rPr>
      <t xml:space="preserve">Show alert </t>
    </r>
    <r>
      <rPr>
        <b/>
        <sz val="13"/>
        <color theme="1"/>
        <rFont val="Times New Roman"/>
        <charset val="134"/>
      </rPr>
      <t>"The Department field and the Identity card field are mandatory"</t>
    </r>
  </si>
  <si>
    <t xml:space="preserve">Name="Nguyễn Phạm Quốc Khánh"
Birthday="02/09/2005"
City="Đà Nẵng"
District="Liên Chiểu"
Gender="Male"
Number Phone="a0772a7274"
</t>
  </si>
  <si>
    <r>
      <rPr>
        <sz val="13"/>
        <color theme="1"/>
        <rFont val="Times New Roman"/>
        <charset val="134"/>
      </rPr>
      <t xml:space="preserve">Show alert </t>
    </r>
    <r>
      <rPr>
        <b/>
        <sz val="13"/>
        <color theme="1"/>
        <rFont val="Times New Roman"/>
        <charset val="134"/>
      </rPr>
      <t>"The Number Phone must be a number. The Department field and the Identity card field are mandatory"</t>
    </r>
  </si>
  <si>
    <r>
      <rPr>
        <sz val="13"/>
        <color theme="1"/>
        <rFont val="Times New Roman"/>
        <charset val="134"/>
      </rPr>
      <t xml:space="preserve">1. At the Personal Profile page
2. Fill textinput Full Name, Birthday, City, District, Gender, Number Phone, Department
3. Press button </t>
    </r>
    <r>
      <rPr>
        <b/>
        <sz val="13"/>
        <color theme="1"/>
        <rFont val="Times New Roman"/>
        <charset val="134"/>
      </rPr>
      <t>"Comfirm"</t>
    </r>
  </si>
  <si>
    <t xml:space="preserve">Name="Nguyen Pham Quoc Khanh"
Birthday="02/09/2005"
City="Đà Nẵng"
District="Liên Chiểu"
Gender="Male"
Number Phone="0772372745"
Department="Tài Chính"
</t>
  </si>
  <si>
    <r>
      <rPr>
        <sz val="13"/>
        <color theme="1"/>
        <rFont val="Times New Roman"/>
        <charset val="134"/>
      </rPr>
      <t xml:space="preserve">Show alert </t>
    </r>
    <r>
      <rPr>
        <b/>
        <sz val="13"/>
        <color theme="1"/>
        <rFont val="Times New Roman"/>
        <charset val="134"/>
      </rPr>
      <t>"The Identity card field are mandatory"</t>
    </r>
  </si>
  <si>
    <r>
      <rPr>
        <sz val="13"/>
        <color theme="1"/>
        <rFont val="Times New Roman"/>
        <charset val="134"/>
      </rPr>
      <t xml:space="preserve">1. At the Personal Profile page
2. Fill textinput Full Name, Birthday, City, District, Gender, Number Phone, Department, Identification Card
3. Press button </t>
    </r>
    <r>
      <rPr>
        <b/>
        <sz val="13"/>
        <color theme="1"/>
        <rFont val="Times New Roman"/>
        <charset val="134"/>
      </rPr>
      <t>"Comfirm"</t>
    </r>
  </si>
  <si>
    <t xml:space="preserve">Name="Nguyễn Phạm Quốc Khánh"
Birthday="02/09/2005"
City="Đà Nẵng"
District="Liên Chiểu "
Gender="Male"
Number Phone="0772372745"
Department="Tài Chính"
Identification Card="29211159387"
</t>
  </si>
  <si>
    <r>
      <rPr>
        <sz val="13"/>
        <color theme="1"/>
        <rFont val="Times New Roman"/>
        <charset val="134"/>
      </rPr>
      <t xml:space="preserve">Display the message </t>
    </r>
    <r>
      <rPr>
        <b/>
        <sz val="13"/>
        <color theme="1"/>
        <rFont val="Times New Roman"/>
        <charset val="134"/>
      </rPr>
      <t>"Confirmation successful information"</t>
    </r>
  </si>
  <si>
    <r>
      <rPr>
        <sz val="13"/>
        <color theme="1"/>
        <rFont val="Times New Roman"/>
        <charset val="134"/>
      </rPr>
      <t xml:space="preserve">1. At the Personal Profile page
2. Fill textinput Full Name, Birthday, City, District, Ward, Avatar, Gender, Ethnic, Number Phone, Department, Identification Card
3. Press button </t>
    </r>
    <r>
      <rPr>
        <b/>
        <sz val="13"/>
        <color theme="1"/>
        <rFont val="Times New Roman"/>
        <charset val="134"/>
      </rPr>
      <t>"Comfirm"</t>
    </r>
  </si>
  <si>
    <t xml:space="preserve">Name="Nguyễn Phạm Quốc Khánh"
Birthday="02/09/2005"
City="Đà Nẵng"
District="Liên Chiểu"
Ward="B"
Avatar="avatar.png"
Gender="Male"
Ethnic="Kinh"
Number Phone="0772372745"
Department="Tài Chính"
Identification Card="29211159387"
</t>
  </si>
  <si>
    <r>
      <rPr>
        <sz val="13"/>
        <color theme="1"/>
        <rFont val="Times New Roman"/>
        <charset val="134"/>
      </rPr>
      <t xml:space="preserve">1. At the Personal Profile page
2. Press button </t>
    </r>
    <r>
      <rPr>
        <b/>
        <sz val="13"/>
        <color theme="1"/>
        <rFont val="Times New Roman"/>
        <charset val="134"/>
      </rPr>
      <t>"Comfirm"</t>
    </r>
  </si>
  <si>
    <r>
      <rPr>
        <sz val="13"/>
        <color theme="1"/>
        <rFont val="Times New Roman"/>
        <charset val="134"/>
      </rPr>
      <t xml:space="preserve">Display the message </t>
    </r>
    <r>
      <rPr>
        <b/>
        <sz val="13"/>
        <color theme="1"/>
        <rFont val="Times New Roman"/>
        <charset val="134"/>
      </rPr>
      <t>"Fill in the required fields"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</si>
</sst>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9">
    <font>
      <sz val="11"/>
      <color theme="1"/>
      <name val="Calibri"/>
      <charset val="134"/>
      <scheme val="minor"/>
    </font>
    <font>
      <b/>
      <sz val="13"/>
      <color theme="1"/>
      <name val="Times New Roman"/>
      <charset val="134"/>
    </font>
    <font>
      <b/>
      <sz val="11"/>
      <name val="Times New Roman"/>
      <charset val="134"/>
    </font>
    <font>
      <sz val="13"/>
      <color theme="1"/>
      <name val="Times New Roman"/>
      <charset val="134"/>
    </font>
    <font>
      <sz val="11"/>
      <name val="Times New Roman"/>
      <charset val="134"/>
    </font>
    <font>
      <sz val="14"/>
      <name val="Times New Roman"/>
      <charset val="134"/>
    </font>
    <font>
      <sz val="11"/>
      <name val="Arial"/>
      <charset val="134"/>
    </font>
    <font>
      <sz val="11"/>
      <color theme="1"/>
      <name val="Arial"/>
      <charset val="134"/>
    </font>
    <font>
      <b/>
      <sz val="13"/>
      <name val="Times New Roman"/>
      <charset val="134"/>
    </font>
    <font>
      <sz val="13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rgb="FFFFC00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EB9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21" fillId="10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0" fillId="0" borderId="0"/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0" borderId="4" xfId="49" applyFont="1" applyBorder="1" applyAlignment="1">
      <alignment horizontal="center" vertical="center"/>
    </xf>
    <xf numFmtId="0" fontId="6" fillId="0" borderId="5" xfId="49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5" fontId="3" fillId="0" borderId="6" xfId="49" applyNumberFormat="1" applyFont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15" fontId="3" fillId="0" borderId="1" xfId="0" applyNumberFormat="1" applyFont="1" applyFill="1" applyBorder="1" applyAlignment="1">
      <alignment horizontal="center" vertical="center"/>
    </xf>
    <xf numFmtId="0" fontId="3" fillId="0" borderId="6" xfId="49" applyFont="1" applyBorder="1" applyAlignment="1">
      <alignment horizontal="center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3" xfId="49"/>
  </cellStyles>
  <dxfs count="21">
    <dxf>
      <font>
        <b val="1"/>
        <i val="0"/>
        <color auto="1"/>
      </font>
      <fill>
        <patternFill patternType="solid">
          <bgColor rgb="FF92D050"/>
        </patternFill>
      </fill>
    </dxf>
    <dxf>
      <font>
        <b val="1"/>
        <i val="0"/>
      </font>
      <fill>
        <patternFill patternType="solid">
          <bgColor rgb="FFE05720"/>
        </patternFill>
      </fill>
    </dxf>
    <dxf>
      <font>
        <b val="1"/>
        <i val="0"/>
      </font>
      <fill>
        <patternFill patternType="solid">
          <bgColor theme="0" tint="-0.349986266670736"/>
        </patternFill>
      </fill>
    </dxf>
    <dxf>
      <font>
        <b val="1"/>
        <i val="0"/>
      </font>
      <fill>
        <patternFill patternType="solid">
          <bgColor rgb="FFE9A317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  <tableStyle name="PivotStylePreset2_Accent1" table="0" count="10" xr9:uid="{267968C8-6FFD-4C36-ACC1-9EA1FD1885CA}">
      <tableStyleElement type="headerRow" dxfId="20"/>
      <tableStyleElement type="totalRow" dxfId="19"/>
      <tableStyleElement type="firstRowStripe" dxfId="18"/>
      <tableStyleElement type="firstColumnStripe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Garena\Games\testcase%20nh&#243;m%20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 report "/>
      <sheetName val="Login for Customers"/>
      <sheetName val="Logout for Customers"/>
      <sheetName val="Food Registration Feature"/>
      <sheetName val="View Menu Feature"/>
      <sheetName val="Personal Profile Featur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tabSelected="1" topLeftCell="A17" workbookViewId="0">
      <selection activeCell="F12" sqref="F12"/>
    </sheetView>
  </sheetViews>
  <sheetFormatPr defaultColWidth="8.88888888888889" defaultRowHeight="14.4"/>
  <cols>
    <col min="1" max="1" width="12.6666666666667" customWidth="1"/>
    <col min="2" max="2" width="22.4444444444444" customWidth="1"/>
    <col min="3" max="3" width="14.4444444444444" customWidth="1"/>
    <col min="4" max="4" width="24.4444444444444" customWidth="1"/>
    <col min="5" max="5" width="19.4444444444444" customWidth="1"/>
    <col min="6" max="6" width="22.3333333333333" customWidth="1"/>
    <col min="7" max="7" width="24.4444444444444" customWidth="1"/>
    <col min="8" max="8" width="17.8888888888889" customWidth="1"/>
    <col min="9" max="9" width="14.2222222222222" customWidth="1"/>
    <col min="10" max="10" width="15.5555555555556" customWidth="1"/>
    <col min="11" max="11" width="12.3333333333333" customWidth="1"/>
    <col min="12" max="12" width="14.4444444444444" customWidth="1"/>
    <col min="13" max="13" width="35" customWidth="1"/>
    <col min="14" max="14" width="34.3333333333333" customWidth="1"/>
  </cols>
  <sheetData>
    <row r="1" ht="16.8" spans="1:22">
      <c r="A1" s="1" t="s">
        <v>0</v>
      </c>
      <c r="B1" s="2"/>
      <c r="C1" s="3" t="s">
        <v>1</v>
      </c>
      <c r="D1" s="4"/>
      <c r="E1" s="5"/>
      <c r="F1" s="5"/>
      <c r="G1" s="5"/>
      <c r="H1" s="5"/>
      <c r="I1" s="5"/>
      <c r="J1" s="5"/>
      <c r="K1" s="5"/>
      <c r="L1" s="5"/>
      <c r="M1" s="12"/>
      <c r="N1" s="18"/>
      <c r="O1" s="18"/>
      <c r="P1" s="18"/>
      <c r="Q1" s="18"/>
      <c r="R1" s="18"/>
      <c r="S1" s="18"/>
      <c r="T1" s="18"/>
      <c r="U1" s="18"/>
      <c r="V1" s="18"/>
    </row>
    <row r="2" ht="18" spans="1:22">
      <c r="A2" s="6" t="s">
        <v>2</v>
      </c>
      <c r="B2" s="7"/>
      <c r="C2" s="8" t="s">
        <v>3</v>
      </c>
      <c r="D2" s="9"/>
      <c r="E2" s="5"/>
      <c r="F2" s="5"/>
      <c r="G2" s="5"/>
      <c r="H2" s="5"/>
      <c r="I2" s="5"/>
      <c r="J2" s="5"/>
      <c r="K2" s="5"/>
      <c r="L2" s="5"/>
      <c r="M2" s="12"/>
      <c r="N2" s="18"/>
      <c r="O2" s="18"/>
      <c r="P2" s="18"/>
      <c r="Q2" s="18"/>
      <c r="R2" s="18"/>
      <c r="S2" s="18"/>
      <c r="T2" s="18"/>
      <c r="U2" s="18"/>
      <c r="V2" s="18"/>
    </row>
    <row r="3" ht="16.8" spans="1:22">
      <c r="A3" s="1" t="s">
        <v>4</v>
      </c>
      <c r="B3" s="2"/>
      <c r="C3" s="3"/>
      <c r="D3" s="4"/>
      <c r="E3" s="5"/>
      <c r="F3" s="5"/>
      <c r="G3" s="5"/>
      <c r="H3" s="5"/>
      <c r="I3" s="5"/>
      <c r="J3" s="5"/>
      <c r="K3" s="5"/>
      <c r="L3" s="5"/>
      <c r="M3" s="12"/>
      <c r="N3" s="18"/>
      <c r="O3" s="18"/>
      <c r="P3" s="18"/>
      <c r="Q3" s="18"/>
      <c r="R3" s="18"/>
      <c r="S3" s="18"/>
      <c r="T3" s="18"/>
      <c r="U3" s="18"/>
      <c r="V3" s="18"/>
    </row>
    <row r="4" ht="16.8" spans="1:22">
      <c r="A4" s="1" t="s">
        <v>5</v>
      </c>
      <c r="B4" s="2"/>
      <c r="C4" s="10" t="s">
        <v>6</v>
      </c>
      <c r="D4" s="11"/>
      <c r="E4" s="5"/>
      <c r="F4" s="5"/>
      <c r="G4" s="12"/>
      <c r="H4" s="5"/>
      <c r="I4" s="5"/>
      <c r="J4" s="5"/>
      <c r="K4" s="5"/>
      <c r="L4" s="5"/>
      <c r="M4" s="12"/>
      <c r="N4" s="18"/>
      <c r="O4" s="18"/>
      <c r="P4" s="18"/>
      <c r="Q4" s="18"/>
      <c r="R4" s="18"/>
      <c r="S4" s="18"/>
      <c r="T4" s="18"/>
      <c r="U4" s="18"/>
      <c r="V4" s="18"/>
    </row>
    <row r="5" ht="16.8" spans="1:22">
      <c r="A5" s="1" t="s">
        <v>7</v>
      </c>
      <c r="B5" s="2"/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2"/>
      <c r="I5" s="5"/>
      <c r="J5" s="5"/>
      <c r="K5" s="5"/>
      <c r="L5" s="5"/>
      <c r="M5" s="12"/>
      <c r="N5" s="18"/>
      <c r="O5" s="18"/>
      <c r="P5" s="18"/>
      <c r="Q5" s="18"/>
      <c r="R5" s="18"/>
      <c r="S5" s="18"/>
      <c r="T5" s="18"/>
      <c r="U5" s="18"/>
      <c r="V5" s="18"/>
    </row>
    <row r="6" ht="16.8" spans="1:22">
      <c r="A6" s="2"/>
      <c r="B6" s="2"/>
      <c r="C6" s="3">
        <f>COUNTIF($J$12:$J$471,"&lt;&gt;")</f>
        <v>13</v>
      </c>
      <c r="D6" s="3">
        <f>COUNTIF($J$12:$J$470,"PASS")</f>
        <v>11</v>
      </c>
      <c r="E6" s="3">
        <f>COUNTIF($J$12:$J$473,"FAIL")</f>
        <v>2</v>
      </c>
      <c r="F6" s="3">
        <f>COUNTIF($J$12:$J$473,"NOT IMPLEMENTED")</f>
        <v>0</v>
      </c>
      <c r="G6" s="3">
        <f>COUNTIF($J$12:$J$473,"SKIPPED")</f>
        <v>0</v>
      </c>
      <c r="H6" s="12"/>
      <c r="I6" s="5"/>
      <c r="J6" s="5"/>
      <c r="K6" s="5"/>
      <c r="L6" s="5"/>
      <c r="M6" s="12"/>
      <c r="N6" s="18"/>
      <c r="O6" s="18"/>
      <c r="P6" s="18"/>
      <c r="Q6" s="18"/>
      <c r="R6" s="18"/>
      <c r="S6" s="18"/>
      <c r="T6" s="18"/>
      <c r="U6" s="18"/>
      <c r="V6" s="18"/>
    </row>
    <row r="7" ht="16.8" spans="1:22">
      <c r="A7" s="1" t="s">
        <v>13</v>
      </c>
      <c r="B7" s="2"/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2"/>
      <c r="I7" s="5"/>
      <c r="J7" s="5"/>
      <c r="K7" s="5"/>
      <c r="L7" s="5"/>
      <c r="M7" s="12"/>
      <c r="N7" s="18"/>
      <c r="O7" s="18"/>
      <c r="P7" s="18"/>
      <c r="Q7" s="18"/>
      <c r="R7" s="18"/>
      <c r="S7" s="18"/>
      <c r="T7" s="18"/>
      <c r="U7" s="18"/>
      <c r="V7" s="18"/>
    </row>
    <row r="8" ht="16.8" spans="1:22">
      <c r="A8" s="2"/>
      <c r="B8" s="2"/>
      <c r="C8" s="3">
        <f>COUNTIF($L$12:$L$471,"&lt;&gt;")</f>
        <v>13</v>
      </c>
      <c r="D8" s="3">
        <f>COUNTIF($L$12:$L$471,"PASS")</f>
        <v>13</v>
      </c>
      <c r="E8" s="3">
        <f>COUNTIF($L$12:$L$471,"FAIL")</f>
        <v>0</v>
      </c>
      <c r="F8" s="3">
        <f>COUNTIF($L$12:$L$471,"NOT IMPLEMENTED")</f>
        <v>0</v>
      </c>
      <c r="G8" s="3">
        <f>COUNTIF($L$12:$L$471,"SKIPPED")</f>
        <v>0</v>
      </c>
      <c r="H8" s="12"/>
      <c r="I8" s="5"/>
      <c r="J8" s="5"/>
      <c r="K8" s="5"/>
      <c r="L8" s="5"/>
      <c r="M8" s="12"/>
      <c r="N8" s="18"/>
      <c r="O8" s="18"/>
      <c r="P8" s="18"/>
      <c r="Q8" s="18"/>
      <c r="R8" s="18"/>
      <c r="S8" s="18"/>
      <c r="T8" s="18"/>
      <c r="U8" s="18"/>
      <c r="V8" s="18"/>
    </row>
    <row r="9" ht="16.8" spans="1:2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12"/>
      <c r="N9" s="18"/>
      <c r="O9" s="18"/>
      <c r="P9" s="18"/>
      <c r="Q9" s="18"/>
      <c r="R9" s="18"/>
      <c r="S9" s="18"/>
      <c r="T9" s="18"/>
      <c r="U9" s="18"/>
      <c r="V9" s="18"/>
    </row>
    <row r="10" spans="1:22">
      <c r="A10" s="13" t="s">
        <v>14</v>
      </c>
      <c r="B10" s="13" t="s">
        <v>15</v>
      </c>
      <c r="C10" s="14" t="s">
        <v>16</v>
      </c>
      <c r="D10" s="13" t="s">
        <v>17</v>
      </c>
      <c r="E10" s="13" t="s">
        <v>18</v>
      </c>
      <c r="F10" s="13" t="s">
        <v>19</v>
      </c>
      <c r="G10" s="13" t="s">
        <v>20</v>
      </c>
      <c r="H10" s="13" t="s">
        <v>21</v>
      </c>
      <c r="I10" s="13" t="s">
        <v>22</v>
      </c>
      <c r="J10" s="13" t="s">
        <v>23</v>
      </c>
      <c r="K10" s="13" t="s">
        <v>24</v>
      </c>
      <c r="L10" s="13" t="s">
        <v>25</v>
      </c>
      <c r="M10" s="13" t="s">
        <v>26</v>
      </c>
      <c r="N10" s="18"/>
      <c r="O10" s="18"/>
      <c r="P10" s="18"/>
      <c r="Q10" s="18"/>
      <c r="R10" s="18"/>
      <c r="S10" s="18"/>
      <c r="T10" s="18"/>
      <c r="U10" s="18"/>
      <c r="V10" s="18"/>
    </row>
    <row r="11" spans="1:22">
      <c r="A11" s="15"/>
      <c r="B11" s="15"/>
      <c r="C11" s="15"/>
      <c r="D11" s="15"/>
      <c r="E11" s="15"/>
      <c r="F11" s="15"/>
      <c r="G11" s="15"/>
      <c r="H11" s="15"/>
      <c r="I11" s="13"/>
      <c r="J11" s="13"/>
      <c r="K11" s="13"/>
      <c r="L11" s="13"/>
      <c r="M11" s="13"/>
      <c r="N11" s="18"/>
      <c r="O11" s="18"/>
      <c r="P11" s="18"/>
      <c r="Q11" s="18"/>
      <c r="R11" s="18"/>
      <c r="S11" s="18"/>
      <c r="T11" s="18"/>
      <c r="U11" s="18"/>
      <c r="V11" s="18"/>
    </row>
    <row r="12" ht="67.2" spans="1:22">
      <c r="A12" s="3">
        <v>1</v>
      </c>
      <c r="B12" s="16" t="str">
        <f>CONCATENATE($C$2," - ",A12)</f>
        <v>PPf - 1</v>
      </c>
      <c r="C12" s="16" t="str">
        <f>$C$1</f>
        <v>Personal Profile Feature</v>
      </c>
      <c r="D12" s="16" t="s">
        <v>27</v>
      </c>
      <c r="E12" s="16" t="s">
        <v>28</v>
      </c>
      <c r="F12" s="16" t="s">
        <v>29</v>
      </c>
      <c r="G12" s="3"/>
      <c r="H12" s="16" t="s">
        <v>30</v>
      </c>
      <c r="I12" s="19">
        <v>44913</v>
      </c>
      <c r="J12" s="20" t="s">
        <v>9</v>
      </c>
      <c r="K12" s="21"/>
      <c r="L12" s="20" t="s">
        <v>9</v>
      </c>
      <c r="M12" s="22" t="s">
        <v>6</v>
      </c>
      <c r="N12" s="18"/>
      <c r="O12" s="18"/>
      <c r="P12" s="18"/>
      <c r="Q12" s="18"/>
      <c r="R12" s="18"/>
      <c r="S12" s="18"/>
      <c r="T12" s="18"/>
      <c r="U12" s="18"/>
      <c r="V12" s="18"/>
    </row>
    <row r="13" ht="67.2" spans="1:22">
      <c r="A13" s="3">
        <v>2</v>
      </c>
      <c r="B13" s="16" t="str">
        <f>CONCATENATE($C$2," - ",A13)</f>
        <v>PPf - 2</v>
      </c>
      <c r="C13" s="16" t="str">
        <f>$C$1</f>
        <v>Personal Profile Feature</v>
      </c>
      <c r="D13" s="16" t="s">
        <v>31</v>
      </c>
      <c r="E13" s="16" t="s">
        <v>28</v>
      </c>
      <c r="F13" s="16" t="s">
        <v>29</v>
      </c>
      <c r="G13" s="17"/>
      <c r="H13" s="16" t="s">
        <v>32</v>
      </c>
      <c r="I13" s="19">
        <v>44913</v>
      </c>
      <c r="J13" s="20" t="s">
        <v>9</v>
      </c>
      <c r="K13" s="21"/>
      <c r="L13" s="20" t="s">
        <v>9</v>
      </c>
      <c r="M13" s="22" t="s">
        <v>6</v>
      </c>
      <c r="N13" s="18"/>
      <c r="O13" s="18"/>
      <c r="P13" s="18"/>
      <c r="Q13" s="18"/>
      <c r="R13" s="18"/>
      <c r="S13" s="18"/>
      <c r="T13" s="18"/>
      <c r="U13" s="18"/>
      <c r="V13" s="18"/>
    </row>
    <row r="14" ht="218.4" spans="1:22">
      <c r="A14" s="3">
        <v>3</v>
      </c>
      <c r="B14" s="16" t="str">
        <f>CONCATENATE($C$2," - ",A14)</f>
        <v>PPf - 3</v>
      </c>
      <c r="C14" s="16" t="str">
        <f>$C$1</f>
        <v>Personal Profile Feature</v>
      </c>
      <c r="D14" s="16" t="s">
        <v>31</v>
      </c>
      <c r="E14" s="16" t="s">
        <v>28</v>
      </c>
      <c r="F14" s="16" t="s">
        <v>33</v>
      </c>
      <c r="G14" s="17" t="s">
        <v>34</v>
      </c>
      <c r="H14" s="16" t="s">
        <v>35</v>
      </c>
      <c r="I14" s="19">
        <v>44913</v>
      </c>
      <c r="J14" s="20" t="s">
        <v>9</v>
      </c>
      <c r="K14" s="21"/>
      <c r="L14" s="20" t="s">
        <v>9</v>
      </c>
      <c r="M14" s="22" t="s">
        <v>6</v>
      </c>
      <c r="N14" s="18"/>
      <c r="O14" s="18"/>
      <c r="P14" s="18"/>
      <c r="Q14" s="18"/>
      <c r="R14" s="18"/>
      <c r="S14" s="18"/>
      <c r="T14" s="18"/>
      <c r="U14" s="18"/>
      <c r="V14" s="18"/>
    </row>
    <row r="15" ht="201.6" spans="1:22">
      <c r="A15" s="3">
        <v>4</v>
      </c>
      <c r="B15" s="16" t="str">
        <f>CONCATENATE($C$2," - ",A15)</f>
        <v>PPf - 4</v>
      </c>
      <c r="C15" s="16" t="str">
        <f>$C$1</f>
        <v>Personal Profile Feature</v>
      </c>
      <c r="D15" s="16" t="s">
        <v>31</v>
      </c>
      <c r="E15" s="16" t="s">
        <v>28</v>
      </c>
      <c r="F15" s="16" t="s">
        <v>36</v>
      </c>
      <c r="G15" s="17" t="s">
        <v>37</v>
      </c>
      <c r="H15" s="16" t="s">
        <v>38</v>
      </c>
      <c r="I15" s="19">
        <v>44913</v>
      </c>
      <c r="J15" s="20" t="s">
        <v>9</v>
      </c>
      <c r="K15" s="21"/>
      <c r="L15" s="20" t="s">
        <v>9</v>
      </c>
      <c r="M15" s="22" t="s">
        <v>6</v>
      </c>
      <c r="N15" s="18"/>
      <c r="O15" s="18"/>
      <c r="P15" s="18"/>
      <c r="Q15" s="18"/>
      <c r="R15" s="18"/>
      <c r="S15" s="18"/>
      <c r="T15" s="18"/>
      <c r="U15" s="18"/>
      <c r="V15" s="18"/>
    </row>
    <row r="16" ht="184.8" spans="1:22">
      <c r="A16" s="3">
        <v>5</v>
      </c>
      <c r="B16" s="16" t="str">
        <f>CONCATENATE($C$2," - ",A16)</f>
        <v>PPf - 5</v>
      </c>
      <c r="C16" s="16" t="str">
        <f>$C$1</f>
        <v>Personal Profile Feature</v>
      </c>
      <c r="D16" s="16" t="s">
        <v>31</v>
      </c>
      <c r="E16" s="16" t="s">
        <v>28</v>
      </c>
      <c r="F16" s="16" t="s">
        <v>39</v>
      </c>
      <c r="G16" s="17" t="s">
        <v>40</v>
      </c>
      <c r="H16" s="16" t="s">
        <v>41</v>
      </c>
      <c r="I16" s="19">
        <v>44913</v>
      </c>
      <c r="J16" s="20" t="s">
        <v>9</v>
      </c>
      <c r="K16" s="21"/>
      <c r="L16" s="20" t="s">
        <v>9</v>
      </c>
      <c r="M16" s="22" t="s">
        <v>6</v>
      </c>
      <c r="N16" s="18"/>
      <c r="O16" s="18"/>
      <c r="P16" s="18"/>
      <c r="Q16" s="18"/>
      <c r="R16" s="18"/>
      <c r="S16" s="18"/>
      <c r="T16" s="18"/>
      <c r="U16" s="18"/>
      <c r="V16" s="18"/>
    </row>
    <row r="17" ht="151.2" spans="1:22">
      <c r="A17" s="3">
        <v>6</v>
      </c>
      <c r="B17" s="16" t="str">
        <f>CONCATENATE($C$2," - ",A17)</f>
        <v>PPf - 6</v>
      </c>
      <c r="C17" s="16" t="str">
        <f>$C$1</f>
        <v>Personal Profile Feature</v>
      </c>
      <c r="D17" s="16" t="s">
        <v>31</v>
      </c>
      <c r="E17" s="16" t="s">
        <v>28</v>
      </c>
      <c r="F17" s="16" t="s">
        <v>42</v>
      </c>
      <c r="G17" s="17" t="s">
        <v>43</v>
      </c>
      <c r="H17" s="16" t="s">
        <v>44</v>
      </c>
      <c r="I17" s="19">
        <v>44913</v>
      </c>
      <c r="J17" s="20" t="s">
        <v>9</v>
      </c>
      <c r="K17" s="21"/>
      <c r="L17" s="20" t="s">
        <v>9</v>
      </c>
      <c r="M17" s="22" t="s">
        <v>6</v>
      </c>
      <c r="N17" s="18"/>
      <c r="O17" s="18"/>
      <c r="P17" s="18"/>
      <c r="Q17" s="18"/>
      <c r="R17" s="18"/>
      <c r="S17" s="18"/>
      <c r="T17" s="18"/>
      <c r="U17" s="18"/>
      <c r="V17" s="18"/>
    </row>
    <row r="18" ht="134.4" spans="1:22">
      <c r="A18" s="3">
        <v>7</v>
      </c>
      <c r="B18" s="16" t="str">
        <f>CONCATENATE($C$2," - ",A18)</f>
        <v>PPf - 7</v>
      </c>
      <c r="C18" s="16" t="str">
        <f>$C$1</f>
        <v>Personal Profile Feature</v>
      </c>
      <c r="D18" s="16" t="s">
        <v>31</v>
      </c>
      <c r="E18" s="16" t="s">
        <v>28</v>
      </c>
      <c r="F18" s="16" t="s">
        <v>45</v>
      </c>
      <c r="G18" s="17" t="s">
        <v>46</v>
      </c>
      <c r="H18" s="16" t="s">
        <v>47</v>
      </c>
      <c r="I18" s="19">
        <v>44913</v>
      </c>
      <c r="J18" s="20" t="s">
        <v>9</v>
      </c>
      <c r="K18" s="21"/>
      <c r="L18" s="20" t="s">
        <v>9</v>
      </c>
      <c r="M18" s="22" t="s">
        <v>6</v>
      </c>
      <c r="N18" s="18"/>
      <c r="O18" s="18"/>
      <c r="P18" s="18"/>
      <c r="Q18" s="18"/>
      <c r="R18" s="18"/>
      <c r="S18" s="18"/>
      <c r="T18" s="18"/>
      <c r="U18" s="18"/>
      <c r="V18" s="18"/>
    </row>
    <row r="19" ht="151.2" spans="1:22">
      <c r="A19" s="3">
        <v>8</v>
      </c>
      <c r="B19" s="16" t="str">
        <f>CONCATENATE($C$2," - ",A19)</f>
        <v>PPf - 8</v>
      </c>
      <c r="C19" s="16" t="str">
        <f>$C$1</f>
        <v>Personal Profile Feature</v>
      </c>
      <c r="D19" s="16" t="s">
        <v>31</v>
      </c>
      <c r="E19" s="16" t="s">
        <v>28</v>
      </c>
      <c r="F19" s="16" t="s">
        <v>48</v>
      </c>
      <c r="G19" s="17" t="s">
        <v>49</v>
      </c>
      <c r="H19" s="16" t="s">
        <v>50</v>
      </c>
      <c r="I19" s="19">
        <v>44913</v>
      </c>
      <c r="J19" s="20" t="s">
        <v>9</v>
      </c>
      <c r="K19" s="21"/>
      <c r="L19" s="20" t="s">
        <v>9</v>
      </c>
      <c r="M19" s="22" t="s">
        <v>6</v>
      </c>
      <c r="N19" s="18"/>
      <c r="O19" s="18"/>
      <c r="P19" s="18"/>
      <c r="Q19" s="18"/>
      <c r="R19" s="18"/>
      <c r="S19" s="18"/>
      <c r="T19" s="18"/>
      <c r="U19" s="18"/>
      <c r="V19" s="18"/>
    </row>
    <row r="20" ht="151.2" spans="1:22">
      <c r="A20" s="3">
        <v>9</v>
      </c>
      <c r="B20" s="16" t="str">
        <f>CONCATENATE($C$2," - ",A20)</f>
        <v>PPf - 9</v>
      </c>
      <c r="C20" s="16" t="str">
        <f>$C$1</f>
        <v>Personal Profile Feature</v>
      </c>
      <c r="D20" s="16" t="s">
        <v>31</v>
      </c>
      <c r="E20" s="16" t="s">
        <v>28</v>
      </c>
      <c r="F20" s="16" t="s">
        <v>48</v>
      </c>
      <c r="G20" s="17" t="s">
        <v>51</v>
      </c>
      <c r="H20" s="16" t="s">
        <v>52</v>
      </c>
      <c r="I20" s="19">
        <v>44913</v>
      </c>
      <c r="J20" s="20" t="s">
        <v>9</v>
      </c>
      <c r="K20" s="21"/>
      <c r="L20" s="20" t="s">
        <v>9</v>
      </c>
      <c r="M20" s="22" t="s">
        <v>6</v>
      </c>
      <c r="N20" s="18"/>
      <c r="O20" s="18"/>
      <c r="P20" s="18"/>
      <c r="Q20" s="18"/>
      <c r="R20" s="18"/>
      <c r="S20" s="18"/>
      <c r="T20" s="18"/>
      <c r="U20" s="18"/>
      <c r="V20" s="18"/>
    </row>
    <row r="21" ht="184.8" spans="1:22">
      <c r="A21" s="3">
        <v>10</v>
      </c>
      <c r="B21" s="16" t="str">
        <f>CONCATENATE($C$2," - ",A21)</f>
        <v>PPf - 10</v>
      </c>
      <c r="C21" s="16" t="str">
        <f>$C$1</f>
        <v>Personal Profile Feature</v>
      </c>
      <c r="D21" s="16" t="s">
        <v>31</v>
      </c>
      <c r="E21" s="16" t="s">
        <v>28</v>
      </c>
      <c r="F21" s="16" t="s">
        <v>53</v>
      </c>
      <c r="G21" s="17" t="s">
        <v>54</v>
      </c>
      <c r="H21" s="16" t="s">
        <v>55</v>
      </c>
      <c r="I21" s="19">
        <v>44913</v>
      </c>
      <c r="J21" s="20" t="s">
        <v>9</v>
      </c>
      <c r="K21" s="21"/>
      <c r="L21" s="20" t="s">
        <v>9</v>
      </c>
      <c r="M21" s="22" t="s">
        <v>6</v>
      </c>
      <c r="N21" s="18"/>
      <c r="O21" s="18"/>
      <c r="P21" s="18"/>
      <c r="Q21" s="18"/>
      <c r="R21" s="18"/>
      <c r="S21" s="18"/>
      <c r="T21" s="18"/>
      <c r="U21" s="18"/>
      <c r="V21" s="18"/>
    </row>
    <row r="22" ht="218.4" spans="1:22">
      <c r="A22" s="3">
        <v>11</v>
      </c>
      <c r="B22" s="16" t="str">
        <f>CONCATENATE($C$2," - ",A22)</f>
        <v>PPf - 11</v>
      </c>
      <c r="C22" s="16" t="str">
        <f>$C$1</f>
        <v>Personal Profile Feature</v>
      </c>
      <c r="D22" s="16" t="s">
        <v>31</v>
      </c>
      <c r="E22" s="16" t="s">
        <v>28</v>
      </c>
      <c r="F22" s="16" t="s">
        <v>56</v>
      </c>
      <c r="G22" s="17" t="s">
        <v>57</v>
      </c>
      <c r="H22" s="16" t="s">
        <v>58</v>
      </c>
      <c r="I22" s="19">
        <v>44913</v>
      </c>
      <c r="J22" s="20" t="s">
        <v>9</v>
      </c>
      <c r="K22" s="21"/>
      <c r="L22" s="20" t="s">
        <v>9</v>
      </c>
      <c r="M22" s="22" t="s">
        <v>6</v>
      </c>
      <c r="N22" s="18"/>
      <c r="O22" s="18"/>
      <c r="P22" s="18"/>
      <c r="Q22" s="18"/>
      <c r="R22" s="18"/>
      <c r="S22" s="18"/>
      <c r="T22" s="18"/>
      <c r="U22" s="18"/>
      <c r="V22" s="18"/>
    </row>
    <row r="23" ht="268.8" spans="1:22">
      <c r="A23" s="3">
        <v>12</v>
      </c>
      <c r="B23" s="16" t="str">
        <f>CONCATENATE($C$2," - ",A23)</f>
        <v>PPf - 12</v>
      </c>
      <c r="C23" s="16" t="str">
        <f>$C$1</f>
        <v>Personal Profile Feature</v>
      </c>
      <c r="D23" s="16" t="s">
        <v>31</v>
      </c>
      <c r="E23" s="16" t="s">
        <v>28</v>
      </c>
      <c r="F23" s="16" t="s">
        <v>59</v>
      </c>
      <c r="G23" s="17" t="s">
        <v>60</v>
      </c>
      <c r="H23" s="16" t="s">
        <v>58</v>
      </c>
      <c r="I23" s="19">
        <v>44913</v>
      </c>
      <c r="J23" s="20" t="s">
        <v>10</v>
      </c>
      <c r="K23" s="21"/>
      <c r="L23" s="20" t="s">
        <v>9</v>
      </c>
      <c r="M23" s="22" t="s">
        <v>6</v>
      </c>
      <c r="N23" s="18"/>
      <c r="O23" s="18"/>
      <c r="P23" s="18"/>
      <c r="Q23" s="18"/>
      <c r="R23" s="18"/>
      <c r="S23" s="18"/>
      <c r="T23" s="18"/>
      <c r="U23" s="18"/>
      <c r="V23" s="18"/>
    </row>
    <row r="24" ht="67.2" spans="1:22">
      <c r="A24" s="3">
        <v>13</v>
      </c>
      <c r="B24" s="16" t="str">
        <f>CONCATENATE($C$2," - ",A24)</f>
        <v>PPf - 13</v>
      </c>
      <c r="C24" s="16" t="str">
        <f>$C$1</f>
        <v>Personal Profile Feature</v>
      </c>
      <c r="D24" s="16" t="s">
        <v>31</v>
      </c>
      <c r="E24" s="16" t="s">
        <v>28</v>
      </c>
      <c r="F24" s="16" t="s">
        <v>61</v>
      </c>
      <c r="G24" s="17"/>
      <c r="H24" s="16" t="s">
        <v>62</v>
      </c>
      <c r="I24" s="19">
        <v>44913</v>
      </c>
      <c r="J24" s="20" t="s">
        <v>10</v>
      </c>
      <c r="K24" s="21"/>
      <c r="L24" s="20" t="s">
        <v>9</v>
      </c>
      <c r="M24" s="22" t="s">
        <v>6</v>
      </c>
      <c r="N24" s="18"/>
      <c r="O24" s="18"/>
      <c r="P24" s="18"/>
      <c r="Q24" s="18"/>
      <c r="R24" s="18"/>
      <c r="S24" s="18"/>
      <c r="T24" s="18"/>
      <c r="U24" s="18"/>
      <c r="V24" s="18"/>
    </row>
  </sheetData>
  <mergeCells count="23">
    <mergeCell ref="A1:B1"/>
    <mergeCell ref="C1:D1"/>
    <mergeCell ref="A2:B2"/>
    <mergeCell ref="C2:D2"/>
    <mergeCell ref="A3:B3"/>
    <mergeCell ref="C3:D3"/>
    <mergeCell ref="A4:B4"/>
    <mergeCell ref="C4:D4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A5:B6"/>
    <mergeCell ref="A7:B8"/>
  </mergeCells>
  <conditionalFormatting sqref="J12:J24">
    <cfRule type="containsText" dxfId="0" priority="8" operator="between" text="PASS">
      <formula>NOT(ISERROR(SEARCH("PASS",J12)))</formula>
    </cfRule>
    <cfRule type="containsText" dxfId="1" priority="7" operator="between" text="FAIL">
      <formula>NOT(ISERROR(SEARCH("FAIL",J12)))</formula>
    </cfRule>
    <cfRule type="containsText" dxfId="2" priority="6" operator="between" text="Not Implemented">
      <formula>NOT(ISERROR(SEARCH("Not Implemented",J12)))</formula>
    </cfRule>
    <cfRule type="containsText" dxfId="3" priority="5" operator="between" text="SKIPPED">
      <formula>NOT(ISERROR(SEARCH("SKIPPED",J12)))</formula>
    </cfRule>
  </conditionalFormatting>
  <conditionalFormatting sqref="L12:L24">
    <cfRule type="containsText" dxfId="0" priority="4" operator="between" text="PASS">
      <formula>NOT(ISERROR(SEARCH("PASS",L12)))</formula>
    </cfRule>
    <cfRule type="containsText" dxfId="1" priority="3" operator="between" text="FAIL">
      <formula>NOT(ISERROR(SEARCH("FAIL",L12)))</formula>
    </cfRule>
    <cfRule type="containsText" dxfId="2" priority="2" operator="between" text="Not Implemented">
      <formula>NOT(ISERROR(SEARCH("Not Implemented",L12)))</formula>
    </cfRule>
    <cfRule type="containsText" dxfId="3" priority="1" operator="between" text="SKIPPED">
      <formula>NOT(ISERROR(SEARCH("SKIPPED",L12)))</formula>
    </cfRule>
  </conditionalFormatting>
  <dataValidations count="1">
    <dataValidation type="list" allowBlank="1" showErrorMessage="1" sqref="J12:J24;L12:L24">
      <formula1>'[1]Test report '!#REF!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Khánh Nguyễn</cp:lastModifiedBy>
  <dcterms:created xsi:type="dcterms:W3CDTF">2023-12-30T02:24:00Z</dcterms:created>
  <dcterms:modified xsi:type="dcterms:W3CDTF">2023-12-30T02:27:11Z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8C8A733CDE3C40B8BF922F1B06EAEB68_13</vt:lpwstr>
  </property>
  <property fmtid="{D5CDD505-2E9C-101B-9397-08002B2CF9AE}" pid="3" name="KSOProductBuildVer">
    <vt:lpwstr>1033-12.2.0.13359</vt:lpwstr>
  </property>
</Properties>
</file>