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ền nước" sheetId="1" r:id="rId3"/>
    <sheet state="visible" name="Mức tính phí" sheetId="2" r:id="rId4"/>
  </sheets>
  <definedNames/>
  <calcPr/>
</workbook>
</file>

<file path=xl/sharedStrings.xml><?xml version="1.0" encoding="utf-8"?>
<sst xmlns="http://schemas.openxmlformats.org/spreadsheetml/2006/main" count="327" uniqueCount="45">
  <si>
    <t>STT</t>
  </si>
  <si>
    <t>Tên căn hộ</t>
  </si>
  <si>
    <t>Phân khu</t>
  </si>
  <si>
    <t>Tiền nước</t>
  </si>
  <si>
    <t>0-10m3: 5,973VND/m3
Cộng thêm : Thuế giá trị gia tăng 5% (tiền nước)</t>
  </si>
  <si>
    <t>Mô tả</t>
  </si>
  <si>
    <t>&gt;10-20m3: 7,052VND/m3
Cộng thêm : Thuế giá trị gia tăng 5% (tiền nước)</t>
  </si>
  <si>
    <t>&gt;20-30m3: 8,699VND/m3
Cộng thêm : Thuế giá trị gia tăng 5% (tiền nước)</t>
  </si>
  <si>
    <t>&gt;30m3: 15,929/m3
Cộng thêm : Thuế giá trị gia tăng 5% (tiền nước)</t>
  </si>
  <si>
    <t>Tiền dịch vụ</t>
  </si>
  <si>
    <t>m3</t>
  </si>
  <si>
    <t>Phí gửi xe</t>
  </si>
  <si>
    <t>Ô tô ngoài trời</t>
  </si>
  <si>
    <t>Số tiền</t>
  </si>
  <si>
    <t>Ô tô trong hầm</t>
  </si>
  <si>
    <t>Xe máy</t>
  </si>
  <si>
    <t>Tháng</t>
  </si>
  <si>
    <t>Xe đạp</t>
  </si>
  <si>
    <t>Thời hạn nộp phí</t>
  </si>
  <si>
    <t>Chỉ số đầu kỳ</t>
  </si>
  <si>
    <t>Chỉ số cuối kỳ</t>
  </si>
  <si>
    <t>Số tiền chưa làm tròn</t>
  </si>
  <si>
    <t>Sản lượng tiêu thụ</t>
  </si>
  <si>
    <t>Tiền điện</t>
  </si>
  <si>
    <t>Bậc 1: Cho kWh từ 0 đến 50</t>
  </si>
  <si>
    <t>Bậc 2: Cho kWh từ 51 đến 100</t>
  </si>
  <si>
    <t>Bậc 3: Cho kWh từ 101 đến 200</t>
  </si>
  <si>
    <t>Bậc 4: Cho kWh từ 201 đến 300</t>
  </si>
  <si>
    <t>Bậc 5: Cho kWh từ 301 đến 400</t>
  </si>
  <si>
    <t>Bậc 6: Cho kWh từ 401 trở lên</t>
  </si>
  <si>
    <t>Tòa S1/Tầng 2</t>
  </si>
  <si>
    <t>15/06/2019</t>
  </si>
  <si>
    <t>Tòa S1/Tầng 3</t>
  </si>
  <si>
    <t>Tòa S1/Tầng 4</t>
  </si>
  <si>
    <t>Tòa S1/Tầng 5</t>
  </si>
  <si>
    <t>Tòa S1/Tầng 6</t>
  </si>
  <si>
    <t>Tòa S1/Tầng 7</t>
  </si>
  <si>
    <t>Tòa S1/Tầng 8</t>
  </si>
  <si>
    <t>Tòa S1/Tầng 9</t>
  </si>
  <si>
    <t>Tòa S1/Tầng 10</t>
  </si>
  <si>
    <t>Tòa S1/Tầng 11</t>
  </si>
  <si>
    <t>Tòa S2/Tầng 2</t>
  </si>
  <si>
    <t>Tòa S2/Tầng 3</t>
  </si>
  <si>
    <t>Tòa S2/Tầng 4</t>
  </si>
  <si>
    <t>Tòa S2/Tầng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</si>
</sst>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yyyy"/>
  </numFmts>
  <fonts count="6">
    <font>
      <sz val="10.0"/>
      <color rgb="FF000000"/>
      <name val="Arial"/>
    </font>
    <font>
      <b/>
    </font>
    <font/>
    <font>
      <color rgb="FF000000"/>
      <name val="Arial"/>
    </font>
    <font>
      <sz val="12.0"/>
      <color rgb="FF000000"/>
      <name val="Times New Roman"/>
    </font>
    <font>
      <sz val="12.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3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readingOrder="0"/>
    </xf>
    <xf borderId="0" fillId="0" fontId="2" numFmtId="9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3" fontId="3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2" fillId="0" fontId="2" numFmtId="0" xfId="0" applyBorder="1" applyFont="1"/>
    <xf borderId="2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shrinkToFit="0" wrapText="1"/>
    </xf>
    <xf borderId="0" fillId="3" fontId="3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/>
    </xf>
    <xf borderId="0" fillId="3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43"/>
    <col customWidth="1" min="3" max="3" width="22.57"/>
    <col customWidth="1" min="4" max="4" width="44.0"/>
    <col customWidth="1" min="5" max="5" width="33.29"/>
    <col customWidth="1" min="6" max="8" width="22.43"/>
    <col customWidth="1" min="9" max="9" width="20.0"/>
    <col customWidth="1" min="10" max="10" width="20.29"/>
    <col customWidth="1" min="11" max="11" width="17.71"/>
    <col customWidth="1" min="18" max="18" width="31.29"/>
  </cols>
  <sheetData>
    <row r="1">
      <c r="A1" s="1" t="s">
        <v>0</v>
      </c>
      <c r="B1" s="1" t="s">
        <v>1</v>
      </c>
      <c r="C1" s="1" t="s">
        <v>2</v>
      </c>
      <c r="D1" s="3" t="s">
        <v>5</v>
      </c>
      <c r="E1" s="4" t="s">
        <v>13</v>
      </c>
      <c r="F1" s="4" t="s">
        <v>16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6"/>
      <c r="M1" s="6"/>
      <c r="N1" s="6"/>
      <c r="O1" s="6"/>
      <c r="P1" s="6"/>
      <c r="Q1" s="2" t="s">
        <v>3</v>
      </c>
      <c r="R1" s="8" t="s">
        <v>4</v>
      </c>
      <c r="S1" s="2">
        <v>10.0</v>
      </c>
      <c r="T1" s="2">
        <v>5973.0</v>
      </c>
      <c r="U1" s="2">
        <v>59730.0</v>
      </c>
      <c r="W1" s="6"/>
      <c r="X1" s="6"/>
      <c r="Y1" s="6"/>
      <c r="Z1" s="6"/>
      <c r="AA1" s="6"/>
      <c r="AB1" s="6"/>
    </row>
    <row r="2">
      <c r="A2" s="9">
        <v>1.0</v>
      </c>
      <c r="B2" s="9">
        <v>2001.0</v>
      </c>
      <c r="C2" s="9" t="s">
        <v>30</v>
      </c>
      <c r="D2" s="10" t="str">
        <f t="shared" ref="D2:D140" si="1">IF(I2-H2&gt;0,"Chỉ số sử dụng: "&amp;I2-H2&amp;"m3 (Chỉ số cuối kỳ:"&amp;I2&amp;" - Chỉ số đầu kỳ:"&amp;H2&amp;")")</f>
        <v>Chỉ số sử dụng: 10m3 (Chỉ số cuối kỳ:97 - Chỉ số đầu kỳ:87)</v>
      </c>
      <c r="E2" s="11">
        <f>round(1.05*IF(I2-H2&gt;30,10*('Mức tính phí'!$D$2+'Mức tính phí'!$D$3+'Mức tính phí'!$D$4)+(I2-H2-30)*'Mức tính phí'!$D$5,IF(I2-H2&gt;20,10*('Mức tính phí'!$D$2+'Mức tính phí'!$D$3)+(I2-H2-20)*'Mức tính phí'!$D$4,IF(I2-H2&gt;10,10*'Mức tính phí'!$D$2+(I2-H2-10)*'Mức tính phí'!$D$3,(I2-H2)*'Mức tính phí'!$D$2))),0)</f>
        <v>62717</v>
      </c>
      <c r="F2" s="12">
        <v>43586.0</v>
      </c>
      <c r="G2" s="13" t="s">
        <v>31</v>
      </c>
      <c r="H2" s="13">
        <v>87.0</v>
      </c>
      <c r="I2" s="13">
        <v>97.0</v>
      </c>
      <c r="J2">
        <f>1.05*IF(I2-H2&gt;30,10*('Mức tính phí'!$D$2+'Mức tính phí'!$D$3+'Mức tính phí'!$D$4)+(I2-H2-30)*'Mức tính phí'!$D$5,IF(I2-H2&gt;20,10*('Mức tính phí'!$D$2+'Mức tính phí'!$D$3)+(I2-H2-20)*'Mức tính phí'!$D$4,IF(I2-H2&gt;10,10*'Mức tính phí'!$D$2+(I2-H2-10)*'Mức tính phí'!$D$3,(I2-H2)*'Mức tính phí'!$D$2)))</f>
        <v>62716.5</v>
      </c>
      <c r="K2" s="14" t="str">
        <f t="shared" ref="K2:K140" si="2">CONCATENATE(I2-H2," m3")</f>
        <v>10 m3</v>
      </c>
      <c r="R2" s="8" t="s">
        <v>6</v>
      </c>
      <c r="S2" s="2">
        <v>20.0</v>
      </c>
      <c r="T2" s="2">
        <v>7052.0</v>
      </c>
      <c r="U2" s="2">
        <v>130250.0</v>
      </c>
    </row>
    <row r="3">
      <c r="A3" s="9">
        <v>2.0</v>
      </c>
      <c r="B3" s="9">
        <v>2002.0</v>
      </c>
      <c r="C3" s="9" t="s">
        <v>30</v>
      </c>
      <c r="D3" s="10" t="str">
        <f t="shared" si="1"/>
        <v>Chỉ số sử dụng: 13m3 (Chỉ số cuối kỳ:78 - Chỉ số đầu kỳ:65)</v>
      </c>
      <c r="E3" s="11">
        <f>round(1.05*IF(I3-H3&gt;30,10*('Mức tính phí'!$D$2+'Mức tính phí'!$D$3+'Mức tính phí'!$D$4)+(I3-H3-30)*'Mức tính phí'!$D$5,IF(I3-H3&gt;20,10*('Mức tính phí'!$D$2+'Mức tính phí'!$D$3)+(I3-H3-20)*'Mức tính phí'!$D$4,IF(I3-H3&gt;10,10*'Mức tính phí'!$D$2+(I3-H3-10)*'Mức tính phí'!$D$3,(I3-H3)*'Mức tính phí'!$D$2))),0)</f>
        <v>84930</v>
      </c>
      <c r="F3" s="12">
        <v>43586.0</v>
      </c>
      <c r="G3" s="13" t="s">
        <v>31</v>
      </c>
      <c r="H3" s="13">
        <v>65.0</v>
      </c>
      <c r="I3" s="13">
        <v>78.0</v>
      </c>
      <c r="J3">
        <f>1.05*IF(I3-H3&gt;30,10*('Mức tính phí'!$D$2+'Mức tính phí'!$D$3+'Mức tính phí'!$D$4)+(I3-H3-30)*'Mức tính phí'!$D$5,IF(I3-H3&gt;20,10*('Mức tính phí'!$D$2+'Mức tính phí'!$D$3)+(I3-H3-20)*'Mức tính phí'!$D$4,IF(I3-H3&gt;10,10*'Mức tính phí'!$D$2+(I3-H3-10)*'Mức tính phí'!$D$3,(I3-H3)*'Mức tính phí'!$D$2)))</f>
        <v>84930.3</v>
      </c>
      <c r="K3" s="14" t="str">
        <f t="shared" si="2"/>
        <v>13 m3</v>
      </c>
      <c r="R3" s="8" t="s">
        <v>7</v>
      </c>
      <c r="S3" s="2">
        <v>30.0</v>
      </c>
      <c r="T3" s="2">
        <v>8669.0</v>
      </c>
      <c r="U3" s="2">
        <v>216940.0</v>
      </c>
    </row>
    <row r="4">
      <c r="A4" s="9">
        <v>3.0</v>
      </c>
      <c r="B4" s="9">
        <v>2003.0</v>
      </c>
      <c r="C4" s="9" t="s">
        <v>30</v>
      </c>
      <c r="D4" s="10" t="str">
        <f t="shared" si="1"/>
        <v>Chỉ số sử dụng: 11m3 (Chỉ số cuối kỳ:56 - Chỉ số đầu kỳ:45)</v>
      </c>
      <c r="E4" s="11">
        <f>round(1.05*IF(I4-H4&gt;30,10*('Mức tính phí'!$D$2+'Mức tính phí'!$D$3+'Mức tính phí'!$D$4)+(I4-H4-30)*'Mức tính phí'!$D$5,IF(I4-H4&gt;20,10*('Mức tính phí'!$D$2+'Mức tính phí'!$D$3)+(I4-H4-20)*'Mức tính phí'!$D$4,IF(I4-H4&gt;10,10*'Mức tính phí'!$D$2+(I4-H4-10)*'Mức tính phí'!$D$3,(I4-H4)*'Mức tính phí'!$D$2))),0)</f>
        <v>70121</v>
      </c>
      <c r="F4" s="12">
        <v>43586.0</v>
      </c>
      <c r="G4" s="13" t="s">
        <v>31</v>
      </c>
      <c r="H4" s="13">
        <v>45.0</v>
      </c>
      <c r="I4" s="13">
        <v>56.0</v>
      </c>
      <c r="J4">
        <f>1.05*IF(I4-H4&gt;30,10*('Mức tính phí'!$D$2+'Mức tính phí'!$D$3+'Mức tính phí'!$D$4)+(I4-H4-30)*'Mức tính phí'!$D$5,IF(I4-H4&gt;20,10*('Mức tính phí'!$D$2+'Mức tính phí'!$D$3)+(I4-H4-20)*'Mức tính phí'!$D$4,IF(I4-H4&gt;10,10*'Mức tính phí'!$D$2+(I4-H4-10)*'Mức tính phí'!$D$3,(I4-H4)*'Mức tính phí'!$D$2)))</f>
        <v>70121.1</v>
      </c>
      <c r="K4" s="14" t="str">
        <f t="shared" si="2"/>
        <v>11 m3</v>
      </c>
      <c r="R4" s="8" t="s">
        <v>8</v>
      </c>
      <c r="T4" s="2">
        <v>15929.0</v>
      </c>
    </row>
    <row r="5">
      <c r="A5" s="9">
        <v>4.0</v>
      </c>
      <c r="B5" s="9">
        <v>2004.0</v>
      </c>
      <c r="C5" s="9" t="s">
        <v>30</v>
      </c>
      <c r="D5" s="10" t="str">
        <f t="shared" si="1"/>
        <v>Chỉ số sử dụng: 11m3 (Chỉ số cuối kỳ:78 - Chỉ số đầu kỳ:67)</v>
      </c>
      <c r="E5" s="11">
        <f>round(1.05*IF(I5-H5&gt;30,10*('Mức tính phí'!$D$2+'Mức tính phí'!$D$3+'Mức tính phí'!$D$4)+(I5-H5-30)*'Mức tính phí'!$D$5,IF(I5-H5&gt;20,10*('Mức tính phí'!$D$2+'Mức tính phí'!$D$3)+(I5-H5-20)*'Mức tính phí'!$D$4,IF(I5-H5&gt;10,10*'Mức tính phí'!$D$2+(I5-H5-10)*'Mức tính phí'!$D$3,(I5-H5)*'Mức tính phí'!$D$2))),0)</f>
        <v>70121</v>
      </c>
      <c r="F5" s="12">
        <v>43586.0</v>
      </c>
      <c r="G5" s="13" t="s">
        <v>31</v>
      </c>
      <c r="H5" s="13">
        <v>67.0</v>
      </c>
      <c r="I5" s="13">
        <v>78.0</v>
      </c>
      <c r="J5">
        <f>1.05*IF(I5-H5&gt;30,10*('Mức tính phí'!$D$2+'Mức tính phí'!$D$3+'Mức tính phí'!$D$4)+(I5-H5-30)*'Mức tính phí'!$D$5,IF(I5-H5&gt;20,10*('Mức tính phí'!$D$2+'Mức tính phí'!$D$3)+(I5-H5-20)*'Mức tính phí'!$D$4,IF(I5-H5&gt;10,10*'Mức tính phí'!$D$2+(I5-H5-10)*'Mức tính phí'!$D$3,(I5-H5)*'Mức tính phí'!$D$2)))</f>
        <v>70121.1</v>
      </c>
      <c r="K5" s="14" t="str">
        <f t="shared" si="2"/>
        <v>11 m3</v>
      </c>
      <c r="R5" s="15"/>
    </row>
    <row r="6">
      <c r="A6" s="9">
        <v>5.0</v>
      </c>
      <c r="B6" s="9">
        <v>2005.0</v>
      </c>
      <c r="C6" s="9" t="s">
        <v>30</v>
      </c>
      <c r="D6" s="10" t="str">
        <f t="shared" si="1"/>
        <v>Chỉ số sử dụng: 40m3 (Chỉ số cuối kỳ:96 - Chỉ số đầu kỳ:56)</v>
      </c>
      <c r="E6" s="11">
        <f>round(1.05*IF(I6-H6&gt;30,10*('Mức tính phí'!$D$2+'Mức tính phí'!$D$3+'Mức tính phí'!$D$4)+(I6-H6-30)*'Mức tính phí'!$D$5,IF(I6-H6&gt;20,10*('Mức tính phí'!$D$2+'Mức tính phí'!$D$3)+(I6-H6-20)*'Mức tính phí'!$D$4,IF(I6-H6&gt;10,10*'Mức tính phí'!$D$2+(I6-H6-10)*'Mức tính phí'!$D$3,(I6-H6)*'Mức tính phí'!$D$2))),0)</f>
        <v>395042</v>
      </c>
      <c r="F6" s="12">
        <v>43586.0</v>
      </c>
      <c r="G6" s="13" t="s">
        <v>31</v>
      </c>
      <c r="H6" s="13">
        <v>56.0</v>
      </c>
      <c r="I6" s="13">
        <v>96.0</v>
      </c>
      <c r="J6">
        <f>1.05*IF(I6-H6&gt;30,10*('Mức tính phí'!$D$2+'Mức tính phí'!$D$3+'Mức tính phí'!$D$4)+(I6-H6-30)*'Mức tính phí'!$D$5,IF(I6-H6&gt;20,10*('Mức tính phí'!$D$2+'Mức tính phí'!$D$3)+(I6-H6-20)*'Mức tính phí'!$D$4,IF(I6-H6&gt;10,10*'Mức tính phí'!$D$2+(I6-H6-10)*'Mức tính phí'!$D$3,(I6-H6)*'Mức tính phí'!$D$2)))</f>
        <v>395041.5</v>
      </c>
      <c r="K6" s="14" t="str">
        <f t="shared" si="2"/>
        <v>40 m3</v>
      </c>
      <c r="R6" s="15"/>
    </row>
    <row r="7">
      <c r="A7" s="9">
        <v>6.0</v>
      </c>
      <c r="B7" s="9">
        <v>2006.0</v>
      </c>
      <c r="C7" s="9" t="s">
        <v>30</v>
      </c>
      <c r="D7" s="10" t="str">
        <f t="shared" si="1"/>
        <v>Chỉ số sử dụng: 32m3 (Chỉ số cuối kỳ:89 - Chỉ số đầu kỳ:57)</v>
      </c>
      <c r="E7" s="11">
        <f>round(1.05*IF(I7-H7&gt;30,10*('Mức tính phí'!$D$2+'Mức tính phí'!$D$3+'Mức tính phí'!$D$4)+(I7-H7-30)*'Mức tính phí'!$D$5,IF(I7-H7&gt;20,10*('Mức tính phí'!$D$2+'Mức tính phí'!$D$3)+(I7-H7-20)*'Mức tính phí'!$D$4,IF(I7-H7&gt;10,10*'Mức tính phí'!$D$2+(I7-H7-10)*'Mức tính phí'!$D$3,(I7-H7)*'Mức tính phí'!$D$2))),0)</f>
        <v>261238</v>
      </c>
      <c r="F7" s="12">
        <v>43586.0</v>
      </c>
      <c r="G7" s="13" t="s">
        <v>31</v>
      </c>
      <c r="H7" s="13">
        <v>57.0</v>
      </c>
      <c r="I7" s="13">
        <v>89.0</v>
      </c>
      <c r="J7">
        <f>1.05*IF(I7-H7&gt;30,10*('Mức tính phí'!$D$2+'Mức tính phí'!$D$3+'Mức tính phí'!$D$4)+(I7-H7-30)*'Mức tính phí'!$D$5,IF(I7-H7&gt;20,10*('Mức tính phí'!$D$2+'Mức tính phí'!$D$3)+(I7-H7-20)*'Mức tính phí'!$D$4,IF(I7-H7&gt;10,10*'Mức tính phí'!$D$2+(I7-H7-10)*'Mức tính phí'!$D$3,(I7-H7)*'Mức tính phí'!$D$2)))</f>
        <v>261237.9</v>
      </c>
      <c r="K7" s="14" t="str">
        <f t="shared" si="2"/>
        <v>32 m3</v>
      </c>
      <c r="Q7" s="2" t="s">
        <v>9</v>
      </c>
      <c r="R7" s="8">
        <v>5500.0</v>
      </c>
      <c r="S7" s="2" t="s">
        <v>10</v>
      </c>
    </row>
    <row r="8">
      <c r="A8" s="9">
        <v>7.0</v>
      </c>
      <c r="B8" s="9">
        <v>2007.0</v>
      </c>
      <c r="C8" s="9" t="s">
        <v>30</v>
      </c>
      <c r="D8" s="10" t="str">
        <f t="shared" si="1"/>
        <v>Chỉ số sử dụng: 22m3 (Chỉ số cuối kỳ:134 - Chỉ số đầu kỳ:112)</v>
      </c>
      <c r="E8" s="11">
        <f>round(1.05*IF(I8-H8&gt;30,10*('Mức tính phí'!$D$2+'Mức tính phí'!$D$3+'Mức tính phí'!$D$4)+(I8-H8-30)*'Mức tính phí'!$D$5,IF(I8-H8&gt;20,10*('Mức tính phí'!$D$2+'Mức tính phí'!$D$3)+(I8-H8-20)*'Mức tính phí'!$D$4,IF(I8-H8&gt;10,10*'Mức tính phí'!$D$2+(I8-H8-10)*'Mức tính phí'!$D$3,(I8-H8)*'Mức tính phí'!$D$2))),0)</f>
        <v>154967</v>
      </c>
      <c r="F8" s="12">
        <v>43586.0</v>
      </c>
      <c r="G8" s="13" t="s">
        <v>31</v>
      </c>
      <c r="H8" s="13">
        <v>112.0</v>
      </c>
      <c r="I8" s="13">
        <v>134.0</v>
      </c>
      <c r="J8">
        <f>1.05*IF(I8-H8&gt;30,10*('Mức tính phí'!$D$2+'Mức tính phí'!$D$3+'Mức tính phí'!$D$4)+(I8-H8-30)*'Mức tính phí'!$D$5,IF(I8-H8&gt;20,10*('Mức tính phí'!$D$2+'Mức tính phí'!$D$3)+(I8-H8-20)*'Mức tính phí'!$D$4,IF(I8-H8&gt;10,10*'Mức tính phí'!$D$2+(I8-H8-10)*'Mức tính phí'!$D$3,(I8-H8)*'Mức tính phí'!$D$2)))</f>
        <v>154967.4</v>
      </c>
      <c r="K8" s="14" t="str">
        <f t="shared" si="2"/>
        <v>22 m3</v>
      </c>
      <c r="R8" s="15"/>
    </row>
    <row r="9">
      <c r="A9" s="9">
        <v>8.0</v>
      </c>
      <c r="B9" s="9">
        <v>2008.0</v>
      </c>
      <c r="C9" s="9" t="s">
        <v>30</v>
      </c>
      <c r="D9" s="10" t="str">
        <f t="shared" si="1"/>
        <v>Chỉ số sử dụng: 19m3 (Chỉ số cuối kỳ:123 - Chỉ số đầu kỳ:104)</v>
      </c>
      <c r="E9" s="11">
        <f>round(1.05*IF(I9-H9&gt;30,10*('Mức tính phí'!$D$2+'Mức tính phí'!$D$3+'Mức tính phí'!$D$4)+(I9-H9-30)*'Mức tính phí'!$D$5,IF(I9-H9&gt;20,10*('Mức tính phí'!$D$2+'Mức tính phí'!$D$3)+(I9-H9-20)*'Mức tính phí'!$D$4,IF(I9-H9&gt;10,10*'Mức tính phí'!$D$2+(I9-H9-10)*'Mức tính phí'!$D$3,(I9-H9)*'Mức tính phí'!$D$2))),0)</f>
        <v>129358</v>
      </c>
      <c r="F9" s="12">
        <v>43586.0</v>
      </c>
      <c r="G9" s="13" t="s">
        <v>31</v>
      </c>
      <c r="H9" s="13">
        <v>104.0</v>
      </c>
      <c r="I9" s="13">
        <v>123.0</v>
      </c>
      <c r="J9">
        <f>1.05*IF(I9-H9&gt;30,10*('Mức tính phí'!$D$2+'Mức tính phí'!$D$3+'Mức tính phí'!$D$4)+(I9-H9-30)*'Mức tính phí'!$D$5,IF(I9-H9&gt;20,10*('Mức tính phí'!$D$2+'Mức tính phí'!$D$3)+(I9-H9-20)*'Mức tính phí'!$D$4,IF(I9-H9&gt;10,10*'Mức tính phí'!$D$2+(I9-H9-10)*'Mức tính phí'!$D$3,(I9-H9)*'Mức tính phí'!$D$2)))</f>
        <v>129357.9</v>
      </c>
      <c r="K9" s="14" t="str">
        <f t="shared" si="2"/>
        <v>19 m3</v>
      </c>
      <c r="Q9" s="2" t="s">
        <v>11</v>
      </c>
      <c r="R9" s="8" t="s">
        <v>12</v>
      </c>
      <c r="S9" s="2">
        <v>1000000.0</v>
      </c>
    </row>
    <row r="10">
      <c r="A10" s="9">
        <v>9.0</v>
      </c>
      <c r="B10" s="9">
        <v>2009.0</v>
      </c>
      <c r="C10" s="9" t="s">
        <v>30</v>
      </c>
      <c r="D10" s="10" t="str">
        <f t="shared" si="1"/>
        <v>Chỉ số sử dụng: 33m3 (Chỉ số cuối kỳ:123 - Chỉ số đầu kỳ:90)</v>
      </c>
      <c r="E10" s="11">
        <f>round(1.05*IF(I10-H10&gt;30,10*('Mức tính phí'!$D$2+'Mức tính phí'!$D$3+'Mức tính phí'!$D$4)+(I10-H10-30)*'Mức tính phí'!$D$5,IF(I10-H10&gt;20,10*('Mức tính phí'!$D$2+'Mức tính phí'!$D$3)+(I10-H10-20)*'Mức tính phí'!$D$4,IF(I10-H10&gt;10,10*'Mức tính phí'!$D$2+(I10-H10-10)*'Mức tính phí'!$D$3,(I10-H10)*'Mức tính phí'!$D$2))),0)</f>
        <v>277963</v>
      </c>
      <c r="F10" s="12">
        <v>43586.0</v>
      </c>
      <c r="G10" s="13" t="s">
        <v>31</v>
      </c>
      <c r="H10" s="13">
        <v>90.0</v>
      </c>
      <c r="I10" s="13">
        <v>123.0</v>
      </c>
      <c r="J10">
        <f>1.05*IF(I10-H10&gt;30,10*('Mức tính phí'!$D$2+'Mức tính phí'!$D$3+'Mức tính phí'!$D$4)+(I10-H10-30)*'Mức tính phí'!$D$5,IF(I10-H10&gt;20,10*('Mức tính phí'!$D$2+'Mức tính phí'!$D$3)+(I10-H10-20)*'Mức tính phí'!$D$4,IF(I10-H10&gt;10,10*'Mức tính phí'!$D$2+(I10-H10-10)*'Mức tính phí'!$D$3,(I10-H10)*'Mức tính phí'!$D$2)))</f>
        <v>277963.35</v>
      </c>
      <c r="K10" s="14" t="str">
        <f t="shared" si="2"/>
        <v>33 m3</v>
      </c>
      <c r="R10" s="8" t="s">
        <v>14</v>
      </c>
      <c r="S10" s="2">
        <v>1600000.0</v>
      </c>
    </row>
    <row r="11">
      <c r="A11" s="9">
        <v>10.0</v>
      </c>
      <c r="B11" s="9">
        <v>2010.0</v>
      </c>
      <c r="C11" s="9" t="s">
        <v>30</v>
      </c>
      <c r="D11" s="10" t="str">
        <f t="shared" si="1"/>
        <v>Chỉ số sử dụng: 14m3 (Chỉ số cuối kỳ:145 - Chỉ số đầu kỳ:131)</v>
      </c>
      <c r="E11" s="11">
        <f>round(1.05*IF(I11-H11&gt;30,10*('Mức tính phí'!$D$2+'Mức tính phí'!$D$3+'Mức tính phí'!$D$4)+(I11-H11-30)*'Mức tính phí'!$D$5,IF(I11-H11&gt;20,10*('Mức tính phí'!$D$2+'Mức tính phí'!$D$3)+(I11-H11-20)*'Mức tính phí'!$D$4,IF(I11-H11&gt;10,10*'Mức tính phí'!$D$2+(I11-H11-10)*'Mức tính phí'!$D$3,(I11-H11)*'Mức tính phí'!$D$2))),0)</f>
        <v>92335</v>
      </c>
      <c r="F11" s="12">
        <v>43586.0</v>
      </c>
      <c r="G11" s="13" t="s">
        <v>31</v>
      </c>
      <c r="H11" s="13">
        <v>131.0</v>
      </c>
      <c r="I11" s="13">
        <v>145.0</v>
      </c>
      <c r="J11">
        <f>1.05*IF(I11-H11&gt;30,10*('Mức tính phí'!$D$2+'Mức tính phí'!$D$3+'Mức tính phí'!$D$4)+(I11-H11-30)*'Mức tính phí'!$D$5,IF(I11-H11&gt;20,10*('Mức tính phí'!$D$2+'Mức tính phí'!$D$3)+(I11-H11-20)*'Mức tính phí'!$D$4,IF(I11-H11&gt;10,10*'Mức tính phí'!$D$2+(I11-H11-10)*'Mức tính phí'!$D$3,(I11-H11)*'Mức tính phí'!$D$2)))</f>
        <v>92334.9</v>
      </c>
      <c r="K11" s="14" t="str">
        <f t="shared" si="2"/>
        <v>14 m3</v>
      </c>
      <c r="R11" s="8" t="s">
        <v>15</v>
      </c>
      <c r="S11" s="2">
        <v>45000.0</v>
      </c>
    </row>
    <row r="12">
      <c r="A12" s="9">
        <v>11.0</v>
      </c>
      <c r="B12" s="9">
        <v>3001.0</v>
      </c>
      <c r="C12" s="9" t="s">
        <v>32</v>
      </c>
      <c r="D12" s="10" t="str">
        <f t="shared" si="1"/>
        <v>Chỉ số sử dụng: 22m3 (Chỉ số cuối kỳ:156 - Chỉ số đầu kỳ:134)</v>
      </c>
      <c r="E12" s="11">
        <f>round(1.05*IF(I12-H12&gt;30,10*('Mức tính phí'!$D$2+'Mức tính phí'!$D$3+'Mức tính phí'!$D$4)+(I12-H12-30)*'Mức tính phí'!$D$5,IF(I12-H12&gt;20,10*('Mức tính phí'!$D$2+'Mức tính phí'!$D$3)+(I12-H12-20)*'Mức tính phí'!$D$4,IF(I12-H12&gt;10,10*'Mức tính phí'!$D$2+(I12-H12-10)*'Mức tính phí'!$D$3,(I12-H12)*'Mức tính phí'!$D$2))),0)</f>
        <v>154967</v>
      </c>
      <c r="F12" s="12">
        <v>43586.0</v>
      </c>
      <c r="G12" s="13" t="s">
        <v>31</v>
      </c>
      <c r="H12" s="13">
        <v>134.0</v>
      </c>
      <c r="I12" s="13">
        <v>156.0</v>
      </c>
      <c r="J12">
        <f>1.05*IF(I12-H12&gt;30,10*('Mức tính phí'!$D$2+'Mức tính phí'!$D$3+'Mức tính phí'!$D$4)+(I12-H12-30)*'Mức tính phí'!$D$5,IF(I12-H12&gt;20,10*('Mức tính phí'!$D$2+'Mức tính phí'!$D$3)+(I12-H12-20)*'Mức tính phí'!$D$4,IF(I12-H12&gt;10,10*'Mức tính phí'!$D$2+(I12-H12-10)*'Mức tính phí'!$D$3,(I12-H12)*'Mức tính phí'!$D$2)))</f>
        <v>154967.4</v>
      </c>
      <c r="K12" s="14" t="str">
        <f t="shared" si="2"/>
        <v>22 m3</v>
      </c>
      <c r="R12" s="8" t="s">
        <v>17</v>
      </c>
      <c r="S12" s="2">
        <v>20000.0</v>
      </c>
    </row>
    <row r="13">
      <c r="A13" s="9">
        <v>12.0</v>
      </c>
      <c r="B13" s="9">
        <v>3002.0</v>
      </c>
      <c r="C13" s="9" t="s">
        <v>32</v>
      </c>
      <c r="D13" s="10" t="str">
        <f t="shared" si="1"/>
        <v>Chỉ số sử dụng: 24m3 (Chỉ số cuối kỳ:156 - Chỉ số đầu kỳ:132)</v>
      </c>
      <c r="E13" s="11">
        <f>round(1.05*IF(I13-H13&gt;30,10*('Mức tính phí'!$D$2+'Mức tính phí'!$D$3+'Mức tính phí'!$D$4)+(I13-H13-30)*'Mức tính phí'!$D$5,IF(I13-H13&gt;20,10*('Mức tính phí'!$D$2+'Mức tính phí'!$D$3)+(I13-H13-20)*'Mức tính phí'!$D$4,IF(I13-H13&gt;10,10*'Mức tính phí'!$D$2+(I13-H13-10)*'Mức tính phí'!$D$3,(I13-H13)*'Mức tính phí'!$D$2))),0)</f>
        <v>173172</v>
      </c>
      <c r="F13" s="12">
        <v>43586.0</v>
      </c>
      <c r="G13" s="13" t="s">
        <v>31</v>
      </c>
      <c r="H13" s="13">
        <v>132.0</v>
      </c>
      <c r="I13" s="13">
        <v>156.0</v>
      </c>
      <c r="J13">
        <f>1.05*IF(I13-H13&gt;30,10*('Mức tính phí'!$D$2+'Mức tính phí'!$D$3+'Mức tính phí'!$D$4)+(I13-H13-30)*'Mức tính phí'!$D$5,IF(I13-H13&gt;20,10*('Mức tính phí'!$D$2+'Mức tính phí'!$D$3)+(I13-H13-20)*'Mức tính phí'!$D$4,IF(I13-H13&gt;10,10*'Mức tính phí'!$D$2+(I13-H13-10)*'Mức tính phí'!$D$3,(I13-H13)*'Mức tính phí'!$D$2)))</f>
        <v>173172.3</v>
      </c>
      <c r="K13" s="14" t="str">
        <f t="shared" si="2"/>
        <v>24 m3</v>
      </c>
      <c r="R13" s="15"/>
      <c r="T13" s="5">
        <v>0.1</v>
      </c>
    </row>
    <row r="14">
      <c r="A14" s="9">
        <v>13.0</v>
      </c>
      <c r="B14" s="9">
        <v>3003.0</v>
      </c>
      <c r="C14" s="9" t="s">
        <v>32</v>
      </c>
      <c r="D14" s="10" t="str">
        <f t="shared" si="1"/>
        <v>Chỉ số sử dụng: 12m3 (Chỉ số cuối kỳ:90 - Chỉ số đầu kỳ:78)</v>
      </c>
      <c r="E14" s="11">
        <f>round(1.05*IF(I14-H14&gt;30,10*('Mức tính phí'!$D$2+'Mức tính phí'!$D$3+'Mức tính phí'!$D$4)+(I14-H14-30)*'Mức tính phí'!$D$5,IF(I14-H14&gt;20,10*('Mức tính phí'!$D$2+'Mức tính phí'!$D$3)+(I14-H14-20)*'Mức tính phí'!$D$4,IF(I14-H14&gt;10,10*'Mức tính phí'!$D$2+(I14-H14-10)*'Mức tính phí'!$D$3,(I14-H14)*'Mức tính phí'!$D$2))),0)</f>
        <v>77526</v>
      </c>
      <c r="F14" s="12">
        <v>43586.0</v>
      </c>
      <c r="G14" s="13" t="s">
        <v>31</v>
      </c>
      <c r="H14" s="13">
        <v>78.0</v>
      </c>
      <c r="I14" s="13">
        <v>90.0</v>
      </c>
      <c r="J14">
        <f>1.05*IF(I14-H14&gt;30,10*('Mức tính phí'!$D$2+'Mức tính phí'!$D$3+'Mức tính phí'!$D$4)+(I14-H14-30)*'Mức tính phí'!$D$5,IF(I14-H14&gt;20,10*('Mức tính phí'!$D$2+'Mức tính phí'!$D$3)+(I14-H14-20)*'Mức tính phí'!$D$4,IF(I14-H14&gt;10,10*'Mức tính phí'!$D$2+(I14-H14-10)*'Mức tính phí'!$D$3,(I14-H14)*'Mức tính phí'!$D$2)))</f>
        <v>77525.7</v>
      </c>
      <c r="K14" s="14" t="str">
        <f t="shared" si="2"/>
        <v>12 m3</v>
      </c>
      <c r="Q14" s="2" t="s">
        <v>23</v>
      </c>
      <c r="R14" s="8" t="s">
        <v>24</v>
      </c>
      <c r="S14" s="2">
        <v>50.0</v>
      </c>
      <c r="T14" s="2">
        <v>1484.0</v>
      </c>
      <c r="U14" s="2">
        <v>74200.0</v>
      </c>
    </row>
    <row r="15">
      <c r="A15" s="9">
        <v>14.0</v>
      </c>
      <c r="B15" s="9">
        <v>3004.0</v>
      </c>
      <c r="C15" s="9" t="s">
        <v>32</v>
      </c>
      <c r="D15" s="10" t="str">
        <f t="shared" si="1"/>
        <v>Chỉ số sử dụng: 21m3 (Chỉ số cuối kỳ:90 - Chỉ số đầu kỳ:69)</v>
      </c>
      <c r="E15" s="11">
        <f>round(1.05*IF(I15-H15&gt;30,10*('Mức tính phí'!$D$2+'Mức tính phí'!$D$3+'Mức tính phí'!$D$4)+(I15-H15-30)*'Mức tính phí'!$D$5,IF(I15-H15&gt;20,10*('Mức tính phí'!$D$2+'Mức tính phí'!$D$3)+(I15-H15-20)*'Mức tính phí'!$D$4,IF(I15-H15&gt;10,10*'Mức tính phí'!$D$2+(I15-H15-10)*'Mức tính phí'!$D$3,(I15-H15)*'Mức tính phí'!$D$2))),0)</f>
        <v>145865</v>
      </c>
      <c r="F15" s="12">
        <v>43586.0</v>
      </c>
      <c r="G15" s="13" t="s">
        <v>31</v>
      </c>
      <c r="H15" s="13">
        <v>69.0</v>
      </c>
      <c r="I15" s="13">
        <v>90.0</v>
      </c>
      <c r="J15">
        <f>1.05*IF(I15-H15&gt;30,10*('Mức tính phí'!$D$2+'Mức tính phí'!$D$3+'Mức tính phí'!$D$4)+(I15-H15-30)*'Mức tính phí'!$D$5,IF(I15-H15&gt;20,10*('Mức tính phí'!$D$2+'Mức tính phí'!$D$3)+(I15-H15-20)*'Mức tính phí'!$D$4,IF(I15-H15&gt;10,10*'Mức tính phí'!$D$2+(I15-H15-10)*'Mức tính phí'!$D$3,(I15-H15)*'Mức tính phí'!$D$2)))</f>
        <v>145864.95</v>
      </c>
      <c r="K15" s="14" t="str">
        <f t="shared" si="2"/>
        <v>21 m3</v>
      </c>
      <c r="R15" s="8" t="s">
        <v>25</v>
      </c>
      <c r="S15" s="2">
        <v>100.0</v>
      </c>
      <c r="T15" s="2">
        <v>1533.0</v>
      </c>
      <c r="U15" s="2">
        <v>150850.0</v>
      </c>
    </row>
    <row r="16">
      <c r="A16" s="9">
        <v>15.0</v>
      </c>
      <c r="B16" s="9">
        <v>3005.0</v>
      </c>
      <c r="C16" s="9" t="s">
        <v>32</v>
      </c>
      <c r="D16" s="10" t="str">
        <f t="shared" si="1"/>
        <v>Chỉ số sử dụng: 22m3 (Chỉ số cuối kỳ:156 - Chỉ số đầu kỳ:134)</v>
      </c>
      <c r="E16" s="11">
        <f>round(1.05*IF(I16-H16&gt;30,10*('Mức tính phí'!$D$2+'Mức tính phí'!$D$3+'Mức tính phí'!$D$4)+(I16-H16-30)*'Mức tính phí'!$D$5,IF(I16-H16&gt;20,10*('Mức tính phí'!$D$2+'Mức tính phí'!$D$3)+(I16-H16-20)*'Mức tính phí'!$D$4,IF(I16-H16&gt;10,10*'Mức tính phí'!$D$2+(I16-H16-10)*'Mức tính phí'!$D$3,(I16-H16)*'Mức tính phí'!$D$2))),0)</f>
        <v>154967</v>
      </c>
      <c r="F16" s="12">
        <v>43586.0</v>
      </c>
      <c r="G16" s="13" t="s">
        <v>31</v>
      </c>
      <c r="H16" s="13">
        <v>134.0</v>
      </c>
      <c r="I16" s="13">
        <v>156.0</v>
      </c>
      <c r="J16">
        <f>1.05*IF(I16-H16&gt;30,10*('Mức tính phí'!$D$2+'Mức tính phí'!$D$3+'Mức tính phí'!$D$4)+(I16-H16-30)*'Mức tính phí'!$D$5,IF(I16-H16&gt;20,10*('Mức tính phí'!$D$2+'Mức tính phí'!$D$3)+(I16-H16-20)*'Mức tính phí'!$D$4,IF(I16-H16&gt;10,10*'Mức tính phí'!$D$2+(I16-H16-10)*'Mức tính phí'!$D$3,(I16-H16)*'Mức tính phí'!$D$2)))</f>
        <v>154967.4</v>
      </c>
      <c r="K16" s="14" t="str">
        <f t="shared" si="2"/>
        <v>22 m3</v>
      </c>
      <c r="R16" s="8" t="s">
        <v>26</v>
      </c>
      <c r="S16" s="2">
        <v>200.0</v>
      </c>
      <c r="T16" s="2">
        <v>1786.0</v>
      </c>
      <c r="U16" s="2">
        <v>329450.0</v>
      </c>
    </row>
    <row r="17">
      <c r="A17" s="9">
        <v>16.0</v>
      </c>
      <c r="B17" s="9">
        <v>3006.0</v>
      </c>
      <c r="C17" s="9" t="s">
        <v>32</v>
      </c>
      <c r="D17" s="10" t="str">
        <f t="shared" si="1"/>
        <v>Chỉ số sử dụng: 44m3 (Chỉ số cuối kỳ:167 - Chỉ số đầu kỳ:123)</v>
      </c>
      <c r="E17" s="11">
        <f>round(1.05*IF(I17-H17&gt;30,10*('Mức tính phí'!$D$2+'Mức tính phí'!$D$3+'Mức tính phí'!$D$4)+(I17-H17-30)*'Mức tính phí'!$D$5,IF(I17-H17&gt;20,10*('Mức tính phí'!$D$2+'Mức tính phí'!$D$3)+(I17-H17-20)*'Mức tính phí'!$D$4,IF(I17-H17&gt;10,10*'Mức tính phí'!$D$2+(I17-H17-10)*'Mức tính phí'!$D$3,(I17-H17)*'Mức tính phí'!$D$2))),0)</f>
        <v>461943</v>
      </c>
      <c r="F17" s="12">
        <v>43586.0</v>
      </c>
      <c r="G17" s="13" t="s">
        <v>31</v>
      </c>
      <c r="H17" s="13">
        <v>123.0</v>
      </c>
      <c r="I17" s="13">
        <v>167.0</v>
      </c>
      <c r="J17">
        <f>1.05*IF(I17-H17&gt;30,10*('Mức tính phí'!$D$2+'Mức tính phí'!$D$3+'Mức tính phí'!$D$4)+(I17-H17-30)*'Mức tính phí'!$D$5,IF(I17-H17&gt;20,10*('Mức tính phí'!$D$2+'Mức tính phí'!$D$3)+(I17-H17-20)*'Mức tính phí'!$D$4,IF(I17-H17&gt;10,10*'Mức tính phí'!$D$2+(I17-H17-10)*'Mức tính phí'!$D$3,(I17-H17)*'Mức tính phí'!$D$2)))</f>
        <v>461943.3</v>
      </c>
      <c r="K17" s="14" t="str">
        <f t="shared" si="2"/>
        <v>44 m3</v>
      </c>
      <c r="R17" s="8" t="s">
        <v>27</v>
      </c>
      <c r="S17" s="2">
        <v>300.0</v>
      </c>
      <c r="T17" s="2">
        <v>2242.0</v>
      </c>
      <c r="U17" s="2">
        <v>553650.0</v>
      </c>
    </row>
    <row r="18">
      <c r="A18" s="9">
        <v>17.0</v>
      </c>
      <c r="B18" s="9">
        <v>3007.0</v>
      </c>
      <c r="C18" s="9" t="s">
        <v>32</v>
      </c>
      <c r="D18" s="10" t="str">
        <f t="shared" si="1"/>
        <v>Chỉ số sử dụng: 10m3 (Chỉ số cuối kỳ:97 - Chỉ số đầu kỳ:87)</v>
      </c>
      <c r="E18" s="11">
        <f>round(1.05*IF(I18-H18&gt;30,10*('Mức tính phí'!$D$2+'Mức tính phí'!$D$3+'Mức tính phí'!$D$4)+(I18-H18-30)*'Mức tính phí'!$D$5,IF(I18-H18&gt;20,10*('Mức tính phí'!$D$2+'Mức tính phí'!$D$3)+(I18-H18-20)*'Mức tính phí'!$D$4,IF(I18-H18&gt;10,10*'Mức tính phí'!$D$2+(I18-H18-10)*'Mức tính phí'!$D$3,(I18-H18)*'Mức tính phí'!$D$2))),0)</f>
        <v>62717</v>
      </c>
      <c r="F18" s="12">
        <v>43586.0</v>
      </c>
      <c r="G18" s="13" t="s">
        <v>31</v>
      </c>
      <c r="H18" s="13">
        <v>87.0</v>
      </c>
      <c r="I18" s="13">
        <v>97.0</v>
      </c>
      <c r="J18">
        <f>1.05*IF(I18-H18&gt;30,10*('Mức tính phí'!$D$2+'Mức tính phí'!$D$3+'Mức tính phí'!$D$4)+(I18-H18-30)*'Mức tính phí'!$D$5,IF(I18-H18&gt;20,10*('Mức tính phí'!$D$2+'Mức tính phí'!$D$3)+(I18-H18-20)*'Mức tính phí'!$D$4,IF(I18-H18&gt;10,10*'Mức tính phí'!$D$2+(I18-H18-10)*'Mức tính phí'!$D$3,(I18-H18)*'Mức tính phí'!$D$2)))</f>
        <v>62716.5</v>
      </c>
      <c r="K18" s="14" t="str">
        <f t="shared" si="2"/>
        <v>10 m3</v>
      </c>
      <c r="R18" s="8" t="s">
        <v>28</v>
      </c>
      <c r="S18" s="2">
        <v>400.0</v>
      </c>
      <c r="T18" s="2">
        <v>2503.0</v>
      </c>
      <c r="U18" s="2">
        <v>803950.0</v>
      </c>
    </row>
    <row r="19">
      <c r="A19" s="9">
        <v>18.0</v>
      </c>
      <c r="B19" s="9">
        <v>3008.0</v>
      </c>
      <c r="C19" s="9" t="s">
        <v>32</v>
      </c>
      <c r="D19" s="10" t="str">
        <f t="shared" si="1"/>
        <v>Chỉ số sử dụng: 13m3 (Chỉ số cuối kỳ:78 - Chỉ số đầu kỳ:65)</v>
      </c>
      <c r="E19" s="11">
        <f>round(1.05*IF(I19-H19&gt;30,10*('Mức tính phí'!$D$2+'Mức tính phí'!$D$3+'Mức tính phí'!$D$4)+(I19-H19-30)*'Mức tính phí'!$D$5,IF(I19-H19&gt;20,10*('Mức tính phí'!$D$2+'Mức tính phí'!$D$3)+(I19-H19-20)*'Mức tính phí'!$D$4,IF(I19-H19&gt;10,10*'Mức tính phí'!$D$2+(I19-H19-10)*'Mức tính phí'!$D$3,(I19-H19)*'Mức tính phí'!$D$2))),0)</f>
        <v>84930</v>
      </c>
      <c r="F19" s="12">
        <v>43586.0</v>
      </c>
      <c r="G19" s="13" t="s">
        <v>31</v>
      </c>
      <c r="H19" s="13">
        <v>65.0</v>
      </c>
      <c r="I19" s="13">
        <v>78.0</v>
      </c>
      <c r="J19">
        <f>1.05*IF(I19-H19&gt;30,10*('Mức tính phí'!$D$2+'Mức tính phí'!$D$3+'Mức tính phí'!$D$4)+(I19-H19-30)*'Mức tính phí'!$D$5,IF(I19-H19&gt;20,10*('Mức tính phí'!$D$2+'Mức tính phí'!$D$3)+(I19-H19-20)*'Mức tính phí'!$D$4,IF(I19-H19&gt;10,10*'Mức tính phí'!$D$2+(I19-H19-10)*'Mức tính phí'!$D$3,(I19-H19)*'Mức tính phí'!$D$2)))</f>
        <v>84930.3</v>
      </c>
      <c r="K19" s="14" t="str">
        <f t="shared" si="2"/>
        <v>13 m3</v>
      </c>
      <c r="R19" s="16" t="s">
        <v>29</v>
      </c>
      <c r="T19" s="2">
        <v>2587.0</v>
      </c>
    </row>
    <row r="20">
      <c r="A20" s="9">
        <v>19.0</v>
      </c>
      <c r="B20" s="9">
        <v>3009.0</v>
      </c>
      <c r="C20" s="9" t="s">
        <v>32</v>
      </c>
      <c r="D20" s="10" t="str">
        <f t="shared" si="1"/>
        <v>Chỉ số sử dụng: 11m3 (Chỉ số cuối kỳ:56 - Chỉ số đầu kỳ:45)</v>
      </c>
      <c r="E20" s="11">
        <f>round(1.05*IF(I20-H20&gt;30,10*('Mức tính phí'!$D$2+'Mức tính phí'!$D$3+'Mức tính phí'!$D$4)+(I20-H20-30)*'Mức tính phí'!$D$5,IF(I20-H20&gt;20,10*('Mức tính phí'!$D$2+'Mức tính phí'!$D$3)+(I20-H20-20)*'Mức tính phí'!$D$4,IF(I20-H20&gt;10,10*'Mức tính phí'!$D$2+(I20-H20-10)*'Mức tính phí'!$D$3,(I20-H20)*'Mức tính phí'!$D$2))),0)</f>
        <v>70121</v>
      </c>
      <c r="F20" s="12">
        <v>43586.0</v>
      </c>
      <c r="G20" s="13" t="s">
        <v>31</v>
      </c>
      <c r="H20" s="13">
        <v>45.0</v>
      </c>
      <c r="I20" s="13">
        <v>56.0</v>
      </c>
      <c r="J20">
        <f>1.05*IF(I20-H20&gt;30,10*('Mức tính phí'!$D$2+'Mức tính phí'!$D$3+'Mức tính phí'!$D$4)+(I20-H20-30)*'Mức tính phí'!$D$5,IF(I20-H20&gt;20,10*('Mức tính phí'!$D$2+'Mức tính phí'!$D$3)+(I20-H20-20)*'Mức tính phí'!$D$4,IF(I20-H20&gt;10,10*'Mức tính phí'!$D$2+(I20-H20-10)*'Mức tính phí'!$D$3,(I20-H20)*'Mức tính phí'!$D$2)))</f>
        <v>70121.1</v>
      </c>
      <c r="K20" s="14" t="str">
        <f t="shared" si="2"/>
        <v>11 m3</v>
      </c>
      <c r="R20" s="15"/>
    </row>
    <row r="21">
      <c r="A21" s="9">
        <v>20.0</v>
      </c>
      <c r="B21" s="9">
        <v>3010.0</v>
      </c>
      <c r="C21" s="9" t="s">
        <v>32</v>
      </c>
      <c r="D21" s="10" t="str">
        <f t="shared" si="1"/>
        <v>Chỉ số sử dụng: 11m3 (Chỉ số cuối kỳ:78 - Chỉ số đầu kỳ:67)</v>
      </c>
      <c r="E21" s="11">
        <f>round(1.05*IF(I21-H21&gt;30,10*('Mức tính phí'!$D$2+'Mức tính phí'!$D$3+'Mức tính phí'!$D$4)+(I21-H21-30)*'Mức tính phí'!$D$5,IF(I21-H21&gt;20,10*('Mức tính phí'!$D$2+'Mức tính phí'!$D$3)+(I21-H21-20)*'Mức tính phí'!$D$4,IF(I21-H21&gt;10,10*'Mức tính phí'!$D$2+(I21-H21-10)*'Mức tính phí'!$D$3,(I21-H21)*'Mức tính phí'!$D$2))),0)</f>
        <v>70121</v>
      </c>
      <c r="F21" s="12">
        <v>43586.0</v>
      </c>
      <c r="G21" s="13" t="s">
        <v>31</v>
      </c>
      <c r="H21" s="13">
        <v>67.0</v>
      </c>
      <c r="I21" s="13">
        <v>78.0</v>
      </c>
      <c r="J21">
        <f>1.05*IF(I21-H21&gt;30,10*('Mức tính phí'!$D$2+'Mức tính phí'!$D$3+'Mức tính phí'!$D$4)+(I21-H21-30)*'Mức tính phí'!$D$5,IF(I21-H21&gt;20,10*('Mức tính phí'!$D$2+'Mức tính phí'!$D$3)+(I21-H21-20)*'Mức tính phí'!$D$4,IF(I21-H21&gt;10,10*'Mức tính phí'!$D$2+(I21-H21-10)*'Mức tính phí'!$D$3,(I21-H21)*'Mức tính phí'!$D$2)))</f>
        <v>70121.1</v>
      </c>
      <c r="K21" s="14" t="str">
        <f t="shared" si="2"/>
        <v>11 m3</v>
      </c>
      <c r="R21" s="15"/>
    </row>
    <row r="22">
      <c r="A22" s="9">
        <v>21.0</v>
      </c>
      <c r="B22" s="9">
        <v>4001.0</v>
      </c>
      <c r="C22" s="9" t="s">
        <v>33</v>
      </c>
      <c r="D22" s="10" t="str">
        <f t="shared" si="1"/>
        <v>Chỉ số sử dụng: 40m3 (Chỉ số cuối kỳ:96 - Chỉ số đầu kỳ:56)</v>
      </c>
      <c r="E22" s="11">
        <f>round(1.05*IF(I22-H22&gt;30,10*('Mức tính phí'!$D$2+'Mức tính phí'!$D$3+'Mức tính phí'!$D$4)+(I22-H22-30)*'Mức tính phí'!$D$5,IF(I22-H22&gt;20,10*('Mức tính phí'!$D$2+'Mức tính phí'!$D$3)+(I22-H22-20)*'Mức tính phí'!$D$4,IF(I22-H22&gt;10,10*'Mức tính phí'!$D$2+(I22-H22-10)*'Mức tính phí'!$D$3,(I22-H22)*'Mức tính phí'!$D$2))),0)</f>
        <v>395042</v>
      </c>
      <c r="F22" s="12">
        <v>43586.0</v>
      </c>
      <c r="G22" s="13" t="s">
        <v>31</v>
      </c>
      <c r="H22" s="13">
        <v>56.0</v>
      </c>
      <c r="I22" s="13">
        <v>96.0</v>
      </c>
      <c r="J22">
        <f>1.05*IF(I22-H22&gt;30,10*('Mức tính phí'!$D$2+'Mức tính phí'!$D$3+'Mức tính phí'!$D$4)+(I22-H22-30)*'Mức tính phí'!$D$5,IF(I22-H22&gt;20,10*('Mức tính phí'!$D$2+'Mức tính phí'!$D$3)+(I22-H22-20)*'Mức tính phí'!$D$4,IF(I22-H22&gt;10,10*'Mức tính phí'!$D$2+(I22-H22-10)*'Mức tính phí'!$D$3,(I22-H22)*'Mức tính phí'!$D$2)))</f>
        <v>395041.5</v>
      </c>
      <c r="K22" s="14" t="str">
        <f t="shared" si="2"/>
        <v>40 m3</v>
      </c>
      <c r="R22" s="15"/>
    </row>
    <row r="23">
      <c r="A23" s="9">
        <v>22.0</v>
      </c>
      <c r="B23" s="9">
        <v>4002.0</v>
      </c>
      <c r="C23" s="9" t="s">
        <v>33</v>
      </c>
      <c r="D23" s="10" t="str">
        <f t="shared" si="1"/>
        <v>Chỉ số sử dụng: 32m3 (Chỉ số cuối kỳ:89 - Chỉ số đầu kỳ:57)</v>
      </c>
      <c r="E23" s="11">
        <f>round(1.05*IF(I23-H23&gt;30,10*('Mức tính phí'!$D$2+'Mức tính phí'!$D$3+'Mức tính phí'!$D$4)+(I23-H23-30)*'Mức tính phí'!$D$5,IF(I23-H23&gt;20,10*('Mức tính phí'!$D$2+'Mức tính phí'!$D$3)+(I23-H23-20)*'Mức tính phí'!$D$4,IF(I23-H23&gt;10,10*'Mức tính phí'!$D$2+(I23-H23-10)*'Mức tính phí'!$D$3,(I23-H23)*'Mức tính phí'!$D$2))),0)</f>
        <v>261238</v>
      </c>
      <c r="F23" s="12">
        <v>43586.0</v>
      </c>
      <c r="G23" s="13" t="s">
        <v>31</v>
      </c>
      <c r="H23" s="13">
        <v>57.0</v>
      </c>
      <c r="I23" s="13">
        <v>89.0</v>
      </c>
      <c r="J23">
        <f>1.05*IF(I23-H23&gt;30,10*('Mức tính phí'!$D$2+'Mức tính phí'!$D$3+'Mức tính phí'!$D$4)+(I23-H23-30)*'Mức tính phí'!$D$5,IF(I23-H23&gt;20,10*('Mức tính phí'!$D$2+'Mức tính phí'!$D$3)+(I23-H23-20)*'Mức tính phí'!$D$4,IF(I23-H23&gt;10,10*'Mức tính phí'!$D$2+(I23-H23-10)*'Mức tính phí'!$D$3,(I23-H23)*'Mức tính phí'!$D$2)))</f>
        <v>261237.9</v>
      </c>
      <c r="K23" s="14" t="str">
        <f t="shared" si="2"/>
        <v>32 m3</v>
      </c>
      <c r="R23" s="15"/>
    </row>
    <row r="24">
      <c r="A24" s="9">
        <v>23.0</v>
      </c>
      <c r="B24" s="9">
        <v>4003.0</v>
      </c>
      <c r="C24" s="9" t="s">
        <v>33</v>
      </c>
      <c r="D24" s="10" t="str">
        <f t="shared" si="1"/>
        <v>Chỉ số sử dụng: 22m3 (Chỉ số cuối kỳ:134 - Chỉ số đầu kỳ:112)</v>
      </c>
      <c r="E24" s="11">
        <f>round(1.05*IF(I24-H24&gt;30,10*('Mức tính phí'!$D$2+'Mức tính phí'!$D$3+'Mức tính phí'!$D$4)+(I24-H24-30)*'Mức tính phí'!$D$5,IF(I24-H24&gt;20,10*('Mức tính phí'!$D$2+'Mức tính phí'!$D$3)+(I24-H24-20)*'Mức tính phí'!$D$4,IF(I24-H24&gt;10,10*'Mức tính phí'!$D$2+(I24-H24-10)*'Mức tính phí'!$D$3,(I24-H24)*'Mức tính phí'!$D$2))),0)</f>
        <v>154967</v>
      </c>
      <c r="F24" s="12">
        <v>43586.0</v>
      </c>
      <c r="G24" s="13" t="s">
        <v>31</v>
      </c>
      <c r="H24" s="13">
        <v>112.0</v>
      </c>
      <c r="I24" s="13">
        <v>134.0</v>
      </c>
      <c r="J24">
        <f>1.05*IF(I24-H24&gt;30,10*('Mức tính phí'!$D$2+'Mức tính phí'!$D$3+'Mức tính phí'!$D$4)+(I24-H24-30)*'Mức tính phí'!$D$5,IF(I24-H24&gt;20,10*('Mức tính phí'!$D$2+'Mức tính phí'!$D$3)+(I24-H24-20)*'Mức tính phí'!$D$4,IF(I24-H24&gt;10,10*'Mức tính phí'!$D$2+(I24-H24-10)*'Mức tính phí'!$D$3,(I24-H24)*'Mức tính phí'!$D$2)))</f>
        <v>154967.4</v>
      </c>
      <c r="K24" s="14" t="str">
        <f t="shared" si="2"/>
        <v>22 m3</v>
      </c>
      <c r="R24" s="15"/>
    </row>
    <row r="25">
      <c r="A25" s="9">
        <v>24.0</v>
      </c>
      <c r="B25" s="9">
        <v>4004.0</v>
      </c>
      <c r="C25" s="9" t="s">
        <v>33</v>
      </c>
      <c r="D25" s="10" t="str">
        <f t="shared" si="1"/>
        <v>Chỉ số sử dụng: 19m3 (Chỉ số cuối kỳ:123 - Chỉ số đầu kỳ:104)</v>
      </c>
      <c r="E25" s="11">
        <f>round(1.05*IF(I25-H25&gt;30,10*('Mức tính phí'!$D$2+'Mức tính phí'!$D$3+'Mức tính phí'!$D$4)+(I25-H25-30)*'Mức tính phí'!$D$5,IF(I25-H25&gt;20,10*('Mức tính phí'!$D$2+'Mức tính phí'!$D$3)+(I25-H25-20)*'Mức tính phí'!$D$4,IF(I25-H25&gt;10,10*'Mức tính phí'!$D$2+(I25-H25-10)*'Mức tính phí'!$D$3,(I25-H25)*'Mức tính phí'!$D$2))),0)</f>
        <v>129358</v>
      </c>
      <c r="F25" s="12">
        <v>43586.0</v>
      </c>
      <c r="G25" s="13" t="s">
        <v>31</v>
      </c>
      <c r="H25" s="13">
        <v>104.0</v>
      </c>
      <c r="I25" s="13">
        <v>123.0</v>
      </c>
      <c r="J25">
        <f>1.05*IF(I25-H25&gt;30,10*('Mức tính phí'!$D$2+'Mức tính phí'!$D$3+'Mức tính phí'!$D$4)+(I25-H25-30)*'Mức tính phí'!$D$5,IF(I25-H25&gt;20,10*('Mức tính phí'!$D$2+'Mức tính phí'!$D$3)+(I25-H25-20)*'Mức tính phí'!$D$4,IF(I25-H25&gt;10,10*'Mức tính phí'!$D$2+(I25-H25-10)*'Mức tính phí'!$D$3,(I25-H25)*'Mức tính phí'!$D$2)))</f>
        <v>129357.9</v>
      </c>
      <c r="K25" s="14" t="str">
        <f t="shared" si="2"/>
        <v>19 m3</v>
      </c>
      <c r="R25" s="15"/>
    </row>
    <row r="26">
      <c r="A26" s="9">
        <v>25.0</v>
      </c>
      <c r="B26" s="9">
        <v>4005.0</v>
      </c>
      <c r="C26" s="9" t="s">
        <v>33</v>
      </c>
      <c r="D26" s="10" t="str">
        <f t="shared" si="1"/>
        <v>Chỉ số sử dụng: 33m3 (Chỉ số cuối kỳ:123 - Chỉ số đầu kỳ:90)</v>
      </c>
      <c r="E26" s="11">
        <f>round(1.05*IF(I26-H26&gt;30,10*('Mức tính phí'!$D$2+'Mức tính phí'!$D$3+'Mức tính phí'!$D$4)+(I26-H26-30)*'Mức tính phí'!$D$5,IF(I26-H26&gt;20,10*('Mức tính phí'!$D$2+'Mức tính phí'!$D$3)+(I26-H26-20)*'Mức tính phí'!$D$4,IF(I26-H26&gt;10,10*'Mức tính phí'!$D$2+(I26-H26-10)*'Mức tính phí'!$D$3,(I26-H26)*'Mức tính phí'!$D$2))),0)</f>
        <v>277963</v>
      </c>
      <c r="F26" s="12">
        <v>43586.0</v>
      </c>
      <c r="G26" s="13" t="s">
        <v>31</v>
      </c>
      <c r="H26" s="13">
        <v>90.0</v>
      </c>
      <c r="I26" s="13">
        <v>123.0</v>
      </c>
      <c r="J26">
        <f>1.05*IF(I26-H26&gt;30,10*('Mức tính phí'!$D$2+'Mức tính phí'!$D$3+'Mức tính phí'!$D$4)+(I26-H26-30)*'Mức tính phí'!$D$5,IF(I26-H26&gt;20,10*('Mức tính phí'!$D$2+'Mức tính phí'!$D$3)+(I26-H26-20)*'Mức tính phí'!$D$4,IF(I26-H26&gt;10,10*'Mức tính phí'!$D$2+(I26-H26-10)*'Mức tính phí'!$D$3,(I26-H26)*'Mức tính phí'!$D$2)))</f>
        <v>277963.35</v>
      </c>
      <c r="K26" s="14" t="str">
        <f t="shared" si="2"/>
        <v>33 m3</v>
      </c>
      <c r="R26" s="15"/>
    </row>
    <row r="27">
      <c r="A27" s="9">
        <v>26.0</v>
      </c>
      <c r="B27" s="9">
        <v>4006.0</v>
      </c>
      <c r="C27" s="9" t="s">
        <v>33</v>
      </c>
      <c r="D27" s="10" t="str">
        <f t="shared" si="1"/>
        <v>Chỉ số sử dụng: 14m3 (Chỉ số cuối kỳ:145 - Chỉ số đầu kỳ:131)</v>
      </c>
      <c r="E27" s="11">
        <f>round(1.05*IF(I27-H27&gt;30,10*('Mức tính phí'!$D$2+'Mức tính phí'!$D$3+'Mức tính phí'!$D$4)+(I27-H27-30)*'Mức tính phí'!$D$5,IF(I27-H27&gt;20,10*('Mức tính phí'!$D$2+'Mức tính phí'!$D$3)+(I27-H27-20)*'Mức tính phí'!$D$4,IF(I27-H27&gt;10,10*'Mức tính phí'!$D$2+(I27-H27-10)*'Mức tính phí'!$D$3,(I27-H27)*'Mức tính phí'!$D$2))),0)</f>
        <v>92335</v>
      </c>
      <c r="F27" s="12">
        <v>43586.0</v>
      </c>
      <c r="G27" s="13" t="s">
        <v>31</v>
      </c>
      <c r="H27" s="13">
        <v>131.0</v>
      </c>
      <c r="I27" s="13">
        <v>145.0</v>
      </c>
      <c r="J27">
        <f>1.05*IF(I27-H27&gt;30,10*('Mức tính phí'!$D$2+'Mức tính phí'!$D$3+'Mức tính phí'!$D$4)+(I27-H27-30)*'Mức tính phí'!$D$5,IF(I27-H27&gt;20,10*('Mức tính phí'!$D$2+'Mức tính phí'!$D$3)+(I27-H27-20)*'Mức tính phí'!$D$4,IF(I27-H27&gt;10,10*'Mức tính phí'!$D$2+(I27-H27-10)*'Mức tính phí'!$D$3,(I27-H27)*'Mức tính phí'!$D$2)))</f>
        <v>92334.9</v>
      </c>
      <c r="K27" s="14" t="str">
        <f t="shared" si="2"/>
        <v>14 m3</v>
      </c>
      <c r="R27" s="15"/>
    </row>
    <row r="28">
      <c r="A28" s="9">
        <v>27.0</v>
      </c>
      <c r="B28" s="9">
        <v>4007.0</v>
      </c>
      <c r="C28" s="9" t="s">
        <v>33</v>
      </c>
      <c r="D28" s="10" t="str">
        <f t="shared" si="1"/>
        <v>Chỉ số sử dụng: 22m3 (Chỉ số cuối kỳ:156 - Chỉ số đầu kỳ:134)</v>
      </c>
      <c r="E28" s="11">
        <f>round(1.05*IF(I28-H28&gt;30,10*('Mức tính phí'!$D$2+'Mức tính phí'!$D$3+'Mức tính phí'!$D$4)+(I28-H28-30)*'Mức tính phí'!$D$5,IF(I28-H28&gt;20,10*('Mức tính phí'!$D$2+'Mức tính phí'!$D$3)+(I28-H28-20)*'Mức tính phí'!$D$4,IF(I28-H28&gt;10,10*'Mức tính phí'!$D$2+(I28-H28-10)*'Mức tính phí'!$D$3,(I28-H28)*'Mức tính phí'!$D$2))),0)</f>
        <v>154967</v>
      </c>
      <c r="F28" s="12">
        <v>43586.0</v>
      </c>
      <c r="G28" s="13" t="s">
        <v>31</v>
      </c>
      <c r="H28" s="13">
        <v>134.0</v>
      </c>
      <c r="I28" s="13">
        <v>156.0</v>
      </c>
      <c r="J28">
        <f>1.05*IF(I28-H28&gt;30,10*('Mức tính phí'!$D$2+'Mức tính phí'!$D$3+'Mức tính phí'!$D$4)+(I28-H28-30)*'Mức tính phí'!$D$5,IF(I28-H28&gt;20,10*('Mức tính phí'!$D$2+'Mức tính phí'!$D$3)+(I28-H28-20)*'Mức tính phí'!$D$4,IF(I28-H28&gt;10,10*'Mức tính phí'!$D$2+(I28-H28-10)*'Mức tính phí'!$D$3,(I28-H28)*'Mức tính phí'!$D$2)))</f>
        <v>154967.4</v>
      </c>
      <c r="K28" s="14" t="str">
        <f t="shared" si="2"/>
        <v>22 m3</v>
      </c>
      <c r="R28" s="15"/>
    </row>
    <row r="29">
      <c r="A29" s="9">
        <v>28.0</v>
      </c>
      <c r="B29" s="9">
        <v>4008.0</v>
      </c>
      <c r="C29" s="9" t="s">
        <v>33</v>
      </c>
      <c r="D29" s="10" t="str">
        <f t="shared" si="1"/>
        <v>Chỉ số sử dụng: 24m3 (Chỉ số cuối kỳ:156 - Chỉ số đầu kỳ:132)</v>
      </c>
      <c r="E29" s="11">
        <f>round(1.05*IF(I29-H29&gt;30,10*('Mức tính phí'!$D$2+'Mức tính phí'!$D$3+'Mức tính phí'!$D$4)+(I29-H29-30)*'Mức tính phí'!$D$5,IF(I29-H29&gt;20,10*('Mức tính phí'!$D$2+'Mức tính phí'!$D$3)+(I29-H29-20)*'Mức tính phí'!$D$4,IF(I29-H29&gt;10,10*'Mức tính phí'!$D$2+(I29-H29-10)*'Mức tính phí'!$D$3,(I29-H29)*'Mức tính phí'!$D$2))),0)</f>
        <v>173172</v>
      </c>
      <c r="F29" s="12">
        <v>43586.0</v>
      </c>
      <c r="G29" s="13" t="s">
        <v>31</v>
      </c>
      <c r="H29" s="13">
        <v>132.0</v>
      </c>
      <c r="I29" s="13">
        <v>156.0</v>
      </c>
      <c r="J29">
        <f>1.05*IF(I29-H29&gt;30,10*('Mức tính phí'!$D$2+'Mức tính phí'!$D$3+'Mức tính phí'!$D$4)+(I29-H29-30)*'Mức tính phí'!$D$5,IF(I29-H29&gt;20,10*('Mức tính phí'!$D$2+'Mức tính phí'!$D$3)+(I29-H29-20)*'Mức tính phí'!$D$4,IF(I29-H29&gt;10,10*'Mức tính phí'!$D$2+(I29-H29-10)*'Mức tính phí'!$D$3,(I29-H29)*'Mức tính phí'!$D$2)))</f>
        <v>173172.3</v>
      </c>
      <c r="K29" s="14" t="str">
        <f t="shared" si="2"/>
        <v>24 m3</v>
      </c>
      <c r="R29" s="15"/>
    </row>
    <row r="30">
      <c r="A30" s="9">
        <v>29.0</v>
      </c>
      <c r="B30" s="9">
        <v>4009.0</v>
      </c>
      <c r="C30" s="9" t="s">
        <v>33</v>
      </c>
      <c r="D30" s="10" t="str">
        <f t="shared" si="1"/>
        <v>Chỉ số sử dụng: 12m3 (Chỉ số cuối kỳ:90 - Chỉ số đầu kỳ:78)</v>
      </c>
      <c r="E30" s="11">
        <f>round(1.05*IF(I30-H30&gt;30,10*('Mức tính phí'!$D$2+'Mức tính phí'!$D$3+'Mức tính phí'!$D$4)+(I30-H30-30)*'Mức tính phí'!$D$5,IF(I30-H30&gt;20,10*('Mức tính phí'!$D$2+'Mức tính phí'!$D$3)+(I30-H30-20)*'Mức tính phí'!$D$4,IF(I30-H30&gt;10,10*'Mức tính phí'!$D$2+(I30-H30-10)*'Mức tính phí'!$D$3,(I30-H30)*'Mức tính phí'!$D$2))),0)</f>
        <v>77526</v>
      </c>
      <c r="F30" s="12">
        <v>43586.0</v>
      </c>
      <c r="G30" s="13" t="s">
        <v>31</v>
      </c>
      <c r="H30" s="13">
        <v>78.0</v>
      </c>
      <c r="I30" s="13">
        <v>90.0</v>
      </c>
      <c r="J30">
        <f>1.05*IF(I30-H30&gt;30,10*('Mức tính phí'!$D$2+'Mức tính phí'!$D$3+'Mức tính phí'!$D$4)+(I30-H30-30)*'Mức tính phí'!$D$5,IF(I30-H30&gt;20,10*('Mức tính phí'!$D$2+'Mức tính phí'!$D$3)+(I30-H30-20)*'Mức tính phí'!$D$4,IF(I30-H30&gt;10,10*'Mức tính phí'!$D$2+(I30-H30-10)*'Mức tính phí'!$D$3,(I30-H30)*'Mức tính phí'!$D$2)))</f>
        <v>77525.7</v>
      </c>
      <c r="K30" s="14" t="str">
        <f t="shared" si="2"/>
        <v>12 m3</v>
      </c>
      <c r="R30" s="15"/>
    </row>
    <row r="31">
      <c r="A31" s="9">
        <v>30.0</v>
      </c>
      <c r="B31" s="9">
        <v>4010.0</v>
      </c>
      <c r="C31" s="9" t="s">
        <v>33</v>
      </c>
      <c r="D31" s="10" t="str">
        <f t="shared" si="1"/>
        <v>Chỉ số sử dụng: 21m3 (Chỉ số cuối kỳ:90 - Chỉ số đầu kỳ:69)</v>
      </c>
      <c r="E31" s="11">
        <f>round(1.05*IF(I31-H31&gt;30,10*('Mức tính phí'!$D$2+'Mức tính phí'!$D$3+'Mức tính phí'!$D$4)+(I31-H31-30)*'Mức tính phí'!$D$5,IF(I31-H31&gt;20,10*('Mức tính phí'!$D$2+'Mức tính phí'!$D$3)+(I31-H31-20)*'Mức tính phí'!$D$4,IF(I31-H31&gt;10,10*'Mức tính phí'!$D$2+(I31-H31-10)*'Mức tính phí'!$D$3,(I31-H31)*'Mức tính phí'!$D$2))),0)</f>
        <v>145865</v>
      </c>
      <c r="F31" s="12">
        <v>43586.0</v>
      </c>
      <c r="G31" s="13" t="s">
        <v>31</v>
      </c>
      <c r="H31" s="13">
        <v>69.0</v>
      </c>
      <c r="I31" s="13">
        <v>90.0</v>
      </c>
      <c r="J31">
        <f>1.05*IF(I31-H31&gt;30,10*('Mức tính phí'!$D$2+'Mức tính phí'!$D$3+'Mức tính phí'!$D$4)+(I31-H31-30)*'Mức tính phí'!$D$5,IF(I31-H31&gt;20,10*('Mức tính phí'!$D$2+'Mức tính phí'!$D$3)+(I31-H31-20)*'Mức tính phí'!$D$4,IF(I31-H31&gt;10,10*'Mức tính phí'!$D$2+(I31-H31-10)*'Mức tính phí'!$D$3,(I31-H31)*'Mức tính phí'!$D$2)))</f>
        <v>145864.95</v>
      </c>
      <c r="K31" s="14" t="str">
        <f t="shared" si="2"/>
        <v>21 m3</v>
      </c>
      <c r="R31" s="15"/>
    </row>
    <row r="32">
      <c r="A32" s="9">
        <v>31.0</v>
      </c>
      <c r="B32" s="9">
        <v>5001.0</v>
      </c>
      <c r="C32" s="9" t="s">
        <v>34</v>
      </c>
      <c r="D32" s="10" t="str">
        <f t="shared" si="1"/>
        <v>Chỉ số sử dụng: 22m3 (Chỉ số cuối kỳ:156 - Chỉ số đầu kỳ:134)</v>
      </c>
      <c r="E32" s="11">
        <f>round(1.05*IF(I32-H32&gt;30,10*('Mức tính phí'!$D$2+'Mức tính phí'!$D$3+'Mức tính phí'!$D$4)+(I32-H32-30)*'Mức tính phí'!$D$5,IF(I32-H32&gt;20,10*('Mức tính phí'!$D$2+'Mức tính phí'!$D$3)+(I32-H32-20)*'Mức tính phí'!$D$4,IF(I32-H32&gt;10,10*'Mức tính phí'!$D$2+(I32-H32-10)*'Mức tính phí'!$D$3,(I32-H32)*'Mức tính phí'!$D$2))),0)</f>
        <v>154967</v>
      </c>
      <c r="F32" s="12">
        <v>43586.0</v>
      </c>
      <c r="G32" s="13" t="s">
        <v>31</v>
      </c>
      <c r="H32" s="13">
        <v>134.0</v>
      </c>
      <c r="I32" s="13">
        <v>156.0</v>
      </c>
      <c r="J32">
        <f>1.05*IF(I32-H32&gt;30,10*('Mức tính phí'!$D$2+'Mức tính phí'!$D$3+'Mức tính phí'!$D$4)+(I32-H32-30)*'Mức tính phí'!$D$5,IF(I32-H32&gt;20,10*('Mức tính phí'!$D$2+'Mức tính phí'!$D$3)+(I32-H32-20)*'Mức tính phí'!$D$4,IF(I32-H32&gt;10,10*'Mức tính phí'!$D$2+(I32-H32-10)*'Mức tính phí'!$D$3,(I32-H32)*'Mức tính phí'!$D$2)))</f>
        <v>154967.4</v>
      </c>
      <c r="K32" s="14" t="str">
        <f t="shared" si="2"/>
        <v>22 m3</v>
      </c>
      <c r="R32" s="15"/>
    </row>
    <row r="33">
      <c r="A33" s="9">
        <v>32.0</v>
      </c>
      <c r="B33" s="9">
        <v>5002.0</v>
      </c>
      <c r="C33" s="9" t="s">
        <v>34</v>
      </c>
      <c r="D33" s="10" t="str">
        <f t="shared" si="1"/>
        <v>Chỉ số sử dụng: 44m3 (Chỉ số cuối kỳ:167 - Chỉ số đầu kỳ:123)</v>
      </c>
      <c r="E33" s="11">
        <f>round(1.05*IF(I33-H33&gt;30,10*('Mức tính phí'!$D$2+'Mức tính phí'!$D$3+'Mức tính phí'!$D$4)+(I33-H33-30)*'Mức tính phí'!$D$5,IF(I33-H33&gt;20,10*('Mức tính phí'!$D$2+'Mức tính phí'!$D$3)+(I33-H33-20)*'Mức tính phí'!$D$4,IF(I33-H33&gt;10,10*'Mức tính phí'!$D$2+(I33-H33-10)*'Mức tính phí'!$D$3,(I33-H33)*'Mức tính phí'!$D$2))),0)</f>
        <v>461943</v>
      </c>
      <c r="F33" s="12">
        <v>43586.0</v>
      </c>
      <c r="G33" s="13" t="s">
        <v>31</v>
      </c>
      <c r="H33" s="13">
        <v>123.0</v>
      </c>
      <c r="I33" s="13">
        <v>167.0</v>
      </c>
      <c r="J33">
        <f>1.05*IF(I33-H33&gt;30,10*('Mức tính phí'!$D$2+'Mức tính phí'!$D$3+'Mức tính phí'!$D$4)+(I33-H33-30)*'Mức tính phí'!$D$5,IF(I33-H33&gt;20,10*('Mức tính phí'!$D$2+'Mức tính phí'!$D$3)+(I33-H33-20)*'Mức tính phí'!$D$4,IF(I33-H33&gt;10,10*'Mức tính phí'!$D$2+(I33-H33-10)*'Mức tính phí'!$D$3,(I33-H33)*'Mức tính phí'!$D$2)))</f>
        <v>461943.3</v>
      </c>
      <c r="K33" s="14" t="str">
        <f t="shared" si="2"/>
        <v>44 m3</v>
      </c>
      <c r="R33" s="15"/>
    </row>
    <row r="34">
      <c r="A34" s="9">
        <v>33.0</v>
      </c>
      <c r="B34" s="9">
        <v>5003.0</v>
      </c>
      <c r="C34" s="9" t="s">
        <v>34</v>
      </c>
      <c r="D34" s="10" t="str">
        <f t="shared" si="1"/>
        <v>Chỉ số sử dụng: 10m3 (Chỉ số cuối kỳ:97 - Chỉ số đầu kỳ:87)</v>
      </c>
      <c r="E34" s="11">
        <f>round(1.05*IF(I34-H34&gt;30,10*('Mức tính phí'!$D$2+'Mức tính phí'!$D$3+'Mức tính phí'!$D$4)+(I34-H34-30)*'Mức tính phí'!$D$5,IF(I34-H34&gt;20,10*('Mức tính phí'!$D$2+'Mức tính phí'!$D$3)+(I34-H34-20)*'Mức tính phí'!$D$4,IF(I34-H34&gt;10,10*'Mức tính phí'!$D$2+(I34-H34-10)*'Mức tính phí'!$D$3,(I34-H34)*'Mức tính phí'!$D$2))),0)</f>
        <v>62717</v>
      </c>
      <c r="F34" s="12">
        <v>43586.0</v>
      </c>
      <c r="G34" s="13" t="s">
        <v>31</v>
      </c>
      <c r="H34" s="13">
        <v>87.0</v>
      </c>
      <c r="I34" s="13">
        <v>97.0</v>
      </c>
      <c r="J34">
        <f>1.05*IF(I34-H34&gt;30,10*('Mức tính phí'!$D$2+'Mức tính phí'!$D$3+'Mức tính phí'!$D$4)+(I34-H34-30)*'Mức tính phí'!$D$5,IF(I34-H34&gt;20,10*('Mức tính phí'!$D$2+'Mức tính phí'!$D$3)+(I34-H34-20)*'Mức tính phí'!$D$4,IF(I34-H34&gt;10,10*'Mức tính phí'!$D$2+(I34-H34-10)*'Mức tính phí'!$D$3,(I34-H34)*'Mức tính phí'!$D$2)))</f>
        <v>62716.5</v>
      </c>
      <c r="K34" s="14" t="str">
        <f t="shared" si="2"/>
        <v>10 m3</v>
      </c>
      <c r="R34" s="15"/>
    </row>
    <row r="35">
      <c r="A35" s="9">
        <v>34.0</v>
      </c>
      <c r="B35" s="9">
        <v>5004.0</v>
      </c>
      <c r="C35" s="9" t="s">
        <v>34</v>
      </c>
      <c r="D35" s="10" t="str">
        <f t="shared" si="1"/>
        <v>Chỉ số sử dụng: 13m3 (Chỉ số cuối kỳ:78 - Chỉ số đầu kỳ:65)</v>
      </c>
      <c r="E35" s="11">
        <f>round(1.05*IF(I35-H35&gt;30,10*('Mức tính phí'!$D$2+'Mức tính phí'!$D$3+'Mức tính phí'!$D$4)+(I35-H35-30)*'Mức tính phí'!$D$5,IF(I35-H35&gt;20,10*('Mức tính phí'!$D$2+'Mức tính phí'!$D$3)+(I35-H35-20)*'Mức tính phí'!$D$4,IF(I35-H35&gt;10,10*'Mức tính phí'!$D$2+(I35-H35-10)*'Mức tính phí'!$D$3,(I35-H35)*'Mức tính phí'!$D$2))),0)</f>
        <v>84930</v>
      </c>
      <c r="F35" s="12">
        <v>43586.0</v>
      </c>
      <c r="G35" s="13" t="s">
        <v>31</v>
      </c>
      <c r="H35" s="13">
        <v>65.0</v>
      </c>
      <c r="I35" s="13">
        <v>78.0</v>
      </c>
      <c r="J35">
        <f>1.05*IF(I35-H35&gt;30,10*('Mức tính phí'!$D$2+'Mức tính phí'!$D$3+'Mức tính phí'!$D$4)+(I35-H35-30)*'Mức tính phí'!$D$5,IF(I35-H35&gt;20,10*('Mức tính phí'!$D$2+'Mức tính phí'!$D$3)+(I35-H35-20)*'Mức tính phí'!$D$4,IF(I35-H35&gt;10,10*'Mức tính phí'!$D$2+(I35-H35-10)*'Mức tính phí'!$D$3,(I35-H35)*'Mức tính phí'!$D$2)))</f>
        <v>84930.3</v>
      </c>
      <c r="K35" s="14" t="str">
        <f t="shared" si="2"/>
        <v>13 m3</v>
      </c>
      <c r="R35" s="15"/>
    </row>
    <row r="36">
      <c r="A36" s="9">
        <v>35.0</v>
      </c>
      <c r="B36" s="9">
        <v>5005.0</v>
      </c>
      <c r="C36" s="9" t="s">
        <v>34</v>
      </c>
      <c r="D36" s="10" t="str">
        <f t="shared" si="1"/>
        <v>Chỉ số sử dụng: 11m3 (Chỉ số cuối kỳ:56 - Chỉ số đầu kỳ:45)</v>
      </c>
      <c r="E36" s="11">
        <f>round(1.05*IF(I36-H36&gt;30,10*('Mức tính phí'!$D$2+'Mức tính phí'!$D$3+'Mức tính phí'!$D$4)+(I36-H36-30)*'Mức tính phí'!$D$5,IF(I36-H36&gt;20,10*('Mức tính phí'!$D$2+'Mức tính phí'!$D$3)+(I36-H36-20)*'Mức tính phí'!$D$4,IF(I36-H36&gt;10,10*'Mức tính phí'!$D$2+(I36-H36-10)*'Mức tính phí'!$D$3,(I36-H36)*'Mức tính phí'!$D$2))),0)</f>
        <v>70121</v>
      </c>
      <c r="F36" s="12">
        <v>43586.0</v>
      </c>
      <c r="G36" s="13" t="s">
        <v>31</v>
      </c>
      <c r="H36" s="13">
        <v>45.0</v>
      </c>
      <c r="I36" s="13">
        <v>56.0</v>
      </c>
      <c r="J36">
        <f>1.05*IF(I36-H36&gt;30,10*('Mức tính phí'!$D$2+'Mức tính phí'!$D$3+'Mức tính phí'!$D$4)+(I36-H36-30)*'Mức tính phí'!$D$5,IF(I36-H36&gt;20,10*('Mức tính phí'!$D$2+'Mức tính phí'!$D$3)+(I36-H36-20)*'Mức tính phí'!$D$4,IF(I36-H36&gt;10,10*'Mức tính phí'!$D$2+(I36-H36-10)*'Mức tính phí'!$D$3,(I36-H36)*'Mức tính phí'!$D$2)))</f>
        <v>70121.1</v>
      </c>
      <c r="K36" s="14" t="str">
        <f t="shared" si="2"/>
        <v>11 m3</v>
      </c>
      <c r="R36" s="15"/>
    </row>
    <row r="37">
      <c r="A37" s="9">
        <v>36.0</v>
      </c>
      <c r="B37" s="9">
        <v>5006.0</v>
      </c>
      <c r="C37" s="9" t="s">
        <v>34</v>
      </c>
      <c r="D37" s="10" t="str">
        <f t="shared" si="1"/>
        <v>Chỉ số sử dụng: 11m3 (Chỉ số cuối kỳ:78 - Chỉ số đầu kỳ:67)</v>
      </c>
      <c r="E37" s="11">
        <f>round(1.05*IF(I37-H37&gt;30,10*('Mức tính phí'!$D$2+'Mức tính phí'!$D$3+'Mức tính phí'!$D$4)+(I37-H37-30)*'Mức tính phí'!$D$5,IF(I37-H37&gt;20,10*('Mức tính phí'!$D$2+'Mức tính phí'!$D$3)+(I37-H37-20)*'Mức tính phí'!$D$4,IF(I37-H37&gt;10,10*'Mức tính phí'!$D$2+(I37-H37-10)*'Mức tính phí'!$D$3,(I37-H37)*'Mức tính phí'!$D$2))),0)</f>
        <v>70121</v>
      </c>
      <c r="F37" s="12">
        <v>43586.0</v>
      </c>
      <c r="G37" s="13" t="s">
        <v>31</v>
      </c>
      <c r="H37" s="13">
        <v>67.0</v>
      </c>
      <c r="I37" s="13">
        <v>78.0</v>
      </c>
      <c r="J37">
        <f>1.05*IF(I37-H37&gt;30,10*('Mức tính phí'!$D$2+'Mức tính phí'!$D$3+'Mức tính phí'!$D$4)+(I37-H37-30)*'Mức tính phí'!$D$5,IF(I37-H37&gt;20,10*('Mức tính phí'!$D$2+'Mức tính phí'!$D$3)+(I37-H37-20)*'Mức tính phí'!$D$4,IF(I37-H37&gt;10,10*'Mức tính phí'!$D$2+(I37-H37-10)*'Mức tính phí'!$D$3,(I37-H37)*'Mức tính phí'!$D$2)))</f>
        <v>70121.1</v>
      </c>
      <c r="K37" s="14" t="str">
        <f t="shared" si="2"/>
        <v>11 m3</v>
      </c>
      <c r="R37" s="15"/>
    </row>
    <row r="38">
      <c r="A38" s="9">
        <v>37.0</v>
      </c>
      <c r="B38" s="9">
        <v>5007.0</v>
      </c>
      <c r="C38" s="9" t="s">
        <v>34</v>
      </c>
      <c r="D38" s="10" t="str">
        <f t="shared" si="1"/>
        <v>Chỉ số sử dụng: 40m3 (Chỉ số cuối kỳ:96 - Chỉ số đầu kỳ:56)</v>
      </c>
      <c r="E38" s="11">
        <f>round(1.05*IF(I38-H38&gt;30,10*('Mức tính phí'!$D$2+'Mức tính phí'!$D$3+'Mức tính phí'!$D$4)+(I38-H38-30)*'Mức tính phí'!$D$5,IF(I38-H38&gt;20,10*('Mức tính phí'!$D$2+'Mức tính phí'!$D$3)+(I38-H38-20)*'Mức tính phí'!$D$4,IF(I38-H38&gt;10,10*'Mức tính phí'!$D$2+(I38-H38-10)*'Mức tính phí'!$D$3,(I38-H38)*'Mức tính phí'!$D$2))),0)</f>
        <v>395042</v>
      </c>
      <c r="F38" s="12">
        <v>43586.0</v>
      </c>
      <c r="G38" s="13" t="s">
        <v>31</v>
      </c>
      <c r="H38" s="13">
        <v>56.0</v>
      </c>
      <c r="I38" s="13">
        <v>96.0</v>
      </c>
      <c r="J38">
        <f>1.05*IF(I38-H38&gt;30,10*('Mức tính phí'!$D$2+'Mức tính phí'!$D$3+'Mức tính phí'!$D$4)+(I38-H38-30)*'Mức tính phí'!$D$5,IF(I38-H38&gt;20,10*('Mức tính phí'!$D$2+'Mức tính phí'!$D$3)+(I38-H38-20)*'Mức tính phí'!$D$4,IF(I38-H38&gt;10,10*'Mức tính phí'!$D$2+(I38-H38-10)*'Mức tính phí'!$D$3,(I38-H38)*'Mức tính phí'!$D$2)))</f>
        <v>395041.5</v>
      </c>
      <c r="K38" s="14" t="str">
        <f t="shared" si="2"/>
        <v>40 m3</v>
      </c>
      <c r="R38" s="15"/>
    </row>
    <row r="39">
      <c r="A39" s="9">
        <v>38.0</v>
      </c>
      <c r="B39" s="9">
        <v>5008.0</v>
      </c>
      <c r="C39" s="9" t="s">
        <v>34</v>
      </c>
      <c r="D39" s="10" t="str">
        <f t="shared" si="1"/>
        <v>Chỉ số sử dụng: 32m3 (Chỉ số cuối kỳ:89 - Chỉ số đầu kỳ:57)</v>
      </c>
      <c r="E39" s="11">
        <f>round(1.05*IF(I39-H39&gt;30,10*('Mức tính phí'!$D$2+'Mức tính phí'!$D$3+'Mức tính phí'!$D$4)+(I39-H39-30)*'Mức tính phí'!$D$5,IF(I39-H39&gt;20,10*('Mức tính phí'!$D$2+'Mức tính phí'!$D$3)+(I39-H39-20)*'Mức tính phí'!$D$4,IF(I39-H39&gt;10,10*'Mức tính phí'!$D$2+(I39-H39-10)*'Mức tính phí'!$D$3,(I39-H39)*'Mức tính phí'!$D$2))),0)</f>
        <v>261238</v>
      </c>
      <c r="F39" s="12">
        <v>43586.0</v>
      </c>
      <c r="G39" s="13" t="s">
        <v>31</v>
      </c>
      <c r="H39" s="13">
        <v>57.0</v>
      </c>
      <c r="I39" s="13">
        <v>89.0</v>
      </c>
      <c r="J39">
        <f>1.05*IF(I39-H39&gt;30,10*('Mức tính phí'!$D$2+'Mức tính phí'!$D$3+'Mức tính phí'!$D$4)+(I39-H39-30)*'Mức tính phí'!$D$5,IF(I39-H39&gt;20,10*('Mức tính phí'!$D$2+'Mức tính phí'!$D$3)+(I39-H39-20)*'Mức tính phí'!$D$4,IF(I39-H39&gt;10,10*'Mức tính phí'!$D$2+(I39-H39-10)*'Mức tính phí'!$D$3,(I39-H39)*'Mức tính phí'!$D$2)))</f>
        <v>261237.9</v>
      </c>
      <c r="K39" s="14" t="str">
        <f t="shared" si="2"/>
        <v>32 m3</v>
      </c>
      <c r="R39" s="15"/>
    </row>
    <row r="40">
      <c r="A40" s="9">
        <v>39.0</v>
      </c>
      <c r="B40" s="9">
        <v>5009.0</v>
      </c>
      <c r="C40" s="9" t="s">
        <v>34</v>
      </c>
      <c r="D40" s="10" t="str">
        <f t="shared" si="1"/>
        <v>Chỉ số sử dụng: 22m3 (Chỉ số cuối kỳ:134 - Chỉ số đầu kỳ:112)</v>
      </c>
      <c r="E40" s="11">
        <f>round(1.05*IF(I40-H40&gt;30,10*('Mức tính phí'!$D$2+'Mức tính phí'!$D$3+'Mức tính phí'!$D$4)+(I40-H40-30)*'Mức tính phí'!$D$5,IF(I40-H40&gt;20,10*('Mức tính phí'!$D$2+'Mức tính phí'!$D$3)+(I40-H40-20)*'Mức tính phí'!$D$4,IF(I40-H40&gt;10,10*'Mức tính phí'!$D$2+(I40-H40-10)*'Mức tính phí'!$D$3,(I40-H40)*'Mức tính phí'!$D$2))),0)</f>
        <v>154967</v>
      </c>
      <c r="F40" s="12">
        <v>43586.0</v>
      </c>
      <c r="G40" s="13" t="s">
        <v>31</v>
      </c>
      <c r="H40" s="13">
        <v>112.0</v>
      </c>
      <c r="I40" s="13">
        <v>134.0</v>
      </c>
      <c r="J40">
        <f>1.05*IF(I40-H40&gt;30,10*('Mức tính phí'!$D$2+'Mức tính phí'!$D$3+'Mức tính phí'!$D$4)+(I40-H40-30)*'Mức tính phí'!$D$5,IF(I40-H40&gt;20,10*('Mức tính phí'!$D$2+'Mức tính phí'!$D$3)+(I40-H40-20)*'Mức tính phí'!$D$4,IF(I40-H40&gt;10,10*'Mức tính phí'!$D$2+(I40-H40-10)*'Mức tính phí'!$D$3,(I40-H40)*'Mức tính phí'!$D$2)))</f>
        <v>154967.4</v>
      </c>
      <c r="K40" s="14" t="str">
        <f t="shared" si="2"/>
        <v>22 m3</v>
      </c>
      <c r="R40" s="15"/>
    </row>
    <row r="41">
      <c r="A41" s="9">
        <v>40.0</v>
      </c>
      <c r="B41" s="9">
        <v>5010.0</v>
      </c>
      <c r="C41" s="9" t="s">
        <v>34</v>
      </c>
      <c r="D41" s="10" t="str">
        <f t="shared" si="1"/>
        <v>Chỉ số sử dụng: 19m3 (Chỉ số cuối kỳ:123 - Chỉ số đầu kỳ:104)</v>
      </c>
      <c r="E41" s="11">
        <f>round(1.05*IF(I41-H41&gt;30,10*('Mức tính phí'!$D$2+'Mức tính phí'!$D$3+'Mức tính phí'!$D$4)+(I41-H41-30)*'Mức tính phí'!$D$5,IF(I41-H41&gt;20,10*('Mức tính phí'!$D$2+'Mức tính phí'!$D$3)+(I41-H41-20)*'Mức tính phí'!$D$4,IF(I41-H41&gt;10,10*'Mức tính phí'!$D$2+(I41-H41-10)*'Mức tính phí'!$D$3,(I41-H41)*'Mức tính phí'!$D$2))),0)</f>
        <v>129358</v>
      </c>
      <c r="F41" s="12">
        <v>43586.0</v>
      </c>
      <c r="G41" s="13" t="s">
        <v>31</v>
      </c>
      <c r="H41" s="13">
        <v>104.0</v>
      </c>
      <c r="I41" s="13">
        <v>123.0</v>
      </c>
      <c r="J41">
        <f>1.05*IF(I41-H41&gt;30,10*('Mức tính phí'!$D$2+'Mức tính phí'!$D$3+'Mức tính phí'!$D$4)+(I41-H41-30)*'Mức tính phí'!$D$5,IF(I41-H41&gt;20,10*('Mức tính phí'!$D$2+'Mức tính phí'!$D$3)+(I41-H41-20)*'Mức tính phí'!$D$4,IF(I41-H41&gt;10,10*'Mức tính phí'!$D$2+(I41-H41-10)*'Mức tính phí'!$D$3,(I41-H41)*'Mức tính phí'!$D$2)))</f>
        <v>129357.9</v>
      </c>
      <c r="K41" s="14" t="str">
        <f t="shared" si="2"/>
        <v>19 m3</v>
      </c>
      <c r="R41" s="15"/>
    </row>
    <row r="42">
      <c r="A42" s="9">
        <v>41.0</v>
      </c>
      <c r="B42" s="9">
        <v>6001.0</v>
      </c>
      <c r="C42" s="9" t="s">
        <v>35</v>
      </c>
      <c r="D42" s="10" t="str">
        <f t="shared" si="1"/>
        <v>Chỉ số sử dụng: 33m3 (Chỉ số cuối kỳ:123 - Chỉ số đầu kỳ:90)</v>
      </c>
      <c r="E42" s="11">
        <f>round(1.05*IF(I42-H42&gt;30,10*('Mức tính phí'!$D$2+'Mức tính phí'!$D$3+'Mức tính phí'!$D$4)+(I42-H42-30)*'Mức tính phí'!$D$5,IF(I42-H42&gt;20,10*('Mức tính phí'!$D$2+'Mức tính phí'!$D$3)+(I42-H42-20)*'Mức tính phí'!$D$4,IF(I42-H42&gt;10,10*'Mức tính phí'!$D$2+(I42-H42-10)*'Mức tính phí'!$D$3,(I42-H42)*'Mức tính phí'!$D$2))),0)</f>
        <v>277963</v>
      </c>
      <c r="F42" s="12">
        <v>43586.0</v>
      </c>
      <c r="G42" s="13" t="s">
        <v>31</v>
      </c>
      <c r="H42" s="13">
        <v>90.0</v>
      </c>
      <c r="I42" s="13">
        <v>123.0</v>
      </c>
      <c r="J42">
        <f>1.05*IF(I42-H42&gt;30,10*('Mức tính phí'!$D$2+'Mức tính phí'!$D$3+'Mức tính phí'!$D$4)+(I42-H42-30)*'Mức tính phí'!$D$5,IF(I42-H42&gt;20,10*('Mức tính phí'!$D$2+'Mức tính phí'!$D$3)+(I42-H42-20)*'Mức tính phí'!$D$4,IF(I42-H42&gt;10,10*'Mức tính phí'!$D$2+(I42-H42-10)*'Mức tính phí'!$D$3,(I42-H42)*'Mức tính phí'!$D$2)))</f>
        <v>277963.35</v>
      </c>
      <c r="K42" s="14" t="str">
        <f t="shared" si="2"/>
        <v>33 m3</v>
      </c>
      <c r="R42" s="15"/>
    </row>
    <row r="43">
      <c r="A43" s="9">
        <v>42.0</v>
      </c>
      <c r="B43" s="9">
        <v>6002.0</v>
      </c>
      <c r="C43" s="9" t="s">
        <v>35</v>
      </c>
      <c r="D43" s="10" t="str">
        <f t="shared" si="1"/>
        <v>Chỉ số sử dụng: 14m3 (Chỉ số cuối kỳ:145 - Chỉ số đầu kỳ:131)</v>
      </c>
      <c r="E43" s="11">
        <f>round(1.05*IF(I43-H43&gt;30,10*('Mức tính phí'!$D$2+'Mức tính phí'!$D$3+'Mức tính phí'!$D$4)+(I43-H43-30)*'Mức tính phí'!$D$5,IF(I43-H43&gt;20,10*('Mức tính phí'!$D$2+'Mức tính phí'!$D$3)+(I43-H43-20)*'Mức tính phí'!$D$4,IF(I43-H43&gt;10,10*'Mức tính phí'!$D$2+(I43-H43-10)*'Mức tính phí'!$D$3,(I43-H43)*'Mức tính phí'!$D$2))),0)</f>
        <v>92335</v>
      </c>
      <c r="F43" s="12">
        <v>43586.0</v>
      </c>
      <c r="G43" s="13" t="s">
        <v>31</v>
      </c>
      <c r="H43" s="13">
        <v>131.0</v>
      </c>
      <c r="I43" s="13">
        <v>145.0</v>
      </c>
      <c r="J43">
        <f>1.05*IF(I43-H43&gt;30,10*('Mức tính phí'!$D$2+'Mức tính phí'!$D$3+'Mức tính phí'!$D$4)+(I43-H43-30)*'Mức tính phí'!$D$5,IF(I43-H43&gt;20,10*('Mức tính phí'!$D$2+'Mức tính phí'!$D$3)+(I43-H43-20)*'Mức tính phí'!$D$4,IF(I43-H43&gt;10,10*'Mức tính phí'!$D$2+(I43-H43-10)*'Mức tính phí'!$D$3,(I43-H43)*'Mức tính phí'!$D$2)))</f>
        <v>92334.9</v>
      </c>
      <c r="K43" s="14" t="str">
        <f t="shared" si="2"/>
        <v>14 m3</v>
      </c>
      <c r="R43" s="15"/>
    </row>
    <row r="44">
      <c r="A44" s="9">
        <v>43.0</v>
      </c>
      <c r="B44" s="9">
        <v>6003.0</v>
      </c>
      <c r="C44" s="9" t="s">
        <v>35</v>
      </c>
      <c r="D44" s="10" t="str">
        <f t="shared" si="1"/>
        <v>Chỉ số sử dụng: 22m3 (Chỉ số cuối kỳ:156 - Chỉ số đầu kỳ:134)</v>
      </c>
      <c r="E44" s="11">
        <f>round(1.05*IF(I44-H44&gt;30,10*('Mức tính phí'!$D$2+'Mức tính phí'!$D$3+'Mức tính phí'!$D$4)+(I44-H44-30)*'Mức tính phí'!$D$5,IF(I44-H44&gt;20,10*('Mức tính phí'!$D$2+'Mức tính phí'!$D$3)+(I44-H44-20)*'Mức tính phí'!$D$4,IF(I44-H44&gt;10,10*'Mức tính phí'!$D$2+(I44-H44-10)*'Mức tính phí'!$D$3,(I44-H44)*'Mức tính phí'!$D$2))),0)</f>
        <v>154967</v>
      </c>
      <c r="F44" s="12">
        <v>43586.0</v>
      </c>
      <c r="G44" s="13" t="s">
        <v>31</v>
      </c>
      <c r="H44" s="13">
        <v>134.0</v>
      </c>
      <c r="I44" s="13">
        <v>156.0</v>
      </c>
      <c r="J44">
        <f>1.05*IF(I44-H44&gt;30,10*('Mức tính phí'!$D$2+'Mức tính phí'!$D$3+'Mức tính phí'!$D$4)+(I44-H44-30)*'Mức tính phí'!$D$5,IF(I44-H44&gt;20,10*('Mức tính phí'!$D$2+'Mức tính phí'!$D$3)+(I44-H44-20)*'Mức tính phí'!$D$4,IF(I44-H44&gt;10,10*'Mức tính phí'!$D$2+(I44-H44-10)*'Mức tính phí'!$D$3,(I44-H44)*'Mức tính phí'!$D$2)))</f>
        <v>154967.4</v>
      </c>
      <c r="K44" s="14" t="str">
        <f t="shared" si="2"/>
        <v>22 m3</v>
      </c>
      <c r="R44" s="15"/>
    </row>
    <row r="45">
      <c r="A45" s="9">
        <v>44.0</v>
      </c>
      <c r="B45" s="9">
        <v>6004.0</v>
      </c>
      <c r="C45" s="9" t="s">
        <v>35</v>
      </c>
      <c r="D45" s="10" t="str">
        <f t="shared" si="1"/>
        <v>Chỉ số sử dụng: 24m3 (Chỉ số cuối kỳ:156 - Chỉ số đầu kỳ:132)</v>
      </c>
      <c r="E45" s="11">
        <f>round(1.05*IF(I45-H45&gt;30,10*('Mức tính phí'!$D$2+'Mức tính phí'!$D$3+'Mức tính phí'!$D$4)+(I45-H45-30)*'Mức tính phí'!$D$5,IF(I45-H45&gt;20,10*('Mức tính phí'!$D$2+'Mức tính phí'!$D$3)+(I45-H45-20)*'Mức tính phí'!$D$4,IF(I45-H45&gt;10,10*'Mức tính phí'!$D$2+(I45-H45-10)*'Mức tính phí'!$D$3,(I45-H45)*'Mức tính phí'!$D$2))),0)</f>
        <v>173172</v>
      </c>
      <c r="F45" s="12">
        <v>43586.0</v>
      </c>
      <c r="G45" s="13" t="s">
        <v>31</v>
      </c>
      <c r="H45" s="13">
        <v>132.0</v>
      </c>
      <c r="I45" s="13">
        <v>156.0</v>
      </c>
      <c r="J45">
        <f>1.05*IF(I45-H45&gt;30,10*('Mức tính phí'!$D$2+'Mức tính phí'!$D$3+'Mức tính phí'!$D$4)+(I45-H45-30)*'Mức tính phí'!$D$5,IF(I45-H45&gt;20,10*('Mức tính phí'!$D$2+'Mức tính phí'!$D$3)+(I45-H45-20)*'Mức tính phí'!$D$4,IF(I45-H45&gt;10,10*'Mức tính phí'!$D$2+(I45-H45-10)*'Mức tính phí'!$D$3,(I45-H45)*'Mức tính phí'!$D$2)))</f>
        <v>173172.3</v>
      </c>
      <c r="K45" s="14" t="str">
        <f t="shared" si="2"/>
        <v>24 m3</v>
      </c>
      <c r="R45" s="15"/>
    </row>
    <row r="46">
      <c r="A46" s="9">
        <v>45.0</v>
      </c>
      <c r="B46" s="9">
        <v>6005.0</v>
      </c>
      <c r="C46" s="9" t="s">
        <v>35</v>
      </c>
      <c r="D46" s="10" t="str">
        <f t="shared" si="1"/>
        <v>Chỉ số sử dụng: 12m3 (Chỉ số cuối kỳ:90 - Chỉ số đầu kỳ:78)</v>
      </c>
      <c r="E46" s="11">
        <f>round(1.05*IF(I46-H46&gt;30,10*('Mức tính phí'!$D$2+'Mức tính phí'!$D$3+'Mức tính phí'!$D$4)+(I46-H46-30)*'Mức tính phí'!$D$5,IF(I46-H46&gt;20,10*('Mức tính phí'!$D$2+'Mức tính phí'!$D$3)+(I46-H46-20)*'Mức tính phí'!$D$4,IF(I46-H46&gt;10,10*'Mức tính phí'!$D$2+(I46-H46-10)*'Mức tính phí'!$D$3,(I46-H46)*'Mức tính phí'!$D$2))),0)</f>
        <v>77526</v>
      </c>
      <c r="F46" s="12">
        <v>43586.0</v>
      </c>
      <c r="G46" s="13" t="s">
        <v>31</v>
      </c>
      <c r="H46" s="13">
        <v>78.0</v>
      </c>
      <c r="I46" s="13">
        <v>90.0</v>
      </c>
      <c r="J46">
        <f>1.05*IF(I46-H46&gt;30,10*('Mức tính phí'!$D$2+'Mức tính phí'!$D$3+'Mức tính phí'!$D$4)+(I46-H46-30)*'Mức tính phí'!$D$5,IF(I46-H46&gt;20,10*('Mức tính phí'!$D$2+'Mức tính phí'!$D$3)+(I46-H46-20)*'Mức tính phí'!$D$4,IF(I46-H46&gt;10,10*'Mức tính phí'!$D$2+(I46-H46-10)*'Mức tính phí'!$D$3,(I46-H46)*'Mức tính phí'!$D$2)))</f>
        <v>77525.7</v>
      </c>
      <c r="K46" s="14" t="str">
        <f t="shared" si="2"/>
        <v>12 m3</v>
      </c>
      <c r="R46" s="15"/>
    </row>
    <row r="47">
      <c r="A47" s="9">
        <v>46.0</v>
      </c>
      <c r="B47" s="9">
        <v>6006.0</v>
      </c>
      <c r="C47" s="9" t="s">
        <v>35</v>
      </c>
      <c r="D47" s="10" t="str">
        <f t="shared" si="1"/>
        <v>Chỉ số sử dụng: 21m3 (Chỉ số cuối kỳ:90 - Chỉ số đầu kỳ:69)</v>
      </c>
      <c r="E47" s="11">
        <f>round(1.05*IF(I47-H47&gt;30,10*('Mức tính phí'!$D$2+'Mức tính phí'!$D$3+'Mức tính phí'!$D$4)+(I47-H47-30)*'Mức tính phí'!$D$5,IF(I47-H47&gt;20,10*('Mức tính phí'!$D$2+'Mức tính phí'!$D$3)+(I47-H47-20)*'Mức tính phí'!$D$4,IF(I47-H47&gt;10,10*'Mức tính phí'!$D$2+(I47-H47-10)*'Mức tính phí'!$D$3,(I47-H47)*'Mức tính phí'!$D$2))),0)</f>
        <v>145865</v>
      </c>
      <c r="F47" s="12">
        <v>43586.0</v>
      </c>
      <c r="G47" s="13" t="s">
        <v>31</v>
      </c>
      <c r="H47" s="13">
        <v>69.0</v>
      </c>
      <c r="I47" s="13">
        <v>90.0</v>
      </c>
      <c r="J47">
        <f>1.05*IF(I47-H47&gt;30,10*('Mức tính phí'!$D$2+'Mức tính phí'!$D$3+'Mức tính phí'!$D$4)+(I47-H47-30)*'Mức tính phí'!$D$5,IF(I47-H47&gt;20,10*('Mức tính phí'!$D$2+'Mức tính phí'!$D$3)+(I47-H47-20)*'Mức tính phí'!$D$4,IF(I47-H47&gt;10,10*'Mức tính phí'!$D$2+(I47-H47-10)*'Mức tính phí'!$D$3,(I47-H47)*'Mức tính phí'!$D$2)))</f>
        <v>145864.95</v>
      </c>
      <c r="K47" s="14" t="str">
        <f t="shared" si="2"/>
        <v>21 m3</v>
      </c>
      <c r="R47" s="15"/>
    </row>
    <row r="48">
      <c r="A48" s="9">
        <v>47.0</v>
      </c>
      <c r="B48" s="9">
        <v>6007.0</v>
      </c>
      <c r="C48" s="9" t="s">
        <v>35</v>
      </c>
      <c r="D48" s="10" t="str">
        <f t="shared" si="1"/>
        <v>Chỉ số sử dụng: 22m3 (Chỉ số cuối kỳ:156 - Chỉ số đầu kỳ:134)</v>
      </c>
      <c r="E48" s="11">
        <f>round(1.05*IF(I48-H48&gt;30,10*('Mức tính phí'!$D$2+'Mức tính phí'!$D$3+'Mức tính phí'!$D$4)+(I48-H48-30)*'Mức tính phí'!$D$5,IF(I48-H48&gt;20,10*('Mức tính phí'!$D$2+'Mức tính phí'!$D$3)+(I48-H48-20)*'Mức tính phí'!$D$4,IF(I48-H48&gt;10,10*'Mức tính phí'!$D$2+(I48-H48-10)*'Mức tính phí'!$D$3,(I48-H48)*'Mức tính phí'!$D$2))),0)</f>
        <v>154967</v>
      </c>
      <c r="F48" s="12">
        <v>43586.0</v>
      </c>
      <c r="G48" s="13" t="s">
        <v>31</v>
      </c>
      <c r="H48" s="13">
        <v>134.0</v>
      </c>
      <c r="I48" s="13">
        <v>156.0</v>
      </c>
      <c r="J48">
        <f>1.05*IF(I48-H48&gt;30,10*('Mức tính phí'!$D$2+'Mức tính phí'!$D$3+'Mức tính phí'!$D$4)+(I48-H48-30)*'Mức tính phí'!$D$5,IF(I48-H48&gt;20,10*('Mức tính phí'!$D$2+'Mức tính phí'!$D$3)+(I48-H48-20)*'Mức tính phí'!$D$4,IF(I48-H48&gt;10,10*'Mức tính phí'!$D$2+(I48-H48-10)*'Mức tính phí'!$D$3,(I48-H48)*'Mức tính phí'!$D$2)))</f>
        <v>154967.4</v>
      </c>
      <c r="K48" s="14" t="str">
        <f t="shared" si="2"/>
        <v>22 m3</v>
      </c>
      <c r="R48" s="15"/>
    </row>
    <row r="49">
      <c r="A49" s="9">
        <v>48.0</v>
      </c>
      <c r="B49" s="9">
        <v>6008.0</v>
      </c>
      <c r="C49" s="9" t="s">
        <v>35</v>
      </c>
      <c r="D49" s="10" t="str">
        <f t="shared" si="1"/>
        <v>Chỉ số sử dụng: 44m3 (Chỉ số cuối kỳ:167 - Chỉ số đầu kỳ:123)</v>
      </c>
      <c r="E49" s="11">
        <f>round(1.05*IF(I49-H49&gt;30,10*('Mức tính phí'!$D$2+'Mức tính phí'!$D$3+'Mức tính phí'!$D$4)+(I49-H49-30)*'Mức tính phí'!$D$5,IF(I49-H49&gt;20,10*('Mức tính phí'!$D$2+'Mức tính phí'!$D$3)+(I49-H49-20)*'Mức tính phí'!$D$4,IF(I49-H49&gt;10,10*'Mức tính phí'!$D$2+(I49-H49-10)*'Mức tính phí'!$D$3,(I49-H49)*'Mức tính phí'!$D$2))),0)</f>
        <v>461943</v>
      </c>
      <c r="F49" s="12">
        <v>43586.0</v>
      </c>
      <c r="G49" s="13" t="s">
        <v>31</v>
      </c>
      <c r="H49" s="13">
        <v>123.0</v>
      </c>
      <c r="I49" s="13">
        <v>167.0</v>
      </c>
      <c r="J49">
        <f>1.05*IF(I49-H49&gt;30,10*('Mức tính phí'!$D$2+'Mức tính phí'!$D$3+'Mức tính phí'!$D$4)+(I49-H49-30)*'Mức tính phí'!$D$5,IF(I49-H49&gt;20,10*('Mức tính phí'!$D$2+'Mức tính phí'!$D$3)+(I49-H49-20)*'Mức tính phí'!$D$4,IF(I49-H49&gt;10,10*'Mức tính phí'!$D$2+(I49-H49-10)*'Mức tính phí'!$D$3,(I49-H49)*'Mức tính phí'!$D$2)))</f>
        <v>461943.3</v>
      </c>
      <c r="K49" s="14" t="str">
        <f t="shared" si="2"/>
        <v>44 m3</v>
      </c>
      <c r="R49" s="15"/>
    </row>
    <row r="50">
      <c r="A50" s="9">
        <v>49.0</v>
      </c>
      <c r="B50" s="9">
        <v>6009.0</v>
      </c>
      <c r="C50" s="9" t="s">
        <v>35</v>
      </c>
      <c r="D50" s="10" t="str">
        <f t="shared" si="1"/>
        <v>Chỉ số sử dụng: 10m3 (Chỉ số cuối kỳ:97 - Chỉ số đầu kỳ:87)</v>
      </c>
      <c r="E50" s="11">
        <f>round(1.05*IF(I50-H50&gt;30,10*('Mức tính phí'!$D$2+'Mức tính phí'!$D$3+'Mức tính phí'!$D$4)+(I50-H50-30)*'Mức tính phí'!$D$5,IF(I50-H50&gt;20,10*('Mức tính phí'!$D$2+'Mức tính phí'!$D$3)+(I50-H50-20)*'Mức tính phí'!$D$4,IF(I50-H50&gt;10,10*'Mức tính phí'!$D$2+(I50-H50-10)*'Mức tính phí'!$D$3,(I50-H50)*'Mức tính phí'!$D$2))),0)</f>
        <v>62717</v>
      </c>
      <c r="F50" s="12">
        <v>43586.0</v>
      </c>
      <c r="G50" s="13" t="s">
        <v>31</v>
      </c>
      <c r="H50" s="13">
        <v>87.0</v>
      </c>
      <c r="I50" s="13">
        <v>97.0</v>
      </c>
      <c r="J50">
        <f>1.05*IF(I50-H50&gt;30,10*('Mức tính phí'!$D$2+'Mức tính phí'!$D$3+'Mức tính phí'!$D$4)+(I50-H50-30)*'Mức tính phí'!$D$5,IF(I50-H50&gt;20,10*('Mức tính phí'!$D$2+'Mức tính phí'!$D$3)+(I50-H50-20)*'Mức tính phí'!$D$4,IF(I50-H50&gt;10,10*'Mức tính phí'!$D$2+(I50-H50-10)*'Mức tính phí'!$D$3,(I50-H50)*'Mức tính phí'!$D$2)))</f>
        <v>62716.5</v>
      </c>
      <c r="K50" s="14" t="str">
        <f t="shared" si="2"/>
        <v>10 m3</v>
      </c>
      <c r="R50" s="15"/>
    </row>
    <row r="51">
      <c r="A51" s="9">
        <v>50.0</v>
      </c>
      <c r="B51" s="9">
        <v>6010.0</v>
      </c>
      <c r="C51" s="9" t="s">
        <v>35</v>
      </c>
      <c r="D51" s="10" t="str">
        <f t="shared" si="1"/>
        <v>Chỉ số sử dụng: 13m3 (Chỉ số cuối kỳ:78 - Chỉ số đầu kỳ:65)</v>
      </c>
      <c r="E51" s="11">
        <f>round(1.05*IF(I51-H51&gt;30,10*('Mức tính phí'!$D$2+'Mức tính phí'!$D$3+'Mức tính phí'!$D$4)+(I51-H51-30)*'Mức tính phí'!$D$5,IF(I51-H51&gt;20,10*('Mức tính phí'!$D$2+'Mức tính phí'!$D$3)+(I51-H51-20)*'Mức tính phí'!$D$4,IF(I51-H51&gt;10,10*'Mức tính phí'!$D$2+(I51-H51-10)*'Mức tính phí'!$D$3,(I51-H51)*'Mức tính phí'!$D$2))),0)</f>
        <v>84930</v>
      </c>
      <c r="F51" s="12">
        <v>43586.0</v>
      </c>
      <c r="G51" s="13" t="s">
        <v>31</v>
      </c>
      <c r="H51" s="13">
        <v>65.0</v>
      </c>
      <c r="I51" s="13">
        <v>78.0</v>
      </c>
      <c r="J51">
        <f>1.05*IF(I51-H51&gt;30,10*('Mức tính phí'!$D$2+'Mức tính phí'!$D$3+'Mức tính phí'!$D$4)+(I51-H51-30)*'Mức tính phí'!$D$5,IF(I51-H51&gt;20,10*('Mức tính phí'!$D$2+'Mức tính phí'!$D$3)+(I51-H51-20)*'Mức tính phí'!$D$4,IF(I51-H51&gt;10,10*'Mức tính phí'!$D$2+(I51-H51-10)*'Mức tính phí'!$D$3,(I51-H51)*'Mức tính phí'!$D$2)))</f>
        <v>84930.3</v>
      </c>
      <c r="K51" s="14" t="str">
        <f t="shared" si="2"/>
        <v>13 m3</v>
      </c>
      <c r="R51" s="15"/>
    </row>
    <row r="52">
      <c r="A52" s="9">
        <v>51.0</v>
      </c>
      <c r="B52" s="9">
        <v>7001.0</v>
      </c>
      <c r="C52" s="9" t="s">
        <v>36</v>
      </c>
      <c r="D52" s="10" t="str">
        <f t="shared" si="1"/>
        <v>Chỉ số sử dụng: 11m3 (Chỉ số cuối kỳ:56 - Chỉ số đầu kỳ:45)</v>
      </c>
      <c r="E52" s="11">
        <f>round(1.05*IF(I52-H52&gt;30,10*('Mức tính phí'!$D$2+'Mức tính phí'!$D$3+'Mức tính phí'!$D$4)+(I52-H52-30)*'Mức tính phí'!$D$5,IF(I52-H52&gt;20,10*('Mức tính phí'!$D$2+'Mức tính phí'!$D$3)+(I52-H52-20)*'Mức tính phí'!$D$4,IF(I52-H52&gt;10,10*'Mức tính phí'!$D$2+(I52-H52-10)*'Mức tính phí'!$D$3,(I52-H52)*'Mức tính phí'!$D$2))),0)</f>
        <v>70121</v>
      </c>
      <c r="F52" s="12">
        <v>43586.0</v>
      </c>
      <c r="G52" s="13" t="s">
        <v>31</v>
      </c>
      <c r="H52" s="13">
        <v>45.0</v>
      </c>
      <c r="I52" s="13">
        <v>56.0</v>
      </c>
      <c r="J52">
        <f>1.05*IF(I52-H52&gt;30,10*('Mức tính phí'!$D$2+'Mức tính phí'!$D$3+'Mức tính phí'!$D$4)+(I52-H52-30)*'Mức tính phí'!$D$5,IF(I52-H52&gt;20,10*('Mức tính phí'!$D$2+'Mức tính phí'!$D$3)+(I52-H52-20)*'Mức tính phí'!$D$4,IF(I52-H52&gt;10,10*'Mức tính phí'!$D$2+(I52-H52-10)*'Mức tính phí'!$D$3,(I52-H52)*'Mức tính phí'!$D$2)))</f>
        <v>70121.1</v>
      </c>
      <c r="K52" s="14" t="str">
        <f t="shared" si="2"/>
        <v>11 m3</v>
      </c>
      <c r="R52" s="15"/>
    </row>
    <row r="53">
      <c r="A53" s="9">
        <v>52.0</v>
      </c>
      <c r="B53" s="9">
        <v>7002.0</v>
      </c>
      <c r="C53" s="9" t="s">
        <v>36</v>
      </c>
      <c r="D53" s="10" t="str">
        <f t="shared" si="1"/>
        <v>Chỉ số sử dụng: 11m3 (Chỉ số cuối kỳ:78 - Chỉ số đầu kỳ:67)</v>
      </c>
      <c r="E53" s="11">
        <f>round(1.05*IF(I53-H53&gt;30,10*('Mức tính phí'!$D$2+'Mức tính phí'!$D$3+'Mức tính phí'!$D$4)+(I53-H53-30)*'Mức tính phí'!$D$5,IF(I53-H53&gt;20,10*('Mức tính phí'!$D$2+'Mức tính phí'!$D$3)+(I53-H53-20)*'Mức tính phí'!$D$4,IF(I53-H53&gt;10,10*'Mức tính phí'!$D$2+(I53-H53-10)*'Mức tính phí'!$D$3,(I53-H53)*'Mức tính phí'!$D$2))),0)</f>
        <v>70121</v>
      </c>
      <c r="F53" s="12">
        <v>43586.0</v>
      </c>
      <c r="G53" s="13" t="s">
        <v>31</v>
      </c>
      <c r="H53" s="13">
        <v>67.0</v>
      </c>
      <c r="I53" s="13">
        <v>78.0</v>
      </c>
      <c r="J53">
        <f>1.05*IF(I53-H53&gt;30,10*('Mức tính phí'!$D$2+'Mức tính phí'!$D$3+'Mức tính phí'!$D$4)+(I53-H53-30)*'Mức tính phí'!$D$5,IF(I53-H53&gt;20,10*('Mức tính phí'!$D$2+'Mức tính phí'!$D$3)+(I53-H53-20)*'Mức tính phí'!$D$4,IF(I53-H53&gt;10,10*'Mức tính phí'!$D$2+(I53-H53-10)*'Mức tính phí'!$D$3,(I53-H53)*'Mức tính phí'!$D$2)))</f>
        <v>70121.1</v>
      </c>
      <c r="K53" s="14" t="str">
        <f t="shared" si="2"/>
        <v>11 m3</v>
      </c>
      <c r="R53" s="15"/>
    </row>
    <row r="54">
      <c r="A54" s="9">
        <v>53.0</v>
      </c>
      <c r="B54" s="9">
        <v>7003.0</v>
      </c>
      <c r="C54" s="9" t="s">
        <v>36</v>
      </c>
      <c r="D54" s="10" t="str">
        <f t="shared" si="1"/>
        <v>Chỉ số sử dụng: 40m3 (Chỉ số cuối kỳ:96 - Chỉ số đầu kỳ:56)</v>
      </c>
      <c r="E54" s="11">
        <f>round(1.05*IF(I54-H54&gt;30,10*('Mức tính phí'!$D$2+'Mức tính phí'!$D$3+'Mức tính phí'!$D$4)+(I54-H54-30)*'Mức tính phí'!$D$5,IF(I54-H54&gt;20,10*('Mức tính phí'!$D$2+'Mức tính phí'!$D$3)+(I54-H54-20)*'Mức tính phí'!$D$4,IF(I54-H54&gt;10,10*'Mức tính phí'!$D$2+(I54-H54-10)*'Mức tính phí'!$D$3,(I54-H54)*'Mức tính phí'!$D$2))),0)</f>
        <v>395042</v>
      </c>
      <c r="F54" s="12">
        <v>43586.0</v>
      </c>
      <c r="G54" s="13" t="s">
        <v>31</v>
      </c>
      <c r="H54" s="13">
        <v>56.0</v>
      </c>
      <c r="I54" s="13">
        <v>96.0</v>
      </c>
      <c r="J54">
        <f>1.05*IF(I54-H54&gt;30,10*('Mức tính phí'!$D$2+'Mức tính phí'!$D$3+'Mức tính phí'!$D$4)+(I54-H54-30)*'Mức tính phí'!$D$5,IF(I54-H54&gt;20,10*('Mức tính phí'!$D$2+'Mức tính phí'!$D$3)+(I54-H54-20)*'Mức tính phí'!$D$4,IF(I54-H54&gt;10,10*'Mức tính phí'!$D$2+(I54-H54-10)*'Mức tính phí'!$D$3,(I54-H54)*'Mức tính phí'!$D$2)))</f>
        <v>395041.5</v>
      </c>
      <c r="K54" s="14" t="str">
        <f t="shared" si="2"/>
        <v>40 m3</v>
      </c>
      <c r="R54" s="15"/>
    </row>
    <row r="55">
      <c r="A55" s="9">
        <v>54.0</v>
      </c>
      <c r="B55" s="9">
        <v>7004.0</v>
      </c>
      <c r="C55" s="9" t="s">
        <v>36</v>
      </c>
      <c r="D55" s="10" t="str">
        <f t="shared" si="1"/>
        <v>Chỉ số sử dụng: 32m3 (Chỉ số cuối kỳ:89 - Chỉ số đầu kỳ:57)</v>
      </c>
      <c r="E55" s="11">
        <f>round(1.05*IF(I55-H55&gt;30,10*('Mức tính phí'!$D$2+'Mức tính phí'!$D$3+'Mức tính phí'!$D$4)+(I55-H55-30)*'Mức tính phí'!$D$5,IF(I55-H55&gt;20,10*('Mức tính phí'!$D$2+'Mức tính phí'!$D$3)+(I55-H55-20)*'Mức tính phí'!$D$4,IF(I55-H55&gt;10,10*'Mức tính phí'!$D$2+(I55-H55-10)*'Mức tính phí'!$D$3,(I55-H55)*'Mức tính phí'!$D$2))),0)</f>
        <v>261238</v>
      </c>
      <c r="F55" s="12">
        <v>43586.0</v>
      </c>
      <c r="G55" s="13" t="s">
        <v>31</v>
      </c>
      <c r="H55" s="13">
        <v>57.0</v>
      </c>
      <c r="I55" s="13">
        <v>89.0</v>
      </c>
      <c r="J55">
        <f>1.05*IF(I55-H55&gt;30,10*('Mức tính phí'!$D$2+'Mức tính phí'!$D$3+'Mức tính phí'!$D$4)+(I55-H55-30)*'Mức tính phí'!$D$5,IF(I55-H55&gt;20,10*('Mức tính phí'!$D$2+'Mức tính phí'!$D$3)+(I55-H55-20)*'Mức tính phí'!$D$4,IF(I55-H55&gt;10,10*'Mức tính phí'!$D$2+(I55-H55-10)*'Mức tính phí'!$D$3,(I55-H55)*'Mức tính phí'!$D$2)))</f>
        <v>261237.9</v>
      </c>
      <c r="K55" s="14" t="str">
        <f t="shared" si="2"/>
        <v>32 m3</v>
      </c>
      <c r="R55" s="15"/>
    </row>
    <row r="56">
      <c r="A56" s="9">
        <v>55.0</v>
      </c>
      <c r="B56" s="9">
        <v>7005.0</v>
      </c>
      <c r="C56" s="9" t="s">
        <v>36</v>
      </c>
      <c r="D56" s="10" t="str">
        <f t="shared" si="1"/>
        <v>Chỉ số sử dụng: 22m3 (Chỉ số cuối kỳ:134 - Chỉ số đầu kỳ:112)</v>
      </c>
      <c r="E56" s="11">
        <f>round(1.05*IF(I56-H56&gt;30,10*('Mức tính phí'!$D$2+'Mức tính phí'!$D$3+'Mức tính phí'!$D$4)+(I56-H56-30)*'Mức tính phí'!$D$5,IF(I56-H56&gt;20,10*('Mức tính phí'!$D$2+'Mức tính phí'!$D$3)+(I56-H56-20)*'Mức tính phí'!$D$4,IF(I56-H56&gt;10,10*'Mức tính phí'!$D$2+(I56-H56-10)*'Mức tính phí'!$D$3,(I56-H56)*'Mức tính phí'!$D$2))),0)</f>
        <v>154967</v>
      </c>
      <c r="F56" s="12">
        <v>43586.0</v>
      </c>
      <c r="G56" s="13" t="s">
        <v>31</v>
      </c>
      <c r="H56" s="13">
        <v>112.0</v>
      </c>
      <c r="I56" s="13">
        <v>134.0</v>
      </c>
      <c r="J56">
        <f>1.05*IF(I56-H56&gt;30,10*('Mức tính phí'!$D$2+'Mức tính phí'!$D$3+'Mức tính phí'!$D$4)+(I56-H56-30)*'Mức tính phí'!$D$5,IF(I56-H56&gt;20,10*('Mức tính phí'!$D$2+'Mức tính phí'!$D$3)+(I56-H56-20)*'Mức tính phí'!$D$4,IF(I56-H56&gt;10,10*'Mức tính phí'!$D$2+(I56-H56-10)*'Mức tính phí'!$D$3,(I56-H56)*'Mức tính phí'!$D$2)))</f>
        <v>154967.4</v>
      </c>
      <c r="K56" s="14" t="str">
        <f t="shared" si="2"/>
        <v>22 m3</v>
      </c>
      <c r="R56" s="15"/>
    </row>
    <row r="57">
      <c r="A57" s="9">
        <v>56.0</v>
      </c>
      <c r="B57" s="9">
        <v>7006.0</v>
      </c>
      <c r="C57" s="9" t="s">
        <v>36</v>
      </c>
      <c r="D57" s="10" t="str">
        <f t="shared" si="1"/>
        <v>Chỉ số sử dụng: 19m3 (Chỉ số cuối kỳ:123 - Chỉ số đầu kỳ:104)</v>
      </c>
      <c r="E57" s="11">
        <f>round(1.05*IF(I57-H57&gt;30,10*('Mức tính phí'!$D$2+'Mức tính phí'!$D$3+'Mức tính phí'!$D$4)+(I57-H57-30)*'Mức tính phí'!$D$5,IF(I57-H57&gt;20,10*('Mức tính phí'!$D$2+'Mức tính phí'!$D$3)+(I57-H57-20)*'Mức tính phí'!$D$4,IF(I57-H57&gt;10,10*'Mức tính phí'!$D$2+(I57-H57-10)*'Mức tính phí'!$D$3,(I57-H57)*'Mức tính phí'!$D$2))),0)</f>
        <v>129358</v>
      </c>
      <c r="F57" s="12">
        <v>43586.0</v>
      </c>
      <c r="G57" s="13" t="s">
        <v>31</v>
      </c>
      <c r="H57" s="13">
        <v>104.0</v>
      </c>
      <c r="I57" s="13">
        <v>123.0</v>
      </c>
      <c r="J57">
        <f>1.05*IF(I57-H57&gt;30,10*('Mức tính phí'!$D$2+'Mức tính phí'!$D$3+'Mức tính phí'!$D$4)+(I57-H57-30)*'Mức tính phí'!$D$5,IF(I57-H57&gt;20,10*('Mức tính phí'!$D$2+'Mức tính phí'!$D$3)+(I57-H57-20)*'Mức tính phí'!$D$4,IF(I57-H57&gt;10,10*'Mức tính phí'!$D$2+(I57-H57-10)*'Mức tính phí'!$D$3,(I57-H57)*'Mức tính phí'!$D$2)))</f>
        <v>129357.9</v>
      </c>
      <c r="K57" s="14" t="str">
        <f t="shared" si="2"/>
        <v>19 m3</v>
      </c>
      <c r="R57" s="15"/>
    </row>
    <row r="58">
      <c r="A58" s="9">
        <v>57.0</v>
      </c>
      <c r="B58" s="9">
        <v>7007.0</v>
      </c>
      <c r="C58" s="9" t="s">
        <v>36</v>
      </c>
      <c r="D58" s="10" t="str">
        <f t="shared" si="1"/>
        <v>Chỉ số sử dụng: 33m3 (Chỉ số cuối kỳ:123 - Chỉ số đầu kỳ:90)</v>
      </c>
      <c r="E58" s="11">
        <f>round(1.05*IF(I58-H58&gt;30,10*('Mức tính phí'!$D$2+'Mức tính phí'!$D$3+'Mức tính phí'!$D$4)+(I58-H58-30)*'Mức tính phí'!$D$5,IF(I58-H58&gt;20,10*('Mức tính phí'!$D$2+'Mức tính phí'!$D$3)+(I58-H58-20)*'Mức tính phí'!$D$4,IF(I58-H58&gt;10,10*'Mức tính phí'!$D$2+(I58-H58-10)*'Mức tính phí'!$D$3,(I58-H58)*'Mức tính phí'!$D$2))),0)</f>
        <v>277963</v>
      </c>
      <c r="F58" s="12">
        <v>43586.0</v>
      </c>
      <c r="G58" s="13" t="s">
        <v>31</v>
      </c>
      <c r="H58" s="13">
        <v>90.0</v>
      </c>
      <c r="I58" s="13">
        <v>123.0</v>
      </c>
      <c r="J58">
        <f>1.05*IF(I58-H58&gt;30,10*('Mức tính phí'!$D$2+'Mức tính phí'!$D$3+'Mức tính phí'!$D$4)+(I58-H58-30)*'Mức tính phí'!$D$5,IF(I58-H58&gt;20,10*('Mức tính phí'!$D$2+'Mức tính phí'!$D$3)+(I58-H58-20)*'Mức tính phí'!$D$4,IF(I58-H58&gt;10,10*'Mức tính phí'!$D$2+(I58-H58-10)*'Mức tính phí'!$D$3,(I58-H58)*'Mức tính phí'!$D$2)))</f>
        <v>277963.35</v>
      </c>
      <c r="K58" s="14" t="str">
        <f t="shared" si="2"/>
        <v>33 m3</v>
      </c>
      <c r="R58" s="15"/>
    </row>
    <row r="59">
      <c r="A59" s="9">
        <v>58.0</v>
      </c>
      <c r="B59" s="9">
        <v>7008.0</v>
      </c>
      <c r="C59" s="9" t="s">
        <v>36</v>
      </c>
      <c r="D59" s="10" t="str">
        <f t="shared" si="1"/>
        <v>Chỉ số sử dụng: 14m3 (Chỉ số cuối kỳ:145 - Chỉ số đầu kỳ:131)</v>
      </c>
      <c r="E59" s="11">
        <f>round(1.05*IF(I59-H59&gt;30,10*('Mức tính phí'!$D$2+'Mức tính phí'!$D$3+'Mức tính phí'!$D$4)+(I59-H59-30)*'Mức tính phí'!$D$5,IF(I59-H59&gt;20,10*('Mức tính phí'!$D$2+'Mức tính phí'!$D$3)+(I59-H59-20)*'Mức tính phí'!$D$4,IF(I59-H59&gt;10,10*'Mức tính phí'!$D$2+(I59-H59-10)*'Mức tính phí'!$D$3,(I59-H59)*'Mức tính phí'!$D$2))),0)</f>
        <v>92335</v>
      </c>
      <c r="F59" s="12">
        <v>43586.0</v>
      </c>
      <c r="G59" s="13" t="s">
        <v>31</v>
      </c>
      <c r="H59" s="13">
        <v>131.0</v>
      </c>
      <c r="I59" s="13">
        <v>145.0</v>
      </c>
      <c r="J59">
        <f>1.05*IF(I59-H59&gt;30,10*('Mức tính phí'!$D$2+'Mức tính phí'!$D$3+'Mức tính phí'!$D$4)+(I59-H59-30)*'Mức tính phí'!$D$5,IF(I59-H59&gt;20,10*('Mức tính phí'!$D$2+'Mức tính phí'!$D$3)+(I59-H59-20)*'Mức tính phí'!$D$4,IF(I59-H59&gt;10,10*'Mức tính phí'!$D$2+(I59-H59-10)*'Mức tính phí'!$D$3,(I59-H59)*'Mức tính phí'!$D$2)))</f>
        <v>92334.9</v>
      </c>
      <c r="K59" s="14" t="str">
        <f t="shared" si="2"/>
        <v>14 m3</v>
      </c>
      <c r="R59" s="15"/>
    </row>
    <row r="60">
      <c r="A60" s="9">
        <v>59.0</v>
      </c>
      <c r="B60" s="9">
        <v>7009.0</v>
      </c>
      <c r="C60" s="9" t="s">
        <v>36</v>
      </c>
      <c r="D60" s="10" t="str">
        <f t="shared" si="1"/>
        <v>Chỉ số sử dụng: 22m3 (Chỉ số cuối kỳ:156 - Chỉ số đầu kỳ:134)</v>
      </c>
      <c r="E60" s="11">
        <f>round(1.05*IF(I60-H60&gt;30,10*('Mức tính phí'!$D$2+'Mức tính phí'!$D$3+'Mức tính phí'!$D$4)+(I60-H60-30)*'Mức tính phí'!$D$5,IF(I60-H60&gt;20,10*('Mức tính phí'!$D$2+'Mức tính phí'!$D$3)+(I60-H60-20)*'Mức tính phí'!$D$4,IF(I60-H60&gt;10,10*'Mức tính phí'!$D$2+(I60-H60-10)*'Mức tính phí'!$D$3,(I60-H60)*'Mức tính phí'!$D$2))),0)</f>
        <v>154967</v>
      </c>
      <c r="F60" s="12">
        <v>43586.0</v>
      </c>
      <c r="G60" s="13" t="s">
        <v>31</v>
      </c>
      <c r="H60" s="13">
        <v>134.0</v>
      </c>
      <c r="I60" s="13">
        <v>156.0</v>
      </c>
      <c r="J60">
        <f>1.05*IF(I60-H60&gt;30,10*('Mức tính phí'!$D$2+'Mức tính phí'!$D$3+'Mức tính phí'!$D$4)+(I60-H60-30)*'Mức tính phí'!$D$5,IF(I60-H60&gt;20,10*('Mức tính phí'!$D$2+'Mức tính phí'!$D$3)+(I60-H60-20)*'Mức tính phí'!$D$4,IF(I60-H60&gt;10,10*'Mức tính phí'!$D$2+(I60-H60-10)*'Mức tính phí'!$D$3,(I60-H60)*'Mức tính phí'!$D$2)))</f>
        <v>154967.4</v>
      </c>
      <c r="K60" s="14" t="str">
        <f t="shared" si="2"/>
        <v>22 m3</v>
      </c>
      <c r="R60" s="15"/>
    </row>
    <row r="61">
      <c r="A61" s="9">
        <v>60.0</v>
      </c>
      <c r="B61" s="9">
        <v>7010.0</v>
      </c>
      <c r="C61" s="9" t="s">
        <v>36</v>
      </c>
      <c r="D61" s="10" t="str">
        <f t="shared" si="1"/>
        <v>Chỉ số sử dụng: 24m3 (Chỉ số cuối kỳ:156 - Chỉ số đầu kỳ:132)</v>
      </c>
      <c r="E61" s="11">
        <f>round(1.05*IF(I61-H61&gt;30,10*('Mức tính phí'!$D$2+'Mức tính phí'!$D$3+'Mức tính phí'!$D$4)+(I61-H61-30)*'Mức tính phí'!$D$5,IF(I61-H61&gt;20,10*('Mức tính phí'!$D$2+'Mức tính phí'!$D$3)+(I61-H61-20)*'Mức tính phí'!$D$4,IF(I61-H61&gt;10,10*'Mức tính phí'!$D$2+(I61-H61-10)*'Mức tính phí'!$D$3,(I61-H61)*'Mức tính phí'!$D$2))),0)</f>
        <v>173172</v>
      </c>
      <c r="F61" s="12">
        <v>43586.0</v>
      </c>
      <c r="G61" s="13" t="s">
        <v>31</v>
      </c>
      <c r="H61" s="13">
        <v>132.0</v>
      </c>
      <c r="I61" s="13">
        <v>156.0</v>
      </c>
      <c r="J61">
        <f>1.05*IF(I61-H61&gt;30,10*('Mức tính phí'!$D$2+'Mức tính phí'!$D$3+'Mức tính phí'!$D$4)+(I61-H61-30)*'Mức tính phí'!$D$5,IF(I61-H61&gt;20,10*('Mức tính phí'!$D$2+'Mức tính phí'!$D$3)+(I61-H61-20)*'Mức tính phí'!$D$4,IF(I61-H61&gt;10,10*'Mức tính phí'!$D$2+(I61-H61-10)*'Mức tính phí'!$D$3,(I61-H61)*'Mức tính phí'!$D$2)))</f>
        <v>173172.3</v>
      </c>
      <c r="K61" s="14" t="str">
        <f t="shared" si="2"/>
        <v>24 m3</v>
      </c>
      <c r="R61" s="15"/>
    </row>
    <row r="62">
      <c r="A62" s="9">
        <v>61.0</v>
      </c>
      <c r="B62" s="9">
        <v>8001.0</v>
      </c>
      <c r="C62" s="9" t="s">
        <v>37</v>
      </c>
      <c r="D62" s="10" t="str">
        <f t="shared" si="1"/>
        <v>Chỉ số sử dụng: 12m3 (Chỉ số cuối kỳ:90 - Chỉ số đầu kỳ:78)</v>
      </c>
      <c r="E62" s="11">
        <f>round(1.05*IF(I62-H62&gt;30,10*('Mức tính phí'!$D$2+'Mức tính phí'!$D$3+'Mức tính phí'!$D$4)+(I62-H62-30)*'Mức tính phí'!$D$5,IF(I62-H62&gt;20,10*('Mức tính phí'!$D$2+'Mức tính phí'!$D$3)+(I62-H62-20)*'Mức tính phí'!$D$4,IF(I62-H62&gt;10,10*'Mức tính phí'!$D$2+(I62-H62-10)*'Mức tính phí'!$D$3,(I62-H62)*'Mức tính phí'!$D$2))),0)</f>
        <v>77526</v>
      </c>
      <c r="F62" s="12">
        <v>43586.0</v>
      </c>
      <c r="G62" s="13" t="s">
        <v>31</v>
      </c>
      <c r="H62" s="13">
        <v>78.0</v>
      </c>
      <c r="I62" s="13">
        <v>90.0</v>
      </c>
      <c r="J62">
        <f>1.05*IF(I62-H62&gt;30,10*('Mức tính phí'!$D$2+'Mức tính phí'!$D$3+'Mức tính phí'!$D$4)+(I62-H62-30)*'Mức tính phí'!$D$5,IF(I62-H62&gt;20,10*('Mức tính phí'!$D$2+'Mức tính phí'!$D$3)+(I62-H62-20)*'Mức tính phí'!$D$4,IF(I62-H62&gt;10,10*'Mức tính phí'!$D$2+(I62-H62-10)*'Mức tính phí'!$D$3,(I62-H62)*'Mức tính phí'!$D$2)))</f>
        <v>77525.7</v>
      </c>
      <c r="K62" s="14" t="str">
        <f t="shared" si="2"/>
        <v>12 m3</v>
      </c>
      <c r="R62" s="15"/>
    </row>
    <row r="63">
      <c r="A63" s="9">
        <v>62.0</v>
      </c>
      <c r="B63" s="9">
        <v>8002.0</v>
      </c>
      <c r="C63" s="9" t="s">
        <v>37</v>
      </c>
      <c r="D63" s="10" t="str">
        <f t="shared" si="1"/>
        <v>Chỉ số sử dụng: 21m3 (Chỉ số cuối kỳ:90 - Chỉ số đầu kỳ:69)</v>
      </c>
      <c r="E63" s="11">
        <f>round(1.05*IF(I63-H63&gt;30,10*('Mức tính phí'!$D$2+'Mức tính phí'!$D$3+'Mức tính phí'!$D$4)+(I63-H63-30)*'Mức tính phí'!$D$5,IF(I63-H63&gt;20,10*('Mức tính phí'!$D$2+'Mức tính phí'!$D$3)+(I63-H63-20)*'Mức tính phí'!$D$4,IF(I63-H63&gt;10,10*'Mức tính phí'!$D$2+(I63-H63-10)*'Mức tính phí'!$D$3,(I63-H63)*'Mức tính phí'!$D$2))),0)</f>
        <v>145865</v>
      </c>
      <c r="F63" s="12">
        <v>43586.0</v>
      </c>
      <c r="G63" s="13" t="s">
        <v>31</v>
      </c>
      <c r="H63" s="13">
        <v>69.0</v>
      </c>
      <c r="I63" s="13">
        <v>90.0</v>
      </c>
      <c r="J63">
        <f>1.05*IF(I63-H63&gt;30,10*('Mức tính phí'!$D$2+'Mức tính phí'!$D$3+'Mức tính phí'!$D$4)+(I63-H63-30)*'Mức tính phí'!$D$5,IF(I63-H63&gt;20,10*('Mức tính phí'!$D$2+'Mức tính phí'!$D$3)+(I63-H63-20)*'Mức tính phí'!$D$4,IF(I63-H63&gt;10,10*'Mức tính phí'!$D$2+(I63-H63-10)*'Mức tính phí'!$D$3,(I63-H63)*'Mức tính phí'!$D$2)))</f>
        <v>145864.95</v>
      </c>
      <c r="K63" s="14" t="str">
        <f t="shared" si="2"/>
        <v>21 m3</v>
      </c>
      <c r="R63" s="15"/>
    </row>
    <row r="64">
      <c r="A64" s="9">
        <v>63.0</v>
      </c>
      <c r="B64" s="9">
        <v>8003.0</v>
      </c>
      <c r="C64" s="9" t="s">
        <v>37</v>
      </c>
      <c r="D64" s="10" t="str">
        <f t="shared" si="1"/>
        <v>Chỉ số sử dụng: 22m3 (Chỉ số cuối kỳ:156 - Chỉ số đầu kỳ:134)</v>
      </c>
      <c r="E64" s="11">
        <f>round(1.05*IF(I64-H64&gt;30,10*('Mức tính phí'!$D$2+'Mức tính phí'!$D$3+'Mức tính phí'!$D$4)+(I64-H64-30)*'Mức tính phí'!$D$5,IF(I64-H64&gt;20,10*('Mức tính phí'!$D$2+'Mức tính phí'!$D$3)+(I64-H64-20)*'Mức tính phí'!$D$4,IF(I64-H64&gt;10,10*'Mức tính phí'!$D$2+(I64-H64-10)*'Mức tính phí'!$D$3,(I64-H64)*'Mức tính phí'!$D$2))),0)</f>
        <v>154967</v>
      </c>
      <c r="F64" s="12">
        <v>43586.0</v>
      </c>
      <c r="G64" s="13" t="s">
        <v>31</v>
      </c>
      <c r="H64" s="13">
        <v>134.0</v>
      </c>
      <c r="I64" s="13">
        <v>156.0</v>
      </c>
      <c r="J64">
        <f>1.05*IF(I64-H64&gt;30,10*('Mức tính phí'!$D$2+'Mức tính phí'!$D$3+'Mức tính phí'!$D$4)+(I64-H64-30)*'Mức tính phí'!$D$5,IF(I64-H64&gt;20,10*('Mức tính phí'!$D$2+'Mức tính phí'!$D$3)+(I64-H64-20)*'Mức tính phí'!$D$4,IF(I64-H64&gt;10,10*'Mức tính phí'!$D$2+(I64-H64-10)*'Mức tính phí'!$D$3,(I64-H64)*'Mức tính phí'!$D$2)))</f>
        <v>154967.4</v>
      </c>
      <c r="K64" s="14" t="str">
        <f t="shared" si="2"/>
        <v>22 m3</v>
      </c>
      <c r="R64" s="15"/>
    </row>
    <row r="65">
      <c r="A65" s="9">
        <v>64.0</v>
      </c>
      <c r="B65" s="9">
        <v>8004.0</v>
      </c>
      <c r="C65" s="9" t="s">
        <v>37</v>
      </c>
      <c r="D65" s="10" t="str">
        <f t="shared" si="1"/>
        <v>Chỉ số sử dụng: 44m3 (Chỉ số cuối kỳ:167 - Chỉ số đầu kỳ:123)</v>
      </c>
      <c r="E65" s="11">
        <f>round(1.05*IF(I65-H65&gt;30,10*('Mức tính phí'!$D$2+'Mức tính phí'!$D$3+'Mức tính phí'!$D$4)+(I65-H65-30)*'Mức tính phí'!$D$5,IF(I65-H65&gt;20,10*('Mức tính phí'!$D$2+'Mức tính phí'!$D$3)+(I65-H65-20)*'Mức tính phí'!$D$4,IF(I65-H65&gt;10,10*'Mức tính phí'!$D$2+(I65-H65-10)*'Mức tính phí'!$D$3,(I65-H65)*'Mức tính phí'!$D$2))),0)</f>
        <v>461943</v>
      </c>
      <c r="F65" s="12">
        <v>43586.0</v>
      </c>
      <c r="G65" s="13" t="s">
        <v>31</v>
      </c>
      <c r="H65" s="13">
        <v>123.0</v>
      </c>
      <c r="I65" s="13">
        <v>167.0</v>
      </c>
      <c r="J65">
        <f>1.05*IF(I65-H65&gt;30,10*('Mức tính phí'!$D$2+'Mức tính phí'!$D$3+'Mức tính phí'!$D$4)+(I65-H65-30)*'Mức tính phí'!$D$5,IF(I65-H65&gt;20,10*('Mức tính phí'!$D$2+'Mức tính phí'!$D$3)+(I65-H65-20)*'Mức tính phí'!$D$4,IF(I65-H65&gt;10,10*'Mức tính phí'!$D$2+(I65-H65-10)*'Mức tính phí'!$D$3,(I65-H65)*'Mức tính phí'!$D$2)))</f>
        <v>461943.3</v>
      </c>
      <c r="K65" s="14" t="str">
        <f t="shared" si="2"/>
        <v>44 m3</v>
      </c>
      <c r="R65" s="15"/>
    </row>
    <row r="66">
      <c r="A66" s="9">
        <v>65.0</v>
      </c>
      <c r="B66" s="9">
        <v>8005.0</v>
      </c>
      <c r="C66" s="9" t="s">
        <v>37</v>
      </c>
      <c r="D66" s="10" t="str">
        <f t="shared" si="1"/>
        <v>Chỉ số sử dụng: 10m3 (Chỉ số cuối kỳ:97 - Chỉ số đầu kỳ:87)</v>
      </c>
      <c r="E66" s="11">
        <f>round(1.05*IF(I66-H66&gt;30,10*('Mức tính phí'!$D$2+'Mức tính phí'!$D$3+'Mức tính phí'!$D$4)+(I66-H66-30)*'Mức tính phí'!$D$5,IF(I66-H66&gt;20,10*('Mức tính phí'!$D$2+'Mức tính phí'!$D$3)+(I66-H66-20)*'Mức tính phí'!$D$4,IF(I66-H66&gt;10,10*'Mức tính phí'!$D$2+(I66-H66-10)*'Mức tính phí'!$D$3,(I66-H66)*'Mức tính phí'!$D$2))),0)</f>
        <v>62717</v>
      </c>
      <c r="F66" s="12">
        <v>43586.0</v>
      </c>
      <c r="G66" s="13" t="s">
        <v>31</v>
      </c>
      <c r="H66" s="13">
        <v>87.0</v>
      </c>
      <c r="I66" s="13">
        <v>97.0</v>
      </c>
      <c r="J66">
        <f>1.05*IF(I66-H66&gt;30,10*('Mức tính phí'!$D$2+'Mức tính phí'!$D$3+'Mức tính phí'!$D$4)+(I66-H66-30)*'Mức tính phí'!$D$5,IF(I66-H66&gt;20,10*('Mức tính phí'!$D$2+'Mức tính phí'!$D$3)+(I66-H66-20)*'Mức tính phí'!$D$4,IF(I66-H66&gt;10,10*'Mức tính phí'!$D$2+(I66-H66-10)*'Mức tính phí'!$D$3,(I66-H66)*'Mức tính phí'!$D$2)))</f>
        <v>62716.5</v>
      </c>
      <c r="K66" s="14" t="str">
        <f t="shared" si="2"/>
        <v>10 m3</v>
      </c>
      <c r="R66" s="15"/>
    </row>
    <row r="67">
      <c r="A67" s="9">
        <v>66.0</v>
      </c>
      <c r="B67" s="9">
        <v>8006.0</v>
      </c>
      <c r="C67" s="9" t="s">
        <v>37</v>
      </c>
      <c r="D67" s="10" t="str">
        <f t="shared" si="1"/>
        <v>Chỉ số sử dụng: 13m3 (Chỉ số cuối kỳ:78 - Chỉ số đầu kỳ:65)</v>
      </c>
      <c r="E67" s="11">
        <f>round(1.05*IF(I67-H67&gt;30,10*('Mức tính phí'!$D$2+'Mức tính phí'!$D$3+'Mức tính phí'!$D$4)+(I67-H67-30)*'Mức tính phí'!$D$5,IF(I67-H67&gt;20,10*('Mức tính phí'!$D$2+'Mức tính phí'!$D$3)+(I67-H67-20)*'Mức tính phí'!$D$4,IF(I67-H67&gt;10,10*'Mức tính phí'!$D$2+(I67-H67-10)*'Mức tính phí'!$D$3,(I67-H67)*'Mức tính phí'!$D$2))),0)</f>
        <v>84930</v>
      </c>
      <c r="F67" s="12">
        <v>43586.0</v>
      </c>
      <c r="G67" s="13" t="s">
        <v>31</v>
      </c>
      <c r="H67" s="13">
        <v>65.0</v>
      </c>
      <c r="I67" s="13">
        <v>78.0</v>
      </c>
      <c r="J67">
        <f>1.05*IF(I67-H67&gt;30,10*('Mức tính phí'!$D$2+'Mức tính phí'!$D$3+'Mức tính phí'!$D$4)+(I67-H67-30)*'Mức tính phí'!$D$5,IF(I67-H67&gt;20,10*('Mức tính phí'!$D$2+'Mức tính phí'!$D$3)+(I67-H67-20)*'Mức tính phí'!$D$4,IF(I67-H67&gt;10,10*'Mức tính phí'!$D$2+(I67-H67-10)*'Mức tính phí'!$D$3,(I67-H67)*'Mức tính phí'!$D$2)))</f>
        <v>84930.3</v>
      </c>
      <c r="K67" s="14" t="str">
        <f t="shared" si="2"/>
        <v>13 m3</v>
      </c>
      <c r="R67" s="15"/>
    </row>
    <row r="68">
      <c r="A68" s="9">
        <v>67.0</v>
      </c>
      <c r="B68" s="9">
        <v>8007.0</v>
      </c>
      <c r="C68" s="9" t="s">
        <v>37</v>
      </c>
      <c r="D68" s="10" t="str">
        <f t="shared" si="1"/>
        <v>Chỉ số sử dụng: 11m3 (Chỉ số cuối kỳ:56 - Chỉ số đầu kỳ:45)</v>
      </c>
      <c r="E68" s="11">
        <f>round(1.05*IF(I68-H68&gt;30,10*('Mức tính phí'!$D$2+'Mức tính phí'!$D$3+'Mức tính phí'!$D$4)+(I68-H68-30)*'Mức tính phí'!$D$5,IF(I68-H68&gt;20,10*('Mức tính phí'!$D$2+'Mức tính phí'!$D$3)+(I68-H68-20)*'Mức tính phí'!$D$4,IF(I68-H68&gt;10,10*'Mức tính phí'!$D$2+(I68-H68-10)*'Mức tính phí'!$D$3,(I68-H68)*'Mức tính phí'!$D$2))),0)</f>
        <v>70121</v>
      </c>
      <c r="F68" s="12">
        <v>43586.0</v>
      </c>
      <c r="G68" s="13" t="s">
        <v>31</v>
      </c>
      <c r="H68" s="13">
        <v>45.0</v>
      </c>
      <c r="I68" s="13">
        <v>56.0</v>
      </c>
      <c r="J68">
        <f>1.05*IF(I68-H68&gt;30,10*('Mức tính phí'!$D$2+'Mức tính phí'!$D$3+'Mức tính phí'!$D$4)+(I68-H68-30)*'Mức tính phí'!$D$5,IF(I68-H68&gt;20,10*('Mức tính phí'!$D$2+'Mức tính phí'!$D$3)+(I68-H68-20)*'Mức tính phí'!$D$4,IF(I68-H68&gt;10,10*'Mức tính phí'!$D$2+(I68-H68-10)*'Mức tính phí'!$D$3,(I68-H68)*'Mức tính phí'!$D$2)))</f>
        <v>70121.1</v>
      </c>
      <c r="K68" s="14" t="str">
        <f t="shared" si="2"/>
        <v>11 m3</v>
      </c>
      <c r="R68" s="15"/>
    </row>
    <row r="69">
      <c r="A69" s="9">
        <v>68.0</v>
      </c>
      <c r="B69" s="9">
        <v>8008.0</v>
      </c>
      <c r="C69" s="9" t="s">
        <v>37</v>
      </c>
      <c r="D69" s="10" t="str">
        <f t="shared" si="1"/>
        <v>Chỉ số sử dụng: 11m3 (Chỉ số cuối kỳ:78 - Chỉ số đầu kỳ:67)</v>
      </c>
      <c r="E69" s="11">
        <f>round(1.05*IF(I69-H69&gt;30,10*('Mức tính phí'!$D$2+'Mức tính phí'!$D$3+'Mức tính phí'!$D$4)+(I69-H69-30)*'Mức tính phí'!$D$5,IF(I69-H69&gt;20,10*('Mức tính phí'!$D$2+'Mức tính phí'!$D$3)+(I69-H69-20)*'Mức tính phí'!$D$4,IF(I69-H69&gt;10,10*'Mức tính phí'!$D$2+(I69-H69-10)*'Mức tính phí'!$D$3,(I69-H69)*'Mức tính phí'!$D$2))),0)</f>
        <v>70121</v>
      </c>
      <c r="F69" s="12">
        <v>43586.0</v>
      </c>
      <c r="G69" s="13" t="s">
        <v>31</v>
      </c>
      <c r="H69" s="13">
        <v>67.0</v>
      </c>
      <c r="I69" s="13">
        <v>78.0</v>
      </c>
      <c r="J69">
        <f>1.05*IF(I69-H69&gt;30,10*('Mức tính phí'!$D$2+'Mức tính phí'!$D$3+'Mức tính phí'!$D$4)+(I69-H69-30)*'Mức tính phí'!$D$5,IF(I69-H69&gt;20,10*('Mức tính phí'!$D$2+'Mức tính phí'!$D$3)+(I69-H69-20)*'Mức tính phí'!$D$4,IF(I69-H69&gt;10,10*'Mức tính phí'!$D$2+(I69-H69-10)*'Mức tính phí'!$D$3,(I69-H69)*'Mức tính phí'!$D$2)))</f>
        <v>70121.1</v>
      </c>
      <c r="K69" s="14" t="str">
        <f t="shared" si="2"/>
        <v>11 m3</v>
      </c>
      <c r="R69" s="15"/>
    </row>
    <row r="70">
      <c r="A70" s="9">
        <v>69.0</v>
      </c>
      <c r="B70" s="9">
        <v>8009.0</v>
      </c>
      <c r="C70" s="9" t="s">
        <v>37</v>
      </c>
      <c r="D70" s="10" t="str">
        <f t="shared" si="1"/>
        <v>Chỉ số sử dụng: 40m3 (Chỉ số cuối kỳ:96 - Chỉ số đầu kỳ:56)</v>
      </c>
      <c r="E70" s="11">
        <f>round(1.05*IF(I70-H70&gt;30,10*('Mức tính phí'!$D$2+'Mức tính phí'!$D$3+'Mức tính phí'!$D$4)+(I70-H70-30)*'Mức tính phí'!$D$5,IF(I70-H70&gt;20,10*('Mức tính phí'!$D$2+'Mức tính phí'!$D$3)+(I70-H70-20)*'Mức tính phí'!$D$4,IF(I70-H70&gt;10,10*'Mức tính phí'!$D$2+(I70-H70-10)*'Mức tính phí'!$D$3,(I70-H70)*'Mức tính phí'!$D$2))),0)</f>
        <v>395042</v>
      </c>
      <c r="F70" s="12">
        <v>43586.0</v>
      </c>
      <c r="G70" s="13" t="s">
        <v>31</v>
      </c>
      <c r="H70" s="13">
        <v>56.0</v>
      </c>
      <c r="I70" s="13">
        <v>96.0</v>
      </c>
      <c r="J70">
        <f>1.05*IF(I70-H70&gt;30,10*('Mức tính phí'!$D$2+'Mức tính phí'!$D$3+'Mức tính phí'!$D$4)+(I70-H70-30)*'Mức tính phí'!$D$5,IF(I70-H70&gt;20,10*('Mức tính phí'!$D$2+'Mức tính phí'!$D$3)+(I70-H70-20)*'Mức tính phí'!$D$4,IF(I70-H70&gt;10,10*'Mức tính phí'!$D$2+(I70-H70-10)*'Mức tính phí'!$D$3,(I70-H70)*'Mức tính phí'!$D$2)))</f>
        <v>395041.5</v>
      </c>
      <c r="K70" s="14" t="str">
        <f t="shared" si="2"/>
        <v>40 m3</v>
      </c>
      <c r="R70" s="15"/>
    </row>
    <row r="71">
      <c r="A71" s="9">
        <v>70.0</v>
      </c>
      <c r="B71" s="9">
        <v>8010.0</v>
      </c>
      <c r="C71" s="9" t="s">
        <v>37</v>
      </c>
      <c r="D71" s="10" t="str">
        <f t="shared" si="1"/>
        <v>Chỉ số sử dụng: 32m3 (Chỉ số cuối kỳ:89 - Chỉ số đầu kỳ:57)</v>
      </c>
      <c r="E71" s="11">
        <f>round(1.05*IF(I71-H71&gt;30,10*('Mức tính phí'!$D$2+'Mức tính phí'!$D$3+'Mức tính phí'!$D$4)+(I71-H71-30)*'Mức tính phí'!$D$5,IF(I71-H71&gt;20,10*('Mức tính phí'!$D$2+'Mức tính phí'!$D$3)+(I71-H71-20)*'Mức tính phí'!$D$4,IF(I71-H71&gt;10,10*'Mức tính phí'!$D$2+(I71-H71-10)*'Mức tính phí'!$D$3,(I71-H71)*'Mức tính phí'!$D$2))),0)</f>
        <v>261238</v>
      </c>
      <c r="F71" s="12">
        <v>43586.0</v>
      </c>
      <c r="G71" s="13" t="s">
        <v>31</v>
      </c>
      <c r="H71" s="13">
        <v>57.0</v>
      </c>
      <c r="I71" s="13">
        <v>89.0</v>
      </c>
      <c r="J71">
        <f>1.05*IF(I71-H71&gt;30,10*('Mức tính phí'!$D$2+'Mức tính phí'!$D$3+'Mức tính phí'!$D$4)+(I71-H71-30)*'Mức tính phí'!$D$5,IF(I71-H71&gt;20,10*('Mức tính phí'!$D$2+'Mức tính phí'!$D$3)+(I71-H71-20)*'Mức tính phí'!$D$4,IF(I71-H71&gt;10,10*'Mức tính phí'!$D$2+(I71-H71-10)*'Mức tính phí'!$D$3,(I71-H71)*'Mức tính phí'!$D$2)))</f>
        <v>261237.9</v>
      </c>
      <c r="K71" s="14" t="str">
        <f t="shared" si="2"/>
        <v>32 m3</v>
      </c>
      <c r="R71" s="15"/>
    </row>
    <row r="72">
      <c r="A72" s="9">
        <v>71.0</v>
      </c>
      <c r="B72" s="9">
        <v>9001.0</v>
      </c>
      <c r="C72" s="9" t="s">
        <v>38</v>
      </c>
      <c r="D72" s="10" t="str">
        <f t="shared" si="1"/>
        <v>Chỉ số sử dụng: 22m3 (Chỉ số cuối kỳ:134 - Chỉ số đầu kỳ:112)</v>
      </c>
      <c r="E72" s="11">
        <f>round(1.05*IF(I72-H72&gt;30,10*('Mức tính phí'!$D$2+'Mức tính phí'!$D$3+'Mức tính phí'!$D$4)+(I72-H72-30)*'Mức tính phí'!$D$5,IF(I72-H72&gt;20,10*('Mức tính phí'!$D$2+'Mức tính phí'!$D$3)+(I72-H72-20)*'Mức tính phí'!$D$4,IF(I72-H72&gt;10,10*'Mức tính phí'!$D$2+(I72-H72-10)*'Mức tính phí'!$D$3,(I72-H72)*'Mức tính phí'!$D$2))),0)</f>
        <v>154967</v>
      </c>
      <c r="F72" s="12">
        <v>43586.0</v>
      </c>
      <c r="G72" s="13" t="s">
        <v>31</v>
      </c>
      <c r="H72" s="13">
        <v>112.0</v>
      </c>
      <c r="I72" s="13">
        <v>134.0</v>
      </c>
      <c r="J72">
        <f>1.05*IF(I72-H72&gt;30,10*('Mức tính phí'!$D$2+'Mức tính phí'!$D$3+'Mức tính phí'!$D$4)+(I72-H72-30)*'Mức tính phí'!$D$5,IF(I72-H72&gt;20,10*('Mức tính phí'!$D$2+'Mức tính phí'!$D$3)+(I72-H72-20)*'Mức tính phí'!$D$4,IF(I72-H72&gt;10,10*'Mức tính phí'!$D$2+(I72-H72-10)*'Mức tính phí'!$D$3,(I72-H72)*'Mức tính phí'!$D$2)))</f>
        <v>154967.4</v>
      </c>
      <c r="K72" s="14" t="str">
        <f t="shared" si="2"/>
        <v>22 m3</v>
      </c>
      <c r="R72" s="15"/>
    </row>
    <row r="73">
      <c r="A73" s="9">
        <v>72.0</v>
      </c>
      <c r="B73" s="9">
        <v>9002.0</v>
      </c>
      <c r="C73" s="9" t="s">
        <v>38</v>
      </c>
      <c r="D73" s="10" t="str">
        <f t="shared" si="1"/>
        <v>Chỉ số sử dụng: 19m3 (Chỉ số cuối kỳ:123 - Chỉ số đầu kỳ:104)</v>
      </c>
      <c r="E73" s="11">
        <f>round(1.05*IF(I73-H73&gt;30,10*('Mức tính phí'!$D$2+'Mức tính phí'!$D$3+'Mức tính phí'!$D$4)+(I73-H73-30)*'Mức tính phí'!$D$5,IF(I73-H73&gt;20,10*('Mức tính phí'!$D$2+'Mức tính phí'!$D$3)+(I73-H73-20)*'Mức tính phí'!$D$4,IF(I73-H73&gt;10,10*'Mức tính phí'!$D$2+(I73-H73-10)*'Mức tính phí'!$D$3,(I73-H73)*'Mức tính phí'!$D$2))),0)</f>
        <v>129358</v>
      </c>
      <c r="F73" s="12">
        <v>43586.0</v>
      </c>
      <c r="G73" s="13" t="s">
        <v>31</v>
      </c>
      <c r="H73" s="13">
        <v>104.0</v>
      </c>
      <c r="I73" s="13">
        <v>123.0</v>
      </c>
      <c r="J73">
        <f>1.05*IF(I73-H73&gt;30,10*('Mức tính phí'!$D$2+'Mức tính phí'!$D$3+'Mức tính phí'!$D$4)+(I73-H73-30)*'Mức tính phí'!$D$5,IF(I73-H73&gt;20,10*('Mức tính phí'!$D$2+'Mức tính phí'!$D$3)+(I73-H73-20)*'Mức tính phí'!$D$4,IF(I73-H73&gt;10,10*'Mức tính phí'!$D$2+(I73-H73-10)*'Mức tính phí'!$D$3,(I73-H73)*'Mức tính phí'!$D$2)))</f>
        <v>129357.9</v>
      </c>
      <c r="K73" s="14" t="str">
        <f t="shared" si="2"/>
        <v>19 m3</v>
      </c>
      <c r="R73" s="15"/>
    </row>
    <row r="74">
      <c r="A74" s="9">
        <v>73.0</v>
      </c>
      <c r="B74" s="9">
        <v>9003.0</v>
      </c>
      <c r="C74" s="9" t="s">
        <v>38</v>
      </c>
      <c r="D74" s="10" t="str">
        <f t="shared" si="1"/>
        <v>Chỉ số sử dụng: 33m3 (Chỉ số cuối kỳ:123 - Chỉ số đầu kỳ:90)</v>
      </c>
      <c r="E74" s="11">
        <f>round(1.05*IF(I74-H74&gt;30,10*('Mức tính phí'!$D$2+'Mức tính phí'!$D$3+'Mức tính phí'!$D$4)+(I74-H74-30)*'Mức tính phí'!$D$5,IF(I74-H74&gt;20,10*('Mức tính phí'!$D$2+'Mức tính phí'!$D$3)+(I74-H74-20)*'Mức tính phí'!$D$4,IF(I74-H74&gt;10,10*'Mức tính phí'!$D$2+(I74-H74-10)*'Mức tính phí'!$D$3,(I74-H74)*'Mức tính phí'!$D$2))),0)</f>
        <v>277963</v>
      </c>
      <c r="F74" s="12">
        <v>43586.0</v>
      </c>
      <c r="G74" s="13" t="s">
        <v>31</v>
      </c>
      <c r="H74" s="13">
        <v>90.0</v>
      </c>
      <c r="I74" s="13">
        <v>123.0</v>
      </c>
      <c r="J74">
        <f>1.05*IF(I74-H74&gt;30,10*('Mức tính phí'!$D$2+'Mức tính phí'!$D$3+'Mức tính phí'!$D$4)+(I74-H74-30)*'Mức tính phí'!$D$5,IF(I74-H74&gt;20,10*('Mức tính phí'!$D$2+'Mức tính phí'!$D$3)+(I74-H74-20)*'Mức tính phí'!$D$4,IF(I74-H74&gt;10,10*'Mức tính phí'!$D$2+(I74-H74-10)*'Mức tính phí'!$D$3,(I74-H74)*'Mức tính phí'!$D$2)))</f>
        <v>277963.35</v>
      </c>
      <c r="K74" s="14" t="str">
        <f t="shared" si="2"/>
        <v>33 m3</v>
      </c>
      <c r="R74" s="15"/>
    </row>
    <row r="75">
      <c r="A75" s="9">
        <v>74.0</v>
      </c>
      <c r="B75" s="9">
        <v>9004.0</v>
      </c>
      <c r="C75" s="9" t="s">
        <v>38</v>
      </c>
      <c r="D75" s="10" t="str">
        <f t="shared" si="1"/>
        <v>Chỉ số sử dụng: 14m3 (Chỉ số cuối kỳ:145 - Chỉ số đầu kỳ:131)</v>
      </c>
      <c r="E75" s="11">
        <f>round(1.05*IF(I75-H75&gt;30,10*('Mức tính phí'!$D$2+'Mức tính phí'!$D$3+'Mức tính phí'!$D$4)+(I75-H75-30)*'Mức tính phí'!$D$5,IF(I75-H75&gt;20,10*('Mức tính phí'!$D$2+'Mức tính phí'!$D$3)+(I75-H75-20)*'Mức tính phí'!$D$4,IF(I75-H75&gt;10,10*'Mức tính phí'!$D$2+(I75-H75-10)*'Mức tính phí'!$D$3,(I75-H75)*'Mức tính phí'!$D$2))),0)</f>
        <v>92335</v>
      </c>
      <c r="F75" s="12">
        <v>43586.0</v>
      </c>
      <c r="G75" s="13" t="s">
        <v>31</v>
      </c>
      <c r="H75" s="13">
        <v>131.0</v>
      </c>
      <c r="I75" s="13">
        <v>145.0</v>
      </c>
      <c r="J75">
        <f>1.05*IF(I75-H75&gt;30,10*('Mức tính phí'!$D$2+'Mức tính phí'!$D$3+'Mức tính phí'!$D$4)+(I75-H75-30)*'Mức tính phí'!$D$5,IF(I75-H75&gt;20,10*('Mức tính phí'!$D$2+'Mức tính phí'!$D$3)+(I75-H75-20)*'Mức tính phí'!$D$4,IF(I75-H75&gt;10,10*'Mức tính phí'!$D$2+(I75-H75-10)*'Mức tính phí'!$D$3,(I75-H75)*'Mức tính phí'!$D$2)))</f>
        <v>92334.9</v>
      </c>
      <c r="K75" s="14" t="str">
        <f t="shared" si="2"/>
        <v>14 m3</v>
      </c>
      <c r="R75" s="15"/>
    </row>
    <row r="76">
      <c r="A76" s="9">
        <v>75.0</v>
      </c>
      <c r="B76" s="9">
        <v>9005.0</v>
      </c>
      <c r="C76" s="9" t="s">
        <v>38</v>
      </c>
      <c r="D76" s="10" t="str">
        <f t="shared" si="1"/>
        <v>Chỉ số sử dụng: 22m3 (Chỉ số cuối kỳ:156 - Chỉ số đầu kỳ:134)</v>
      </c>
      <c r="E76" s="11">
        <f>round(1.05*IF(I76-H76&gt;30,10*('Mức tính phí'!$D$2+'Mức tính phí'!$D$3+'Mức tính phí'!$D$4)+(I76-H76-30)*'Mức tính phí'!$D$5,IF(I76-H76&gt;20,10*('Mức tính phí'!$D$2+'Mức tính phí'!$D$3)+(I76-H76-20)*'Mức tính phí'!$D$4,IF(I76-H76&gt;10,10*'Mức tính phí'!$D$2+(I76-H76-10)*'Mức tính phí'!$D$3,(I76-H76)*'Mức tính phí'!$D$2))),0)</f>
        <v>154967</v>
      </c>
      <c r="F76" s="12">
        <v>43586.0</v>
      </c>
      <c r="G76" s="13" t="s">
        <v>31</v>
      </c>
      <c r="H76" s="13">
        <v>134.0</v>
      </c>
      <c r="I76" s="13">
        <v>156.0</v>
      </c>
      <c r="J76">
        <f>1.05*IF(I76-H76&gt;30,10*('Mức tính phí'!$D$2+'Mức tính phí'!$D$3+'Mức tính phí'!$D$4)+(I76-H76-30)*'Mức tính phí'!$D$5,IF(I76-H76&gt;20,10*('Mức tính phí'!$D$2+'Mức tính phí'!$D$3)+(I76-H76-20)*'Mức tính phí'!$D$4,IF(I76-H76&gt;10,10*'Mức tính phí'!$D$2+(I76-H76-10)*'Mức tính phí'!$D$3,(I76-H76)*'Mức tính phí'!$D$2)))</f>
        <v>154967.4</v>
      </c>
      <c r="K76" s="14" t="str">
        <f t="shared" si="2"/>
        <v>22 m3</v>
      </c>
      <c r="R76" s="15"/>
    </row>
    <row r="77">
      <c r="A77" s="9">
        <v>76.0</v>
      </c>
      <c r="B77" s="9">
        <v>9006.0</v>
      </c>
      <c r="C77" s="9" t="s">
        <v>38</v>
      </c>
      <c r="D77" s="10" t="str">
        <f t="shared" si="1"/>
        <v>Chỉ số sử dụng: 24m3 (Chỉ số cuối kỳ:156 - Chỉ số đầu kỳ:132)</v>
      </c>
      <c r="E77" s="11">
        <f>round(1.05*IF(I77-H77&gt;30,10*('Mức tính phí'!$D$2+'Mức tính phí'!$D$3+'Mức tính phí'!$D$4)+(I77-H77-30)*'Mức tính phí'!$D$5,IF(I77-H77&gt;20,10*('Mức tính phí'!$D$2+'Mức tính phí'!$D$3)+(I77-H77-20)*'Mức tính phí'!$D$4,IF(I77-H77&gt;10,10*'Mức tính phí'!$D$2+(I77-H77-10)*'Mức tính phí'!$D$3,(I77-H77)*'Mức tính phí'!$D$2))),0)</f>
        <v>173172</v>
      </c>
      <c r="F77" s="12">
        <v>43586.0</v>
      </c>
      <c r="G77" s="13" t="s">
        <v>31</v>
      </c>
      <c r="H77" s="13">
        <v>132.0</v>
      </c>
      <c r="I77" s="13">
        <v>156.0</v>
      </c>
      <c r="J77">
        <f>1.05*IF(I77-H77&gt;30,10*('Mức tính phí'!$D$2+'Mức tính phí'!$D$3+'Mức tính phí'!$D$4)+(I77-H77-30)*'Mức tính phí'!$D$5,IF(I77-H77&gt;20,10*('Mức tính phí'!$D$2+'Mức tính phí'!$D$3)+(I77-H77-20)*'Mức tính phí'!$D$4,IF(I77-H77&gt;10,10*'Mức tính phí'!$D$2+(I77-H77-10)*'Mức tính phí'!$D$3,(I77-H77)*'Mức tính phí'!$D$2)))</f>
        <v>173172.3</v>
      </c>
      <c r="K77" s="14" t="str">
        <f t="shared" si="2"/>
        <v>24 m3</v>
      </c>
      <c r="R77" s="15"/>
    </row>
    <row r="78">
      <c r="A78" s="9">
        <v>77.0</v>
      </c>
      <c r="B78" s="9">
        <v>9007.0</v>
      </c>
      <c r="C78" s="9" t="s">
        <v>38</v>
      </c>
      <c r="D78" s="10" t="str">
        <f t="shared" si="1"/>
        <v>Chỉ số sử dụng: 12m3 (Chỉ số cuối kỳ:90 - Chỉ số đầu kỳ:78)</v>
      </c>
      <c r="E78" s="11">
        <f>round(1.05*IF(I78-H78&gt;30,10*('Mức tính phí'!$D$2+'Mức tính phí'!$D$3+'Mức tính phí'!$D$4)+(I78-H78-30)*'Mức tính phí'!$D$5,IF(I78-H78&gt;20,10*('Mức tính phí'!$D$2+'Mức tính phí'!$D$3)+(I78-H78-20)*'Mức tính phí'!$D$4,IF(I78-H78&gt;10,10*'Mức tính phí'!$D$2+(I78-H78-10)*'Mức tính phí'!$D$3,(I78-H78)*'Mức tính phí'!$D$2))),0)</f>
        <v>77526</v>
      </c>
      <c r="F78" s="12">
        <v>43586.0</v>
      </c>
      <c r="G78" s="13" t="s">
        <v>31</v>
      </c>
      <c r="H78" s="13">
        <v>78.0</v>
      </c>
      <c r="I78" s="13">
        <v>90.0</v>
      </c>
      <c r="J78">
        <f>1.05*IF(I78-H78&gt;30,10*('Mức tính phí'!$D$2+'Mức tính phí'!$D$3+'Mức tính phí'!$D$4)+(I78-H78-30)*'Mức tính phí'!$D$5,IF(I78-H78&gt;20,10*('Mức tính phí'!$D$2+'Mức tính phí'!$D$3)+(I78-H78-20)*'Mức tính phí'!$D$4,IF(I78-H78&gt;10,10*'Mức tính phí'!$D$2+(I78-H78-10)*'Mức tính phí'!$D$3,(I78-H78)*'Mức tính phí'!$D$2)))</f>
        <v>77525.7</v>
      </c>
      <c r="K78" s="14" t="str">
        <f t="shared" si="2"/>
        <v>12 m3</v>
      </c>
      <c r="R78" s="15"/>
    </row>
    <row r="79">
      <c r="A79" s="9">
        <v>78.0</v>
      </c>
      <c r="B79" s="9">
        <v>9008.0</v>
      </c>
      <c r="C79" s="9" t="s">
        <v>38</v>
      </c>
      <c r="D79" s="10" t="str">
        <f t="shared" si="1"/>
        <v>Chỉ số sử dụng: 21m3 (Chỉ số cuối kỳ:90 - Chỉ số đầu kỳ:69)</v>
      </c>
      <c r="E79" s="11">
        <f>round(1.05*IF(I79-H79&gt;30,10*('Mức tính phí'!$D$2+'Mức tính phí'!$D$3+'Mức tính phí'!$D$4)+(I79-H79-30)*'Mức tính phí'!$D$5,IF(I79-H79&gt;20,10*('Mức tính phí'!$D$2+'Mức tính phí'!$D$3)+(I79-H79-20)*'Mức tính phí'!$D$4,IF(I79-H79&gt;10,10*'Mức tính phí'!$D$2+(I79-H79-10)*'Mức tính phí'!$D$3,(I79-H79)*'Mức tính phí'!$D$2))),0)</f>
        <v>145865</v>
      </c>
      <c r="F79" s="12">
        <v>43586.0</v>
      </c>
      <c r="G79" s="13" t="s">
        <v>31</v>
      </c>
      <c r="H79" s="13">
        <v>69.0</v>
      </c>
      <c r="I79" s="13">
        <v>90.0</v>
      </c>
      <c r="J79">
        <f>1.05*IF(I79-H79&gt;30,10*('Mức tính phí'!$D$2+'Mức tính phí'!$D$3+'Mức tính phí'!$D$4)+(I79-H79-30)*'Mức tính phí'!$D$5,IF(I79-H79&gt;20,10*('Mức tính phí'!$D$2+'Mức tính phí'!$D$3)+(I79-H79-20)*'Mức tính phí'!$D$4,IF(I79-H79&gt;10,10*'Mức tính phí'!$D$2+(I79-H79-10)*'Mức tính phí'!$D$3,(I79-H79)*'Mức tính phí'!$D$2)))</f>
        <v>145864.95</v>
      </c>
      <c r="K79" s="14" t="str">
        <f t="shared" si="2"/>
        <v>21 m3</v>
      </c>
      <c r="R79" s="15"/>
    </row>
    <row r="80">
      <c r="A80" s="9">
        <v>79.0</v>
      </c>
      <c r="B80" s="9">
        <v>9009.0</v>
      </c>
      <c r="C80" s="9" t="s">
        <v>38</v>
      </c>
      <c r="D80" s="10" t="str">
        <f t="shared" si="1"/>
        <v>Chỉ số sử dụng: 22m3 (Chỉ số cuối kỳ:156 - Chỉ số đầu kỳ:134)</v>
      </c>
      <c r="E80" s="11">
        <f>round(1.05*IF(I80-H80&gt;30,10*('Mức tính phí'!$D$2+'Mức tính phí'!$D$3+'Mức tính phí'!$D$4)+(I80-H80-30)*'Mức tính phí'!$D$5,IF(I80-H80&gt;20,10*('Mức tính phí'!$D$2+'Mức tính phí'!$D$3)+(I80-H80-20)*'Mức tính phí'!$D$4,IF(I80-H80&gt;10,10*'Mức tính phí'!$D$2+(I80-H80-10)*'Mức tính phí'!$D$3,(I80-H80)*'Mức tính phí'!$D$2))),0)</f>
        <v>154967</v>
      </c>
      <c r="F80" s="12">
        <v>43586.0</v>
      </c>
      <c r="G80" s="13" t="s">
        <v>31</v>
      </c>
      <c r="H80" s="13">
        <v>134.0</v>
      </c>
      <c r="I80" s="13">
        <v>156.0</v>
      </c>
      <c r="J80">
        <f>1.05*IF(I80-H80&gt;30,10*('Mức tính phí'!$D$2+'Mức tính phí'!$D$3+'Mức tính phí'!$D$4)+(I80-H80-30)*'Mức tính phí'!$D$5,IF(I80-H80&gt;20,10*('Mức tính phí'!$D$2+'Mức tính phí'!$D$3)+(I80-H80-20)*'Mức tính phí'!$D$4,IF(I80-H80&gt;10,10*'Mức tính phí'!$D$2+(I80-H80-10)*'Mức tính phí'!$D$3,(I80-H80)*'Mức tính phí'!$D$2)))</f>
        <v>154967.4</v>
      </c>
      <c r="K80" s="14" t="str">
        <f t="shared" si="2"/>
        <v>22 m3</v>
      </c>
      <c r="R80" s="15"/>
    </row>
    <row r="81">
      <c r="A81" s="9">
        <v>80.0</v>
      </c>
      <c r="B81" s="9">
        <v>9010.0</v>
      </c>
      <c r="C81" s="9" t="s">
        <v>38</v>
      </c>
      <c r="D81" s="10" t="str">
        <f t="shared" si="1"/>
        <v>Chỉ số sử dụng: 44m3 (Chỉ số cuối kỳ:167 - Chỉ số đầu kỳ:123)</v>
      </c>
      <c r="E81" s="11">
        <f>round(1.05*IF(I81-H81&gt;30,10*('Mức tính phí'!$D$2+'Mức tính phí'!$D$3+'Mức tính phí'!$D$4)+(I81-H81-30)*'Mức tính phí'!$D$5,IF(I81-H81&gt;20,10*('Mức tính phí'!$D$2+'Mức tính phí'!$D$3)+(I81-H81-20)*'Mức tính phí'!$D$4,IF(I81-H81&gt;10,10*'Mức tính phí'!$D$2+(I81-H81-10)*'Mức tính phí'!$D$3,(I81-H81)*'Mức tính phí'!$D$2))),0)</f>
        <v>461943</v>
      </c>
      <c r="F81" s="12">
        <v>43586.0</v>
      </c>
      <c r="G81" s="13" t="s">
        <v>31</v>
      </c>
      <c r="H81" s="13">
        <v>123.0</v>
      </c>
      <c r="I81" s="13">
        <v>167.0</v>
      </c>
      <c r="J81">
        <f>1.05*IF(I81-H81&gt;30,10*('Mức tính phí'!$D$2+'Mức tính phí'!$D$3+'Mức tính phí'!$D$4)+(I81-H81-30)*'Mức tính phí'!$D$5,IF(I81-H81&gt;20,10*('Mức tính phí'!$D$2+'Mức tính phí'!$D$3)+(I81-H81-20)*'Mức tính phí'!$D$4,IF(I81-H81&gt;10,10*'Mức tính phí'!$D$2+(I81-H81-10)*'Mức tính phí'!$D$3,(I81-H81)*'Mức tính phí'!$D$2)))</f>
        <v>461943.3</v>
      </c>
      <c r="K81" s="14" t="str">
        <f t="shared" si="2"/>
        <v>44 m3</v>
      </c>
      <c r="R81" s="15"/>
    </row>
    <row r="82">
      <c r="A82" s="9">
        <v>81.0</v>
      </c>
      <c r="B82" s="9">
        <v>1001.0</v>
      </c>
      <c r="C82" s="9" t="s">
        <v>39</v>
      </c>
      <c r="D82" s="10" t="str">
        <f t="shared" si="1"/>
        <v>Chỉ số sử dụng: 10m3 (Chỉ số cuối kỳ:97 - Chỉ số đầu kỳ:87)</v>
      </c>
      <c r="E82" s="11">
        <f>round(1.05*IF(I82-H82&gt;30,10*('Mức tính phí'!$D$2+'Mức tính phí'!$D$3+'Mức tính phí'!$D$4)+(I82-H82-30)*'Mức tính phí'!$D$5,IF(I82-H82&gt;20,10*('Mức tính phí'!$D$2+'Mức tính phí'!$D$3)+(I82-H82-20)*'Mức tính phí'!$D$4,IF(I82-H82&gt;10,10*'Mức tính phí'!$D$2+(I82-H82-10)*'Mức tính phí'!$D$3,(I82-H82)*'Mức tính phí'!$D$2))),0)</f>
        <v>62717</v>
      </c>
      <c r="F82" s="12">
        <v>43586.0</v>
      </c>
      <c r="G82" s="13" t="s">
        <v>31</v>
      </c>
      <c r="H82" s="13">
        <v>87.0</v>
      </c>
      <c r="I82" s="13">
        <v>97.0</v>
      </c>
      <c r="J82">
        <f>1.05*IF(I82-H82&gt;30,10*('Mức tính phí'!$D$2+'Mức tính phí'!$D$3+'Mức tính phí'!$D$4)+(I82-H82-30)*'Mức tính phí'!$D$5,IF(I82-H82&gt;20,10*('Mức tính phí'!$D$2+'Mức tính phí'!$D$3)+(I82-H82-20)*'Mức tính phí'!$D$4,IF(I82-H82&gt;10,10*'Mức tính phí'!$D$2+(I82-H82-10)*'Mức tính phí'!$D$3,(I82-H82)*'Mức tính phí'!$D$2)))</f>
        <v>62716.5</v>
      </c>
      <c r="K82" s="14" t="str">
        <f t="shared" si="2"/>
        <v>10 m3</v>
      </c>
      <c r="R82" s="15"/>
    </row>
    <row r="83">
      <c r="A83" s="9">
        <v>82.0</v>
      </c>
      <c r="B83" s="9">
        <v>1002.0</v>
      </c>
      <c r="C83" s="9" t="s">
        <v>39</v>
      </c>
      <c r="D83" s="10" t="str">
        <f t="shared" si="1"/>
        <v>Chỉ số sử dụng: 13m3 (Chỉ số cuối kỳ:78 - Chỉ số đầu kỳ:65)</v>
      </c>
      <c r="E83" s="11">
        <f>round(1.05*IF(I83-H83&gt;30,10*('Mức tính phí'!$D$2+'Mức tính phí'!$D$3+'Mức tính phí'!$D$4)+(I83-H83-30)*'Mức tính phí'!$D$5,IF(I83-H83&gt;20,10*('Mức tính phí'!$D$2+'Mức tính phí'!$D$3)+(I83-H83-20)*'Mức tính phí'!$D$4,IF(I83-H83&gt;10,10*'Mức tính phí'!$D$2+(I83-H83-10)*'Mức tính phí'!$D$3,(I83-H83)*'Mức tính phí'!$D$2))),0)</f>
        <v>84930</v>
      </c>
      <c r="F83" s="12">
        <v>43586.0</v>
      </c>
      <c r="G83" s="13" t="s">
        <v>31</v>
      </c>
      <c r="H83" s="13">
        <v>65.0</v>
      </c>
      <c r="I83" s="13">
        <v>78.0</v>
      </c>
      <c r="J83">
        <f>1.05*IF(I83-H83&gt;30,10*('Mức tính phí'!$D$2+'Mức tính phí'!$D$3+'Mức tính phí'!$D$4)+(I83-H83-30)*'Mức tính phí'!$D$5,IF(I83-H83&gt;20,10*('Mức tính phí'!$D$2+'Mức tính phí'!$D$3)+(I83-H83-20)*'Mức tính phí'!$D$4,IF(I83-H83&gt;10,10*'Mức tính phí'!$D$2+(I83-H83-10)*'Mức tính phí'!$D$3,(I83-H83)*'Mức tính phí'!$D$2)))</f>
        <v>84930.3</v>
      </c>
      <c r="K83" s="14" t="str">
        <f t="shared" si="2"/>
        <v>13 m3</v>
      </c>
      <c r="R83" s="15"/>
    </row>
    <row r="84">
      <c r="A84" s="9">
        <v>83.0</v>
      </c>
      <c r="B84" s="9">
        <v>1003.0</v>
      </c>
      <c r="C84" s="9" t="s">
        <v>39</v>
      </c>
      <c r="D84" s="10" t="str">
        <f t="shared" si="1"/>
        <v>Chỉ số sử dụng: 11m3 (Chỉ số cuối kỳ:56 - Chỉ số đầu kỳ:45)</v>
      </c>
      <c r="E84" s="11">
        <f>round(1.05*IF(I84-H84&gt;30,10*('Mức tính phí'!$D$2+'Mức tính phí'!$D$3+'Mức tính phí'!$D$4)+(I84-H84-30)*'Mức tính phí'!$D$5,IF(I84-H84&gt;20,10*('Mức tính phí'!$D$2+'Mức tính phí'!$D$3)+(I84-H84-20)*'Mức tính phí'!$D$4,IF(I84-H84&gt;10,10*'Mức tính phí'!$D$2+(I84-H84-10)*'Mức tính phí'!$D$3,(I84-H84)*'Mức tính phí'!$D$2))),0)</f>
        <v>70121</v>
      </c>
      <c r="F84" s="12">
        <v>43586.0</v>
      </c>
      <c r="G84" s="13" t="s">
        <v>31</v>
      </c>
      <c r="H84" s="13">
        <v>45.0</v>
      </c>
      <c r="I84" s="13">
        <v>56.0</v>
      </c>
      <c r="J84">
        <f>1.05*IF(I84-H84&gt;30,10*('Mức tính phí'!$D$2+'Mức tính phí'!$D$3+'Mức tính phí'!$D$4)+(I84-H84-30)*'Mức tính phí'!$D$5,IF(I84-H84&gt;20,10*('Mức tính phí'!$D$2+'Mức tính phí'!$D$3)+(I84-H84-20)*'Mức tính phí'!$D$4,IF(I84-H84&gt;10,10*'Mức tính phí'!$D$2+(I84-H84-10)*'Mức tính phí'!$D$3,(I84-H84)*'Mức tính phí'!$D$2)))</f>
        <v>70121.1</v>
      </c>
      <c r="K84" s="14" t="str">
        <f t="shared" si="2"/>
        <v>11 m3</v>
      </c>
      <c r="R84" s="15"/>
    </row>
    <row r="85">
      <c r="A85" s="9">
        <v>84.0</v>
      </c>
      <c r="B85" s="9">
        <v>1004.0</v>
      </c>
      <c r="C85" s="9" t="s">
        <v>39</v>
      </c>
      <c r="D85" s="10" t="str">
        <f t="shared" si="1"/>
        <v>Chỉ số sử dụng: 11m3 (Chỉ số cuối kỳ:78 - Chỉ số đầu kỳ:67)</v>
      </c>
      <c r="E85" s="11">
        <f>round(1.05*IF(I85-H85&gt;30,10*('Mức tính phí'!$D$2+'Mức tính phí'!$D$3+'Mức tính phí'!$D$4)+(I85-H85-30)*'Mức tính phí'!$D$5,IF(I85-H85&gt;20,10*('Mức tính phí'!$D$2+'Mức tính phí'!$D$3)+(I85-H85-20)*'Mức tính phí'!$D$4,IF(I85-H85&gt;10,10*'Mức tính phí'!$D$2+(I85-H85-10)*'Mức tính phí'!$D$3,(I85-H85)*'Mức tính phí'!$D$2))),0)</f>
        <v>70121</v>
      </c>
      <c r="F85" s="12">
        <v>43586.0</v>
      </c>
      <c r="G85" s="13" t="s">
        <v>31</v>
      </c>
      <c r="H85" s="13">
        <v>67.0</v>
      </c>
      <c r="I85" s="13">
        <v>78.0</v>
      </c>
      <c r="J85">
        <f>1.05*IF(I85-H85&gt;30,10*('Mức tính phí'!$D$2+'Mức tính phí'!$D$3+'Mức tính phí'!$D$4)+(I85-H85-30)*'Mức tính phí'!$D$5,IF(I85-H85&gt;20,10*('Mức tính phí'!$D$2+'Mức tính phí'!$D$3)+(I85-H85-20)*'Mức tính phí'!$D$4,IF(I85-H85&gt;10,10*'Mức tính phí'!$D$2+(I85-H85-10)*'Mức tính phí'!$D$3,(I85-H85)*'Mức tính phí'!$D$2)))</f>
        <v>70121.1</v>
      </c>
      <c r="K85" s="14" t="str">
        <f t="shared" si="2"/>
        <v>11 m3</v>
      </c>
      <c r="R85" s="15"/>
    </row>
    <row r="86">
      <c r="A86" s="9">
        <v>85.0</v>
      </c>
      <c r="B86" s="9">
        <v>1005.0</v>
      </c>
      <c r="C86" s="9" t="s">
        <v>39</v>
      </c>
      <c r="D86" s="10" t="str">
        <f t="shared" si="1"/>
        <v>Chỉ số sử dụng: 40m3 (Chỉ số cuối kỳ:96 - Chỉ số đầu kỳ:56)</v>
      </c>
      <c r="E86" s="11">
        <f>round(1.05*IF(I86-H86&gt;30,10*('Mức tính phí'!$D$2+'Mức tính phí'!$D$3+'Mức tính phí'!$D$4)+(I86-H86-30)*'Mức tính phí'!$D$5,IF(I86-H86&gt;20,10*('Mức tính phí'!$D$2+'Mức tính phí'!$D$3)+(I86-H86-20)*'Mức tính phí'!$D$4,IF(I86-H86&gt;10,10*'Mức tính phí'!$D$2+(I86-H86-10)*'Mức tính phí'!$D$3,(I86-H86)*'Mức tính phí'!$D$2))),0)</f>
        <v>395042</v>
      </c>
      <c r="F86" s="12">
        <v>43586.0</v>
      </c>
      <c r="G86" s="13" t="s">
        <v>31</v>
      </c>
      <c r="H86" s="13">
        <v>56.0</v>
      </c>
      <c r="I86" s="13">
        <v>96.0</v>
      </c>
      <c r="J86">
        <f>1.05*IF(I86-H86&gt;30,10*('Mức tính phí'!$D$2+'Mức tính phí'!$D$3+'Mức tính phí'!$D$4)+(I86-H86-30)*'Mức tính phí'!$D$5,IF(I86-H86&gt;20,10*('Mức tính phí'!$D$2+'Mức tính phí'!$D$3)+(I86-H86-20)*'Mức tính phí'!$D$4,IF(I86-H86&gt;10,10*'Mức tính phí'!$D$2+(I86-H86-10)*'Mức tính phí'!$D$3,(I86-H86)*'Mức tính phí'!$D$2)))</f>
        <v>395041.5</v>
      </c>
      <c r="K86" s="14" t="str">
        <f t="shared" si="2"/>
        <v>40 m3</v>
      </c>
      <c r="R86" s="15"/>
    </row>
    <row r="87">
      <c r="A87" s="9">
        <v>86.0</v>
      </c>
      <c r="B87" s="9">
        <v>1006.0</v>
      </c>
      <c r="C87" s="9" t="s">
        <v>39</v>
      </c>
      <c r="D87" s="10" t="str">
        <f t="shared" si="1"/>
        <v>Chỉ số sử dụng: 32m3 (Chỉ số cuối kỳ:89 - Chỉ số đầu kỳ:57)</v>
      </c>
      <c r="E87" s="11">
        <f>round(1.05*IF(I87-H87&gt;30,10*('Mức tính phí'!$D$2+'Mức tính phí'!$D$3+'Mức tính phí'!$D$4)+(I87-H87-30)*'Mức tính phí'!$D$5,IF(I87-H87&gt;20,10*('Mức tính phí'!$D$2+'Mức tính phí'!$D$3)+(I87-H87-20)*'Mức tính phí'!$D$4,IF(I87-H87&gt;10,10*'Mức tính phí'!$D$2+(I87-H87-10)*'Mức tính phí'!$D$3,(I87-H87)*'Mức tính phí'!$D$2))),0)</f>
        <v>261238</v>
      </c>
      <c r="F87" s="12">
        <v>43586.0</v>
      </c>
      <c r="G87" s="13" t="s">
        <v>31</v>
      </c>
      <c r="H87" s="13">
        <v>57.0</v>
      </c>
      <c r="I87" s="13">
        <v>89.0</v>
      </c>
      <c r="J87">
        <f>1.05*IF(I87-H87&gt;30,10*('Mức tính phí'!$D$2+'Mức tính phí'!$D$3+'Mức tính phí'!$D$4)+(I87-H87-30)*'Mức tính phí'!$D$5,IF(I87-H87&gt;20,10*('Mức tính phí'!$D$2+'Mức tính phí'!$D$3)+(I87-H87-20)*'Mức tính phí'!$D$4,IF(I87-H87&gt;10,10*'Mức tính phí'!$D$2+(I87-H87-10)*'Mức tính phí'!$D$3,(I87-H87)*'Mức tính phí'!$D$2)))</f>
        <v>261237.9</v>
      </c>
      <c r="K87" s="14" t="str">
        <f t="shared" si="2"/>
        <v>32 m3</v>
      </c>
      <c r="R87" s="15"/>
    </row>
    <row r="88">
      <c r="A88" s="9">
        <v>87.0</v>
      </c>
      <c r="B88" s="9">
        <v>1007.0</v>
      </c>
      <c r="C88" s="9" t="s">
        <v>39</v>
      </c>
      <c r="D88" s="10" t="str">
        <f t="shared" si="1"/>
        <v>Chỉ số sử dụng: 22m3 (Chỉ số cuối kỳ:134 - Chỉ số đầu kỳ:112)</v>
      </c>
      <c r="E88" s="11">
        <f>round(1.05*IF(I88-H88&gt;30,10*('Mức tính phí'!$D$2+'Mức tính phí'!$D$3+'Mức tính phí'!$D$4)+(I88-H88-30)*'Mức tính phí'!$D$5,IF(I88-H88&gt;20,10*('Mức tính phí'!$D$2+'Mức tính phí'!$D$3)+(I88-H88-20)*'Mức tính phí'!$D$4,IF(I88-H88&gt;10,10*'Mức tính phí'!$D$2+(I88-H88-10)*'Mức tính phí'!$D$3,(I88-H88)*'Mức tính phí'!$D$2))),0)</f>
        <v>154967</v>
      </c>
      <c r="F88" s="12">
        <v>43586.0</v>
      </c>
      <c r="G88" s="13" t="s">
        <v>31</v>
      </c>
      <c r="H88" s="13">
        <v>112.0</v>
      </c>
      <c r="I88" s="13">
        <v>134.0</v>
      </c>
      <c r="J88">
        <f>1.05*IF(I88-H88&gt;30,10*('Mức tính phí'!$D$2+'Mức tính phí'!$D$3+'Mức tính phí'!$D$4)+(I88-H88-30)*'Mức tính phí'!$D$5,IF(I88-H88&gt;20,10*('Mức tính phí'!$D$2+'Mức tính phí'!$D$3)+(I88-H88-20)*'Mức tính phí'!$D$4,IF(I88-H88&gt;10,10*'Mức tính phí'!$D$2+(I88-H88-10)*'Mức tính phí'!$D$3,(I88-H88)*'Mức tính phí'!$D$2)))</f>
        <v>154967.4</v>
      </c>
      <c r="K88" s="14" t="str">
        <f t="shared" si="2"/>
        <v>22 m3</v>
      </c>
      <c r="R88" s="15"/>
    </row>
    <row r="89">
      <c r="A89" s="9">
        <v>88.0</v>
      </c>
      <c r="B89" s="9">
        <v>1008.0</v>
      </c>
      <c r="C89" s="9" t="s">
        <v>39</v>
      </c>
      <c r="D89" s="10" t="str">
        <f t="shared" si="1"/>
        <v>Chỉ số sử dụng: 19m3 (Chỉ số cuối kỳ:123 - Chỉ số đầu kỳ:104)</v>
      </c>
      <c r="E89" s="11">
        <f>round(1.05*IF(I89-H89&gt;30,10*('Mức tính phí'!$D$2+'Mức tính phí'!$D$3+'Mức tính phí'!$D$4)+(I89-H89-30)*'Mức tính phí'!$D$5,IF(I89-H89&gt;20,10*('Mức tính phí'!$D$2+'Mức tính phí'!$D$3)+(I89-H89-20)*'Mức tính phí'!$D$4,IF(I89-H89&gt;10,10*'Mức tính phí'!$D$2+(I89-H89-10)*'Mức tính phí'!$D$3,(I89-H89)*'Mức tính phí'!$D$2))),0)</f>
        <v>129358</v>
      </c>
      <c r="F89" s="12">
        <v>43586.0</v>
      </c>
      <c r="G89" s="13" t="s">
        <v>31</v>
      </c>
      <c r="H89" s="13">
        <v>104.0</v>
      </c>
      <c r="I89" s="13">
        <v>123.0</v>
      </c>
      <c r="J89">
        <f>1.05*IF(I89-H89&gt;30,10*('Mức tính phí'!$D$2+'Mức tính phí'!$D$3+'Mức tính phí'!$D$4)+(I89-H89-30)*'Mức tính phí'!$D$5,IF(I89-H89&gt;20,10*('Mức tính phí'!$D$2+'Mức tính phí'!$D$3)+(I89-H89-20)*'Mức tính phí'!$D$4,IF(I89-H89&gt;10,10*'Mức tính phí'!$D$2+(I89-H89-10)*'Mức tính phí'!$D$3,(I89-H89)*'Mức tính phí'!$D$2)))</f>
        <v>129357.9</v>
      </c>
      <c r="K89" s="14" t="str">
        <f t="shared" si="2"/>
        <v>19 m3</v>
      </c>
      <c r="R89" s="15"/>
    </row>
    <row r="90">
      <c r="A90" s="9">
        <v>89.0</v>
      </c>
      <c r="B90" s="9">
        <v>1009.0</v>
      </c>
      <c r="C90" s="9" t="s">
        <v>39</v>
      </c>
      <c r="D90" s="10" t="str">
        <f t="shared" si="1"/>
        <v>Chỉ số sử dụng: 33m3 (Chỉ số cuối kỳ:123 - Chỉ số đầu kỳ:90)</v>
      </c>
      <c r="E90" s="11">
        <f>round(1.05*IF(I90-H90&gt;30,10*('Mức tính phí'!$D$2+'Mức tính phí'!$D$3+'Mức tính phí'!$D$4)+(I90-H90-30)*'Mức tính phí'!$D$5,IF(I90-H90&gt;20,10*('Mức tính phí'!$D$2+'Mức tính phí'!$D$3)+(I90-H90-20)*'Mức tính phí'!$D$4,IF(I90-H90&gt;10,10*'Mức tính phí'!$D$2+(I90-H90-10)*'Mức tính phí'!$D$3,(I90-H90)*'Mức tính phí'!$D$2))),0)</f>
        <v>277963</v>
      </c>
      <c r="F90" s="12">
        <v>43586.0</v>
      </c>
      <c r="G90" s="13" t="s">
        <v>31</v>
      </c>
      <c r="H90" s="13">
        <v>90.0</v>
      </c>
      <c r="I90" s="13">
        <v>123.0</v>
      </c>
      <c r="J90">
        <f>1.05*IF(I90-H90&gt;30,10*('Mức tính phí'!$D$2+'Mức tính phí'!$D$3+'Mức tính phí'!$D$4)+(I90-H90-30)*'Mức tính phí'!$D$5,IF(I90-H90&gt;20,10*('Mức tính phí'!$D$2+'Mức tính phí'!$D$3)+(I90-H90-20)*'Mức tính phí'!$D$4,IF(I90-H90&gt;10,10*'Mức tính phí'!$D$2+(I90-H90-10)*'Mức tính phí'!$D$3,(I90-H90)*'Mức tính phí'!$D$2)))</f>
        <v>277963.35</v>
      </c>
      <c r="K90" s="14" t="str">
        <f t="shared" si="2"/>
        <v>33 m3</v>
      </c>
      <c r="R90" s="15"/>
    </row>
    <row r="91">
      <c r="A91" s="9">
        <v>90.0</v>
      </c>
      <c r="B91" s="9">
        <v>1010.0</v>
      </c>
      <c r="C91" s="9" t="s">
        <v>39</v>
      </c>
      <c r="D91" s="10" t="str">
        <f t="shared" si="1"/>
        <v>Chỉ số sử dụng: 14m3 (Chỉ số cuối kỳ:145 - Chỉ số đầu kỳ:131)</v>
      </c>
      <c r="E91" s="11">
        <f>round(1.05*IF(I91-H91&gt;30,10*('Mức tính phí'!$D$2+'Mức tính phí'!$D$3+'Mức tính phí'!$D$4)+(I91-H91-30)*'Mức tính phí'!$D$5,IF(I91-H91&gt;20,10*('Mức tính phí'!$D$2+'Mức tính phí'!$D$3)+(I91-H91-20)*'Mức tính phí'!$D$4,IF(I91-H91&gt;10,10*'Mức tính phí'!$D$2+(I91-H91-10)*'Mức tính phí'!$D$3,(I91-H91)*'Mức tính phí'!$D$2))),0)</f>
        <v>92335</v>
      </c>
      <c r="F91" s="12">
        <v>43586.0</v>
      </c>
      <c r="G91" s="13" t="s">
        <v>31</v>
      </c>
      <c r="H91" s="13">
        <v>131.0</v>
      </c>
      <c r="I91" s="13">
        <v>145.0</v>
      </c>
      <c r="J91">
        <f>1.05*IF(I91-H91&gt;30,10*('Mức tính phí'!$D$2+'Mức tính phí'!$D$3+'Mức tính phí'!$D$4)+(I91-H91-30)*'Mức tính phí'!$D$5,IF(I91-H91&gt;20,10*('Mức tính phí'!$D$2+'Mức tính phí'!$D$3)+(I91-H91-20)*'Mức tính phí'!$D$4,IF(I91-H91&gt;10,10*'Mức tính phí'!$D$2+(I91-H91-10)*'Mức tính phí'!$D$3,(I91-H91)*'Mức tính phí'!$D$2)))</f>
        <v>92334.9</v>
      </c>
      <c r="K91" s="14" t="str">
        <f t="shared" si="2"/>
        <v>14 m3</v>
      </c>
      <c r="R91" s="15"/>
    </row>
    <row r="92">
      <c r="A92" s="9">
        <v>91.0</v>
      </c>
      <c r="B92" s="9">
        <v>1101.0</v>
      </c>
      <c r="C92" s="9" t="s">
        <v>40</v>
      </c>
      <c r="D92" s="10" t="str">
        <f t="shared" si="1"/>
        <v>Chỉ số sử dụng: 22m3 (Chỉ số cuối kỳ:156 - Chỉ số đầu kỳ:134)</v>
      </c>
      <c r="E92" s="11">
        <f>round(1.05*IF(I92-H92&gt;30,10*('Mức tính phí'!$D$2+'Mức tính phí'!$D$3+'Mức tính phí'!$D$4)+(I92-H92-30)*'Mức tính phí'!$D$5,IF(I92-H92&gt;20,10*('Mức tính phí'!$D$2+'Mức tính phí'!$D$3)+(I92-H92-20)*'Mức tính phí'!$D$4,IF(I92-H92&gt;10,10*'Mức tính phí'!$D$2+(I92-H92-10)*'Mức tính phí'!$D$3,(I92-H92)*'Mức tính phí'!$D$2))),0)</f>
        <v>154967</v>
      </c>
      <c r="F92" s="12">
        <v>43586.0</v>
      </c>
      <c r="G92" s="13" t="s">
        <v>31</v>
      </c>
      <c r="H92" s="13">
        <v>134.0</v>
      </c>
      <c r="I92" s="13">
        <v>156.0</v>
      </c>
      <c r="J92">
        <f>1.05*IF(I92-H92&gt;30,10*('Mức tính phí'!$D$2+'Mức tính phí'!$D$3+'Mức tính phí'!$D$4)+(I92-H92-30)*'Mức tính phí'!$D$5,IF(I92-H92&gt;20,10*('Mức tính phí'!$D$2+'Mức tính phí'!$D$3)+(I92-H92-20)*'Mức tính phí'!$D$4,IF(I92-H92&gt;10,10*'Mức tính phí'!$D$2+(I92-H92-10)*'Mức tính phí'!$D$3,(I92-H92)*'Mức tính phí'!$D$2)))</f>
        <v>154967.4</v>
      </c>
      <c r="K92" s="14" t="str">
        <f t="shared" si="2"/>
        <v>22 m3</v>
      </c>
      <c r="R92" s="15"/>
    </row>
    <row r="93">
      <c r="A93" s="9">
        <v>92.0</v>
      </c>
      <c r="B93" s="9">
        <v>1102.0</v>
      </c>
      <c r="C93" s="9" t="s">
        <v>40</v>
      </c>
      <c r="D93" s="10" t="str">
        <f t="shared" si="1"/>
        <v>Chỉ số sử dụng: 24m3 (Chỉ số cuối kỳ:156 - Chỉ số đầu kỳ:132)</v>
      </c>
      <c r="E93" s="11">
        <f>round(1.05*IF(I93-H93&gt;30,10*('Mức tính phí'!$D$2+'Mức tính phí'!$D$3+'Mức tính phí'!$D$4)+(I93-H93-30)*'Mức tính phí'!$D$5,IF(I93-H93&gt;20,10*('Mức tính phí'!$D$2+'Mức tính phí'!$D$3)+(I93-H93-20)*'Mức tính phí'!$D$4,IF(I93-H93&gt;10,10*'Mức tính phí'!$D$2+(I93-H93-10)*'Mức tính phí'!$D$3,(I93-H93)*'Mức tính phí'!$D$2))),0)</f>
        <v>173172</v>
      </c>
      <c r="F93" s="12">
        <v>43586.0</v>
      </c>
      <c r="G93" s="13" t="s">
        <v>31</v>
      </c>
      <c r="H93" s="13">
        <v>132.0</v>
      </c>
      <c r="I93" s="13">
        <v>156.0</v>
      </c>
      <c r="J93">
        <f>1.05*IF(I93-H93&gt;30,10*('Mức tính phí'!$D$2+'Mức tính phí'!$D$3+'Mức tính phí'!$D$4)+(I93-H93-30)*'Mức tính phí'!$D$5,IF(I93-H93&gt;20,10*('Mức tính phí'!$D$2+'Mức tính phí'!$D$3)+(I93-H93-20)*'Mức tính phí'!$D$4,IF(I93-H93&gt;10,10*'Mức tính phí'!$D$2+(I93-H93-10)*'Mức tính phí'!$D$3,(I93-H93)*'Mức tính phí'!$D$2)))</f>
        <v>173172.3</v>
      </c>
      <c r="K93" s="14" t="str">
        <f t="shared" si="2"/>
        <v>24 m3</v>
      </c>
      <c r="R93" s="15"/>
    </row>
    <row r="94">
      <c r="A94" s="9">
        <v>93.0</v>
      </c>
      <c r="B94" s="9">
        <v>1103.0</v>
      </c>
      <c r="C94" s="9" t="s">
        <v>40</v>
      </c>
      <c r="D94" s="10" t="str">
        <f t="shared" si="1"/>
        <v>Chỉ số sử dụng: 12m3 (Chỉ số cuối kỳ:90 - Chỉ số đầu kỳ:78)</v>
      </c>
      <c r="E94" s="11">
        <f>round(1.05*IF(I94-H94&gt;30,10*('Mức tính phí'!$D$2+'Mức tính phí'!$D$3+'Mức tính phí'!$D$4)+(I94-H94-30)*'Mức tính phí'!$D$5,IF(I94-H94&gt;20,10*('Mức tính phí'!$D$2+'Mức tính phí'!$D$3)+(I94-H94-20)*'Mức tính phí'!$D$4,IF(I94-H94&gt;10,10*'Mức tính phí'!$D$2+(I94-H94-10)*'Mức tính phí'!$D$3,(I94-H94)*'Mức tính phí'!$D$2))),0)</f>
        <v>77526</v>
      </c>
      <c r="F94" s="12">
        <v>43586.0</v>
      </c>
      <c r="G94" s="13" t="s">
        <v>31</v>
      </c>
      <c r="H94" s="13">
        <v>78.0</v>
      </c>
      <c r="I94" s="13">
        <v>90.0</v>
      </c>
      <c r="J94">
        <f>1.05*IF(I94-H94&gt;30,10*('Mức tính phí'!$D$2+'Mức tính phí'!$D$3+'Mức tính phí'!$D$4)+(I94-H94-30)*'Mức tính phí'!$D$5,IF(I94-H94&gt;20,10*('Mức tính phí'!$D$2+'Mức tính phí'!$D$3)+(I94-H94-20)*'Mức tính phí'!$D$4,IF(I94-H94&gt;10,10*'Mức tính phí'!$D$2+(I94-H94-10)*'Mức tính phí'!$D$3,(I94-H94)*'Mức tính phí'!$D$2)))</f>
        <v>77525.7</v>
      </c>
      <c r="K94" s="14" t="str">
        <f t="shared" si="2"/>
        <v>12 m3</v>
      </c>
      <c r="R94" s="15"/>
    </row>
    <row r="95">
      <c r="A95" s="9">
        <v>94.0</v>
      </c>
      <c r="B95" s="9">
        <v>1104.0</v>
      </c>
      <c r="C95" s="9" t="s">
        <v>40</v>
      </c>
      <c r="D95" s="10" t="str">
        <f t="shared" si="1"/>
        <v>Chỉ số sử dụng: 21m3 (Chỉ số cuối kỳ:90 - Chỉ số đầu kỳ:69)</v>
      </c>
      <c r="E95" s="11">
        <f>round(1.05*IF(I95-H95&gt;30,10*('Mức tính phí'!$D$2+'Mức tính phí'!$D$3+'Mức tính phí'!$D$4)+(I95-H95-30)*'Mức tính phí'!$D$5,IF(I95-H95&gt;20,10*('Mức tính phí'!$D$2+'Mức tính phí'!$D$3)+(I95-H95-20)*'Mức tính phí'!$D$4,IF(I95-H95&gt;10,10*'Mức tính phí'!$D$2+(I95-H95-10)*'Mức tính phí'!$D$3,(I95-H95)*'Mức tính phí'!$D$2))),0)</f>
        <v>145865</v>
      </c>
      <c r="F95" s="12">
        <v>43586.0</v>
      </c>
      <c r="G95" s="13" t="s">
        <v>31</v>
      </c>
      <c r="H95" s="13">
        <v>69.0</v>
      </c>
      <c r="I95" s="13">
        <v>90.0</v>
      </c>
      <c r="J95">
        <f>1.05*IF(I95-H95&gt;30,10*('Mức tính phí'!$D$2+'Mức tính phí'!$D$3+'Mức tính phí'!$D$4)+(I95-H95-30)*'Mức tính phí'!$D$5,IF(I95-H95&gt;20,10*('Mức tính phí'!$D$2+'Mức tính phí'!$D$3)+(I95-H95-20)*'Mức tính phí'!$D$4,IF(I95-H95&gt;10,10*'Mức tính phí'!$D$2+(I95-H95-10)*'Mức tính phí'!$D$3,(I95-H95)*'Mức tính phí'!$D$2)))</f>
        <v>145864.95</v>
      </c>
      <c r="K95" s="14" t="str">
        <f t="shared" si="2"/>
        <v>21 m3</v>
      </c>
      <c r="R95" s="15"/>
    </row>
    <row r="96">
      <c r="A96" s="9">
        <v>95.0</v>
      </c>
      <c r="B96" s="9">
        <v>1105.0</v>
      </c>
      <c r="C96" s="9" t="s">
        <v>40</v>
      </c>
      <c r="D96" s="10" t="str">
        <f t="shared" si="1"/>
        <v>Chỉ số sử dụng: 22m3 (Chỉ số cuối kỳ:156 - Chỉ số đầu kỳ:134)</v>
      </c>
      <c r="E96" s="11">
        <f>round(1.05*IF(I96-H96&gt;30,10*('Mức tính phí'!$D$2+'Mức tính phí'!$D$3+'Mức tính phí'!$D$4)+(I96-H96-30)*'Mức tính phí'!$D$5,IF(I96-H96&gt;20,10*('Mức tính phí'!$D$2+'Mức tính phí'!$D$3)+(I96-H96-20)*'Mức tính phí'!$D$4,IF(I96-H96&gt;10,10*'Mức tính phí'!$D$2+(I96-H96-10)*'Mức tính phí'!$D$3,(I96-H96)*'Mức tính phí'!$D$2))),0)</f>
        <v>154967</v>
      </c>
      <c r="F96" s="12">
        <v>43586.0</v>
      </c>
      <c r="G96" s="13" t="s">
        <v>31</v>
      </c>
      <c r="H96" s="13">
        <v>134.0</v>
      </c>
      <c r="I96" s="13">
        <v>156.0</v>
      </c>
      <c r="J96">
        <f>1.05*IF(I96-H96&gt;30,10*('Mức tính phí'!$D$2+'Mức tính phí'!$D$3+'Mức tính phí'!$D$4)+(I96-H96-30)*'Mức tính phí'!$D$5,IF(I96-H96&gt;20,10*('Mức tính phí'!$D$2+'Mức tính phí'!$D$3)+(I96-H96-20)*'Mức tính phí'!$D$4,IF(I96-H96&gt;10,10*'Mức tính phí'!$D$2+(I96-H96-10)*'Mức tính phí'!$D$3,(I96-H96)*'Mức tính phí'!$D$2)))</f>
        <v>154967.4</v>
      </c>
      <c r="K96" s="14" t="str">
        <f t="shared" si="2"/>
        <v>22 m3</v>
      </c>
      <c r="R96" s="15"/>
    </row>
    <row r="97">
      <c r="A97" s="9">
        <v>96.0</v>
      </c>
      <c r="B97" s="9">
        <v>1106.0</v>
      </c>
      <c r="C97" s="9" t="s">
        <v>40</v>
      </c>
      <c r="D97" s="10" t="str">
        <f t="shared" si="1"/>
        <v>Chỉ số sử dụng: 44m3 (Chỉ số cuối kỳ:167 - Chỉ số đầu kỳ:123)</v>
      </c>
      <c r="E97" s="11">
        <f>round(1.05*IF(I97-H97&gt;30,10*('Mức tính phí'!$D$2+'Mức tính phí'!$D$3+'Mức tính phí'!$D$4)+(I97-H97-30)*'Mức tính phí'!$D$5,IF(I97-H97&gt;20,10*('Mức tính phí'!$D$2+'Mức tính phí'!$D$3)+(I97-H97-20)*'Mức tính phí'!$D$4,IF(I97-H97&gt;10,10*'Mức tính phí'!$D$2+(I97-H97-10)*'Mức tính phí'!$D$3,(I97-H97)*'Mức tính phí'!$D$2))),0)</f>
        <v>461943</v>
      </c>
      <c r="F97" s="12">
        <v>43586.0</v>
      </c>
      <c r="G97" s="13" t="s">
        <v>31</v>
      </c>
      <c r="H97" s="13">
        <v>123.0</v>
      </c>
      <c r="I97" s="13">
        <v>167.0</v>
      </c>
      <c r="J97">
        <f>1.05*IF(I97-H97&gt;30,10*('Mức tính phí'!$D$2+'Mức tính phí'!$D$3+'Mức tính phí'!$D$4)+(I97-H97-30)*'Mức tính phí'!$D$5,IF(I97-H97&gt;20,10*('Mức tính phí'!$D$2+'Mức tính phí'!$D$3)+(I97-H97-20)*'Mức tính phí'!$D$4,IF(I97-H97&gt;10,10*'Mức tính phí'!$D$2+(I97-H97-10)*'Mức tính phí'!$D$3,(I97-H97)*'Mức tính phí'!$D$2)))</f>
        <v>461943.3</v>
      </c>
      <c r="K97" s="14" t="str">
        <f t="shared" si="2"/>
        <v>44 m3</v>
      </c>
      <c r="R97" s="15"/>
    </row>
    <row r="98">
      <c r="A98" s="9">
        <v>97.0</v>
      </c>
      <c r="B98" s="9">
        <v>1107.0</v>
      </c>
      <c r="C98" s="9" t="s">
        <v>40</v>
      </c>
      <c r="D98" s="10" t="str">
        <f t="shared" si="1"/>
        <v>Chỉ số sử dụng: 10m3 (Chỉ số cuối kỳ:97 - Chỉ số đầu kỳ:87)</v>
      </c>
      <c r="E98" s="11">
        <f>round(1.05*IF(I98-H98&gt;30,10*('Mức tính phí'!$D$2+'Mức tính phí'!$D$3+'Mức tính phí'!$D$4)+(I98-H98-30)*'Mức tính phí'!$D$5,IF(I98-H98&gt;20,10*('Mức tính phí'!$D$2+'Mức tính phí'!$D$3)+(I98-H98-20)*'Mức tính phí'!$D$4,IF(I98-H98&gt;10,10*'Mức tính phí'!$D$2+(I98-H98-10)*'Mức tính phí'!$D$3,(I98-H98)*'Mức tính phí'!$D$2))),0)</f>
        <v>62717</v>
      </c>
      <c r="F98" s="12">
        <v>43586.0</v>
      </c>
      <c r="G98" s="13" t="s">
        <v>31</v>
      </c>
      <c r="H98" s="13">
        <v>87.0</v>
      </c>
      <c r="I98" s="13">
        <v>97.0</v>
      </c>
      <c r="J98">
        <f>1.05*IF(I98-H98&gt;30,10*('Mức tính phí'!$D$2+'Mức tính phí'!$D$3+'Mức tính phí'!$D$4)+(I98-H98-30)*'Mức tính phí'!$D$5,IF(I98-H98&gt;20,10*('Mức tính phí'!$D$2+'Mức tính phí'!$D$3)+(I98-H98-20)*'Mức tính phí'!$D$4,IF(I98-H98&gt;10,10*'Mức tính phí'!$D$2+(I98-H98-10)*'Mức tính phí'!$D$3,(I98-H98)*'Mức tính phí'!$D$2)))</f>
        <v>62716.5</v>
      </c>
      <c r="K98" s="14" t="str">
        <f t="shared" si="2"/>
        <v>10 m3</v>
      </c>
      <c r="R98" s="15"/>
    </row>
    <row r="99">
      <c r="A99" s="9">
        <v>98.0</v>
      </c>
      <c r="B99" s="9">
        <v>1108.0</v>
      </c>
      <c r="C99" s="9" t="s">
        <v>40</v>
      </c>
      <c r="D99" s="10" t="str">
        <f t="shared" si="1"/>
        <v>Chỉ số sử dụng: 13m3 (Chỉ số cuối kỳ:78 - Chỉ số đầu kỳ:65)</v>
      </c>
      <c r="E99" s="11">
        <f>round(1.05*IF(I99-H99&gt;30,10*('Mức tính phí'!$D$2+'Mức tính phí'!$D$3+'Mức tính phí'!$D$4)+(I99-H99-30)*'Mức tính phí'!$D$5,IF(I99-H99&gt;20,10*('Mức tính phí'!$D$2+'Mức tính phí'!$D$3)+(I99-H99-20)*'Mức tính phí'!$D$4,IF(I99-H99&gt;10,10*'Mức tính phí'!$D$2+(I99-H99-10)*'Mức tính phí'!$D$3,(I99-H99)*'Mức tính phí'!$D$2))),0)</f>
        <v>84930</v>
      </c>
      <c r="F99" s="12">
        <v>43586.0</v>
      </c>
      <c r="G99" s="13" t="s">
        <v>31</v>
      </c>
      <c r="H99" s="13">
        <v>65.0</v>
      </c>
      <c r="I99" s="13">
        <v>78.0</v>
      </c>
      <c r="J99">
        <f>1.05*IF(I99-H99&gt;30,10*('Mức tính phí'!$D$2+'Mức tính phí'!$D$3+'Mức tính phí'!$D$4)+(I99-H99-30)*'Mức tính phí'!$D$5,IF(I99-H99&gt;20,10*('Mức tính phí'!$D$2+'Mức tính phí'!$D$3)+(I99-H99-20)*'Mức tính phí'!$D$4,IF(I99-H99&gt;10,10*'Mức tính phí'!$D$2+(I99-H99-10)*'Mức tính phí'!$D$3,(I99-H99)*'Mức tính phí'!$D$2)))</f>
        <v>84930.3</v>
      </c>
      <c r="K99" s="14" t="str">
        <f t="shared" si="2"/>
        <v>13 m3</v>
      </c>
      <c r="R99" s="15"/>
    </row>
    <row r="100">
      <c r="A100" s="9">
        <v>99.0</v>
      </c>
      <c r="B100" s="9">
        <v>1109.0</v>
      </c>
      <c r="C100" s="9" t="s">
        <v>40</v>
      </c>
      <c r="D100" s="10" t="str">
        <f t="shared" si="1"/>
        <v>Chỉ số sử dụng: 11m3 (Chỉ số cuối kỳ:56 - Chỉ số đầu kỳ:45)</v>
      </c>
      <c r="E100" s="11">
        <f>round(1.05*IF(I100-H100&gt;30,10*('Mức tính phí'!$D$2+'Mức tính phí'!$D$3+'Mức tính phí'!$D$4)+(I100-H100-30)*'Mức tính phí'!$D$5,IF(I100-H100&gt;20,10*('Mức tính phí'!$D$2+'Mức tính phí'!$D$3)+(I100-H100-20)*'Mức tính phí'!$D$4,IF(I100-H100&gt;10,10*'Mức tính phí'!$D$2+(I100-H100-10)*'Mức tính phí'!$D$3,(I100-H100)*'Mức tính phí'!$D$2))),0)</f>
        <v>70121</v>
      </c>
      <c r="F100" s="12">
        <v>43586.0</v>
      </c>
      <c r="G100" s="13" t="s">
        <v>31</v>
      </c>
      <c r="H100" s="13">
        <v>45.0</v>
      </c>
      <c r="I100" s="13">
        <v>56.0</v>
      </c>
      <c r="J100">
        <f>1.05*IF(I100-H100&gt;30,10*('Mức tính phí'!$D$2+'Mức tính phí'!$D$3+'Mức tính phí'!$D$4)+(I100-H100-30)*'Mức tính phí'!$D$5,IF(I100-H100&gt;20,10*('Mức tính phí'!$D$2+'Mức tính phí'!$D$3)+(I100-H100-20)*'Mức tính phí'!$D$4,IF(I100-H100&gt;10,10*'Mức tính phí'!$D$2+(I100-H100-10)*'Mức tính phí'!$D$3,(I100-H100)*'Mức tính phí'!$D$2)))</f>
        <v>70121.1</v>
      </c>
      <c r="K100" s="14" t="str">
        <f t="shared" si="2"/>
        <v>11 m3</v>
      </c>
      <c r="R100" s="15"/>
    </row>
    <row r="101">
      <c r="A101" s="9">
        <v>100.0</v>
      </c>
      <c r="B101" s="9">
        <v>1110.0</v>
      </c>
      <c r="C101" s="9" t="s">
        <v>40</v>
      </c>
      <c r="D101" s="10" t="str">
        <f t="shared" si="1"/>
        <v>Chỉ số sử dụng: 11m3 (Chỉ số cuối kỳ:78 - Chỉ số đầu kỳ:67)</v>
      </c>
      <c r="E101" s="11">
        <f>round(1.05*IF(I101-H101&gt;30,10*('Mức tính phí'!$D$2+'Mức tính phí'!$D$3+'Mức tính phí'!$D$4)+(I101-H101-30)*'Mức tính phí'!$D$5,IF(I101-H101&gt;20,10*('Mức tính phí'!$D$2+'Mức tính phí'!$D$3)+(I101-H101-20)*'Mức tính phí'!$D$4,IF(I101-H101&gt;10,10*'Mức tính phí'!$D$2+(I101-H101-10)*'Mức tính phí'!$D$3,(I101-H101)*'Mức tính phí'!$D$2))),0)</f>
        <v>70121</v>
      </c>
      <c r="F101" s="12">
        <v>43586.0</v>
      </c>
      <c r="G101" s="13" t="s">
        <v>31</v>
      </c>
      <c r="H101" s="13">
        <v>67.0</v>
      </c>
      <c r="I101" s="13">
        <v>78.0</v>
      </c>
      <c r="J101">
        <f>1.05*IF(I101-H101&gt;30,10*('Mức tính phí'!$D$2+'Mức tính phí'!$D$3+'Mức tính phí'!$D$4)+(I101-H101-30)*'Mức tính phí'!$D$5,IF(I101-H101&gt;20,10*('Mức tính phí'!$D$2+'Mức tính phí'!$D$3)+(I101-H101-20)*'Mức tính phí'!$D$4,IF(I101-H101&gt;10,10*'Mức tính phí'!$D$2+(I101-H101-10)*'Mức tính phí'!$D$3,(I101-H101)*'Mức tính phí'!$D$2)))</f>
        <v>70121.1</v>
      </c>
      <c r="K101" s="14" t="str">
        <f t="shared" si="2"/>
        <v>11 m3</v>
      </c>
      <c r="R101" s="15"/>
    </row>
    <row r="102">
      <c r="A102" s="9">
        <v>101.0</v>
      </c>
      <c r="B102" s="9">
        <v>2001.0</v>
      </c>
      <c r="C102" s="9" t="s">
        <v>41</v>
      </c>
      <c r="D102" s="10" t="str">
        <f t="shared" si="1"/>
        <v>Chỉ số sử dụng: 40m3 (Chỉ số cuối kỳ:96 - Chỉ số đầu kỳ:56)</v>
      </c>
      <c r="E102" s="11">
        <f>round(1.05*IF(I102-H102&gt;30,10*('Mức tính phí'!$D$2+'Mức tính phí'!$D$3+'Mức tính phí'!$D$4)+(I102-H102-30)*'Mức tính phí'!$D$5,IF(I102-H102&gt;20,10*('Mức tính phí'!$D$2+'Mức tính phí'!$D$3)+(I102-H102-20)*'Mức tính phí'!$D$4,IF(I102-H102&gt;10,10*'Mức tính phí'!$D$2+(I102-H102-10)*'Mức tính phí'!$D$3,(I102-H102)*'Mức tính phí'!$D$2))),0)</f>
        <v>395042</v>
      </c>
      <c r="F102" s="12">
        <v>43586.0</v>
      </c>
      <c r="G102" s="13" t="s">
        <v>31</v>
      </c>
      <c r="H102" s="13">
        <v>56.0</v>
      </c>
      <c r="I102" s="13">
        <v>96.0</v>
      </c>
      <c r="J102">
        <f>1.05*IF(I102-H102&gt;30,10*('Mức tính phí'!$D$2+'Mức tính phí'!$D$3+'Mức tính phí'!$D$4)+(I102-H102-30)*'Mức tính phí'!$D$5,IF(I102-H102&gt;20,10*('Mức tính phí'!$D$2+'Mức tính phí'!$D$3)+(I102-H102-20)*'Mức tính phí'!$D$4,IF(I102-H102&gt;10,10*'Mức tính phí'!$D$2+(I102-H102-10)*'Mức tính phí'!$D$3,(I102-H102)*'Mức tính phí'!$D$2)))</f>
        <v>395041.5</v>
      </c>
      <c r="K102" s="14" t="str">
        <f t="shared" si="2"/>
        <v>40 m3</v>
      </c>
      <c r="R102" s="15"/>
    </row>
    <row r="103">
      <c r="A103" s="9">
        <v>102.0</v>
      </c>
      <c r="B103" s="9">
        <v>2002.0</v>
      </c>
      <c r="C103" s="9" t="s">
        <v>41</v>
      </c>
      <c r="D103" s="10" t="str">
        <f t="shared" si="1"/>
        <v>Chỉ số sử dụng: 32m3 (Chỉ số cuối kỳ:89 - Chỉ số đầu kỳ:57)</v>
      </c>
      <c r="E103" s="11">
        <f>round(1.05*IF(I103-H103&gt;30,10*('Mức tính phí'!$D$2+'Mức tính phí'!$D$3+'Mức tính phí'!$D$4)+(I103-H103-30)*'Mức tính phí'!$D$5,IF(I103-H103&gt;20,10*('Mức tính phí'!$D$2+'Mức tính phí'!$D$3)+(I103-H103-20)*'Mức tính phí'!$D$4,IF(I103-H103&gt;10,10*'Mức tính phí'!$D$2+(I103-H103-10)*'Mức tính phí'!$D$3,(I103-H103)*'Mức tính phí'!$D$2))),0)</f>
        <v>261238</v>
      </c>
      <c r="F103" s="12">
        <v>43586.0</v>
      </c>
      <c r="G103" s="13" t="s">
        <v>31</v>
      </c>
      <c r="H103" s="13">
        <v>57.0</v>
      </c>
      <c r="I103" s="13">
        <v>89.0</v>
      </c>
      <c r="J103">
        <f>1.05*IF(I103-H103&gt;30,10*('Mức tính phí'!$D$2+'Mức tính phí'!$D$3+'Mức tính phí'!$D$4)+(I103-H103-30)*'Mức tính phí'!$D$5,IF(I103-H103&gt;20,10*('Mức tính phí'!$D$2+'Mức tính phí'!$D$3)+(I103-H103-20)*'Mức tính phí'!$D$4,IF(I103-H103&gt;10,10*'Mức tính phí'!$D$2+(I103-H103-10)*'Mức tính phí'!$D$3,(I103-H103)*'Mức tính phí'!$D$2)))</f>
        <v>261237.9</v>
      </c>
      <c r="K103" s="14" t="str">
        <f t="shared" si="2"/>
        <v>32 m3</v>
      </c>
      <c r="R103" s="15"/>
    </row>
    <row r="104">
      <c r="A104" s="9">
        <v>103.0</v>
      </c>
      <c r="B104" s="9">
        <v>2003.0</v>
      </c>
      <c r="C104" s="9" t="s">
        <v>41</v>
      </c>
      <c r="D104" s="10" t="str">
        <f t="shared" si="1"/>
        <v>Chỉ số sử dụng: 22m3 (Chỉ số cuối kỳ:134 - Chỉ số đầu kỳ:112)</v>
      </c>
      <c r="E104" s="11">
        <f>round(1.05*IF(I104-H104&gt;30,10*('Mức tính phí'!$D$2+'Mức tính phí'!$D$3+'Mức tính phí'!$D$4)+(I104-H104-30)*'Mức tính phí'!$D$5,IF(I104-H104&gt;20,10*('Mức tính phí'!$D$2+'Mức tính phí'!$D$3)+(I104-H104-20)*'Mức tính phí'!$D$4,IF(I104-H104&gt;10,10*'Mức tính phí'!$D$2+(I104-H104-10)*'Mức tính phí'!$D$3,(I104-H104)*'Mức tính phí'!$D$2))),0)</f>
        <v>154967</v>
      </c>
      <c r="F104" s="12">
        <v>43586.0</v>
      </c>
      <c r="G104" s="13" t="s">
        <v>31</v>
      </c>
      <c r="H104" s="13">
        <v>112.0</v>
      </c>
      <c r="I104" s="13">
        <v>134.0</v>
      </c>
      <c r="J104">
        <f>1.05*IF(I104-H104&gt;30,10*('Mức tính phí'!$D$2+'Mức tính phí'!$D$3+'Mức tính phí'!$D$4)+(I104-H104-30)*'Mức tính phí'!$D$5,IF(I104-H104&gt;20,10*('Mức tính phí'!$D$2+'Mức tính phí'!$D$3)+(I104-H104-20)*'Mức tính phí'!$D$4,IF(I104-H104&gt;10,10*'Mức tính phí'!$D$2+(I104-H104-10)*'Mức tính phí'!$D$3,(I104-H104)*'Mức tính phí'!$D$2)))</f>
        <v>154967.4</v>
      </c>
      <c r="K104" s="14" t="str">
        <f t="shared" si="2"/>
        <v>22 m3</v>
      </c>
      <c r="R104" s="15"/>
    </row>
    <row r="105">
      <c r="A105" s="9">
        <v>104.0</v>
      </c>
      <c r="B105" s="9">
        <v>2004.0</v>
      </c>
      <c r="C105" s="9" t="s">
        <v>41</v>
      </c>
      <c r="D105" s="10" t="str">
        <f t="shared" si="1"/>
        <v>Chỉ số sử dụng: 19m3 (Chỉ số cuối kỳ:123 - Chỉ số đầu kỳ:104)</v>
      </c>
      <c r="E105" s="11">
        <f>round(1.05*IF(I105-H105&gt;30,10*('Mức tính phí'!$D$2+'Mức tính phí'!$D$3+'Mức tính phí'!$D$4)+(I105-H105-30)*'Mức tính phí'!$D$5,IF(I105-H105&gt;20,10*('Mức tính phí'!$D$2+'Mức tính phí'!$D$3)+(I105-H105-20)*'Mức tính phí'!$D$4,IF(I105-H105&gt;10,10*'Mức tính phí'!$D$2+(I105-H105-10)*'Mức tính phí'!$D$3,(I105-H105)*'Mức tính phí'!$D$2))),0)</f>
        <v>129358</v>
      </c>
      <c r="F105" s="12">
        <v>43586.0</v>
      </c>
      <c r="G105" s="13" t="s">
        <v>31</v>
      </c>
      <c r="H105" s="13">
        <v>104.0</v>
      </c>
      <c r="I105" s="13">
        <v>123.0</v>
      </c>
      <c r="J105">
        <f>1.05*IF(I105-H105&gt;30,10*('Mức tính phí'!$D$2+'Mức tính phí'!$D$3+'Mức tính phí'!$D$4)+(I105-H105-30)*'Mức tính phí'!$D$5,IF(I105-H105&gt;20,10*('Mức tính phí'!$D$2+'Mức tính phí'!$D$3)+(I105-H105-20)*'Mức tính phí'!$D$4,IF(I105-H105&gt;10,10*'Mức tính phí'!$D$2+(I105-H105-10)*'Mức tính phí'!$D$3,(I105-H105)*'Mức tính phí'!$D$2)))</f>
        <v>129357.9</v>
      </c>
      <c r="K105" s="14" t="str">
        <f t="shared" si="2"/>
        <v>19 m3</v>
      </c>
      <c r="R105" s="15"/>
    </row>
    <row r="106">
      <c r="A106" s="9">
        <v>105.0</v>
      </c>
      <c r="B106" s="9">
        <v>2005.0</v>
      </c>
      <c r="C106" s="9" t="s">
        <v>41</v>
      </c>
      <c r="D106" s="10" t="str">
        <f t="shared" si="1"/>
        <v>Chỉ số sử dụng: 33m3 (Chỉ số cuối kỳ:123 - Chỉ số đầu kỳ:90)</v>
      </c>
      <c r="E106" s="11">
        <f>round(1.05*IF(I106-H106&gt;30,10*('Mức tính phí'!$D$2+'Mức tính phí'!$D$3+'Mức tính phí'!$D$4)+(I106-H106-30)*'Mức tính phí'!$D$5,IF(I106-H106&gt;20,10*('Mức tính phí'!$D$2+'Mức tính phí'!$D$3)+(I106-H106-20)*'Mức tính phí'!$D$4,IF(I106-H106&gt;10,10*'Mức tính phí'!$D$2+(I106-H106-10)*'Mức tính phí'!$D$3,(I106-H106)*'Mức tính phí'!$D$2))),0)</f>
        <v>277963</v>
      </c>
      <c r="F106" s="12">
        <v>43586.0</v>
      </c>
      <c r="G106" s="13" t="s">
        <v>31</v>
      </c>
      <c r="H106" s="13">
        <v>90.0</v>
      </c>
      <c r="I106" s="13">
        <v>123.0</v>
      </c>
      <c r="J106">
        <f>1.05*IF(I106-H106&gt;30,10*('Mức tính phí'!$D$2+'Mức tính phí'!$D$3+'Mức tính phí'!$D$4)+(I106-H106-30)*'Mức tính phí'!$D$5,IF(I106-H106&gt;20,10*('Mức tính phí'!$D$2+'Mức tính phí'!$D$3)+(I106-H106-20)*'Mức tính phí'!$D$4,IF(I106-H106&gt;10,10*'Mức tính phí'!$D$2+(I106-H106-10)*'Mức tính phí'!$D$3,(I106-H106)*'Mức tính phí'!$D$2)))</f>
        <v>277963.35</v>
      </c>
      <c r="K106" s="14" t="str">
        <f t="shared" si="2"/>
        <v>33 m3</v>
      </c>
      <c r="R106" s="15"/>
    </row>
    <row r="107">
      <c r="A107" s="9">
        <v>106.0</v>
      </c>
      <c r="B107" s="9">
        <v>2006.0</v>
      </c>
      <c r="C107" s="9" t="s">
        <v>41</v>
      </c>
      <c r="D107" s="10" t="str">
        <f t="shared" si="1"/>
        <v>Chỉ số sử dụng: 14m3 (Chỉ số cuối kỳ:145 - Chỉ số đầu kỳ:131)</v>
      </c>
      <c r="E107" s="11">
        <f>round(1.05*IF(I107-H107&gt;30,10*('Mức tính phí'!$D$2+'Mức tính phí'!$D$3+'Mức tính phí'!$D$4)+(I107-H107-30)*'Mức tính phí'!$D$5,IF(I107-H107&gt;20,10*('Mức tính phí'!$D$2+'Mức tính phí'!$D$3)+(I107-H107-20)*'Mức tính phí'!$D$4,IF(I107-H107&gt;10,10*'Mức tính phí'!$D$2+(I107-H107-10)*'Mức tính phí'!$D$3,(I107-H107)*'Mức tính phí'!$D$2))),0)</f>
        <v>92335</v>
      </c>
      <c r="F107" s="12">
        <v>43586.0</v>
      </c>
      <c r="G107" s="13" t="s">
        <v>31</v>
      </c>
      <c r="H107" s="13">
        <v>131.0</v>
      </c>
      <c r="I107" s="13">
        <v>145.0</v>
      </c>
      <c r="J107">
        <f>1.05*IF(I107-H107&gt;30,10*('Mức tính phí'!$D$2+'Mức tính phí'!$D$3+'Mức tính phí'!$D$4)+(I107-H107-30)*'Mức tính phí'!$D$5,IF(I107-H107&gt;20,10*('Mức tính phí'!$D$2+'Mức tính phí'!$D$3)+(I107-H107-20)*'Mức tính phí'!$D$4,IF(I107-H107&gt;10,10*'Mức tính phí'!$D$2+(I107-H107-10)*'Mức tính phí'!$D$3,(I107-H107)*'Mức tính phí'!$D$2)))</f>
        <v>92334.9</v>
      </c>
      <c r="K107" s="14" t="str">
        <f t="shared" si="2"/>
        <v>14 m3</v>
      </c>
      <c r="R107" s="15"/>
    </row>
    <row r="108">
      <c r="A108" s="9">
        <v>107.0</v>
      </c>
      <c r="B108" s="9">
        <v>2007.0</v>
      </c>
      <c r="C108" s="9" t="s">
        <v>41</v>
      </c>
      <c r="D108" s="10" t="str">
        <f t="shared" si="1"/>
        <v>Chỉ số sử dụng: 22m3 (Chỉ số cuối kỳ:156 - Chỉ số đầu kỳ:134)</v>
      </c>
      <c r="E108" s="11">
        <f>round(1.05*IF(I108-H108&gt;30,10*('Mức tính phí'!$D$2+'Mức tính phí'!$D$3+'Mức tính phí'!$D$4)+(I108-H108-30)*'Mức tính phí'!$D$5,IF(I108-H108&gt;20,10*('Mức tính phí'!$D$2+'Mức tính phí'!$D$3)+(I108-H108-20)*'Mức tính phí'!$D$4,IF(I108-H108&gt;10,10*'Mức tính phí'!$D$2+(I108-H108-10)*'Mức tính phí'!$D$3,(I108-H108)*'Mức tính phí'!$D$2))),0)</f>
        <v>154967</v>
      </c>
      <c r="F108" s="12">
        <v>43586.0</v>
      </c>
      <c r="G108" s="13" t="s">
        <v>31</v>
      </c>
      <c r="H108" s="13">
        <v>134.0</v>
      </c>
      <c r="I108" s="13">
        <v>156.0</v>
      </c>
      <c r="J108">
        <f>1.05*IF(I108-H108&gt;30,10*('Mức tính phí'!$D$2+'Mức tính phí'!$D$3+'Mức tính phí'!$D$4)+(I108-H108-30)*'Mức tính phí'!$D$5,IF(I108-H108&gt;20,10*('Mức tính phí'!$D$2+'Mức tính phí'!$D$3)+(I108-H108-20)*'Mức tính phí'!$D$4,IF(I108-H108&gt;10,10*'Mức tính phí'!$D$2+(I108-H108-10)*'Mức tính phí'!$D$3,(I108-H108)*'Mức tính phí'!$D$2)))</f>
        <v>154967.4</v>
      </c>
      <c r="K108" s="14" t="str">
        <f t="shared" si="2"/>
        <v>22 m3</v>
      </c>
      <c r="R108" s="15"/>
    </row>
    <row r="109">
      <c r="A109" s="9">
        <v>108.0</v>
      </c>
      <c r="B109" s="9">
        <v>2008.0</v>
      </c>
      <c r="C109" s="9" t="s">
        <v>41</v>
      </c>
      <c r="D109" s="10" t="str">
        <f t="shared" si="1"/>
        <v>Chỉ số sử dụng: 24m3 (Chỉ số cuối kỳ:156 - Chỉ số đầu kỳ:132)</v>
      </c>
      <c r="E109" s="11">
        <f>round(1.05*IF(I109-H109&gt;30,10*('Mức tính phí'!$D$2+'Mức tính phí'!$D$3+'Mức tính phí'!$D$4)+(I109-H109-30)*'Mức tính phí'!$D$5,IF(I109-H109&gt;20,10*('Mức tính phí'!$D$2+'Mức tính phí'!$D$3)+(I109-H109-20)*'Mức tính phí'!$D$4,IF(I109-H109&gt;10,10*'Mức tính phí'!$D$2+(I109-H109-10)*'Mức tính phí'!$D$3,(I109-H109)*'Mức tính phí'!$D$2))),0)</f>
        <v>173172</v>
      </c>
      <c r="F109" s="12">
        <v>43586.0</v>
      </c>
      <c r="G109" s="13" t="s">
        <v>31</v>
      </c>
      <c r="H109" s="13">
        <v>132.0</v>
      </c>
      <c r="I109" s="13">
        <v>156.0</v>
      </c>
      <c r="J109">
        <f>1.05*IF(I109-H109&gt;30,10*('Mức tính phí'!$D$2+'Mức tính phí'!$D$3+'Mức tính phí'!$D$4)+(I109-H109-30)*'Mức tính phí'!$D$5,IF(I109-H109&gt;20,10*('Mức tính phí'!$D$2+'Mức tính phí'!$D$3)+(I109-H109-20)*'Mức tính phí'!$D$4,IF(I109-H109&gt;10,10*'Mức tính phí'!$D$2+(I109-H109-10)*'Mức tính phí'!$D$3,(I109-H109)*'Mức tính phí'!$D$2)))</f>
        <v>173172.3</v>
      </c>
      <c r="K109" s="14" t="str">
        <f t="shared" si="2"/>
        <v>24 m3</v>
      </c>
      <c r="R109" s="15"/>
    </row>
    <row r="110">
      <c r="A110" s="9">
        <v>109.0</v>
      </c>
      <c r="B110" s="9">
        <v>2009.0</v>
      </c>
      <c r="C110" s="9" t="s">
        <v>41</v>
      </c>
      <c r="D110" s="10" t="str">
        <f t="shared" si="1"/>
        <v>Chỉ số sử dụng: 12m3 (Chỉ số cuối kỳ:90 - Chỉ số đầu kỳ:78)</v>
      </c>
      <c r="E110" s="11">
        <f>round(1.05*IF(I110-H110&gt;30,10*('Mức tính phí'!$D$2+'Mức tính phí'!$D$3+'Mức tính phí'!$D$4)+(I110-H110-30)*'Mức tính phí'!$D$5,IF(I110-H110&gt;20,10*('Mức tính phí'!$D$2+'Mức tính phí'!$D$3)+(I110-H110-20)*'Mức tính phí'!$D$4,IF(I110-H110&gt;10,10*'Mức tính phí'!$D$2+(I110-H110-10)*'Mức tính phí'!$D$3,(I110-H110)*'Mức tính phí'!$D$2))),0)</f>
        <v>77526</v>
      </c>
      <c r="F110" s="12">
        <v>43586.0</v>
      </c>
      <c r="G110" s="13" t="s">
        <v>31</v>
      </c>
      <c r="H110" s="13">
        <v>78.0</v>
      </c>
      <c r="I110" s="13">
        <v>90.0</v>
      </c>
      <c r="J110">
        <f>1.05*IF(I110-H110&gt;30,10*('Mức tính phí'!$D$2+'Mức tính phí'!$D$3+'Mức tính phí'!$D$4)+(I110-H110-30)*'Mức tính phí'!$D$5,IF(I110-H110&gt;20,10*('Mức tính phí'!$D$2+'Mức tính phí'!$D$3)+(I110-H110-20)*'Mức tính phí'!$D$4,IF(I110-H110&gt;10,10*'Mức tính phí'!$D$2+(I110-H110-10)*'Mức tính phí'!$D$3,(I110-H110)*'Mức tính phí'!$D$2)))</f>
        <v>77525.7</v>
      </c>
      <c r="K110" s="14" t="str">
        <f t="shared" si="2"/>
        <v>12 m3</v>
      </c>
      <c r="R110" s="15"/>
    </row>
    <row r="111">
      <c r="A111" s="9">
        <v>110.0</v>
      </c>
      <c r="B111" s="9">
        <v>2010.0</v>
      </c>
      <c r="C111" s="9" t="s">
        <v>41</v>
      </c>
      <c r="D111" s="10" t="str">
        <f t="shared" si="1"/>
        <v>Chỉ số sử dụng: 21m3 (Chỉ số cuối kỳ:90 - Chỉ số đầu kỳ:69)</v>
      </c>
      <c r="E111" s="11">
        <f>round(1.05*IF(I111-H111&gt;30,10*('Mức tính phí'!$D$2+'Mức tính phí'!$D$3+'Mức tính phí'!$D$4)+(I111-H111-30)*'Mức tính phí'!$D$5,IF(I111-H111&gt;20,10*('Mức tính phí'!$D$2+'Mức tính phí'!$D$3)+(I111-H111-20)*'Mức tính phí'!$D$4,IF(I111-H111&gt;10,10*'Mức tính phí'!$D$2+(I111-H111-10)*'Mức tính phí'!$D$3,(I111-H111)*'Mức tính phí'!$D$2))),0)</f>
        <v>145865</v>
      </c>
      <c r="F111" s="12">
        <v>43586.0</v>
      </c>
      <c r="G111" s="13" t="s">
        <v>31</v>
      </c>
      <c r="H111" s="13">
        <v>69.0</v>
      </c>
      <c r="I111" s="13">
        <v>90.0</v>
      </c>
      <c r="J111">
        <f>1.05*IF(I111-H111&gt;30,10*('Mức tính phí'!$D$2+'Mức tính phí'!$D$3+'Mức tính phí'!$D$4)+(I111-H111-30)*'Mức tính phí'!$D$5,IF(I111-H111&gt;20,10*('Mức tính phí'!$D$2+'Mức tính phí'!$D$3)+(I111-H111-20)*'Mức tính phí'!$D$4,IF(I111-H111&gt;10,10*'Mức tính phí'!$D$2+(I111-H111-10)*'Mức tính phí'!$D$3,(I111-H111)*'Mức tính phí'!$D$2)))</f>
        <v>145864.95</v>
      </c>
      <c r="K111" s="14" t="str">
        <f t="shared" si="2"/>
        <v>21 m3</v>
      </c>
      <c r="R111" s="15"/>
    </row>
    <row r="112">
      <c r="A112" s="9">
        <v>111.0</v>
      </c>
      <c r="B112" s="9">
        <v>3001.0</v>
      </c>
      <c r="C112" s="9" t="s">
        <v>42</v>
      </c>
      <c r="D112" s="10" t="str">
        <f t="shared" si="1"/>
        <v>Chỉ số sử dụng: 22m3 (Chỉ số cuối kỳ:156 - Chỉ số đầu kỳ:134)</v>
      </c>
      <c r="E112" s="11">
        <f>round(1.05*IF(I112-H112&gt;30,10*('Mức tính phí'!$D$2+'Mức tính phí'!$D$3+'Mức tính phí'!$D$4)+(I112-H112-30)*'Mức tính phí'!$D$5,IF(I112-H112&gt;20,10*('Mức tính phí'!$D$2+'Mức tính phí'!$D$3)+(I112-H112-20)*'Mức tính phí'!$D$4,IF(I112-H112&gt;10,10*'Mức tính phí'!$D$2+(I112-H112-10)*'Mức tính phí'!$D$3,(I112-H112)*'Mức tính phí'!$D$2))),0)</f>
        <v>154967</v>
      </c>
      <c r="F112" s="12">
        <v>43586.0</v>
      </c>
      <c r="G112" s="13" t="s">
        <v>31</v>
      </c>
      <c r="H112" s="13">
        <v>134.0</v>
      </c>
      <c r="I112" s="13">
        <v>156.0</v>
      </c>
      <c r="J112">
        <f>1.05*IF(I112-H112&gt;30,10*('Mức tính phí'!$D$2+'Mức tính phí'!$D$3+'Mức tính phí'!$D$4)+(I112-H112-30)*'Mức tính phí'!$D$5,IF(I112-H112&gt;20,10*('Mức tính phí'!$D$2+'Mức tính phí'!$D$3)+(I112-H112-20)*'Mức tính phí'!$D$4,IF(I112-H112&gt;10,10*'Mức tính phí'!$D$2+(I112-H112-10)*'Mức tính phí'!$D$3,(I112-H112)*'Mức tính phí'!$D$2)))</f>
        <v>154967.4</v>
      </c>
      <c r="K112" s="14" t="str">
        <f t="shared" si="2"/>
        <v>22 m3</v>
      </c>
      <c r="R112" s="15"/>
    </row>
    <row r="113">
      <c r="A113" s="9">
        <v>112.0</v>
      </c>
      <c r="B113" s="9">
        <v>3002.0</v>
      </c>
      <c r="C113" s="9" t="s">
        <v>42</v>
      </c>
      <c r="D113" s="10" t="str">
        <f t="shared" si="1"/>
        <v>Chỉ số sử dụng: 44m3 (Chỉ số cuối kỳ:167 - Chỉ số đầu kỳ:123)</v>
      </c>
      <c r="E113" s="11">
        <f>round(1.05*IF(I113-H113&gt;30,10*('Mức tính phí'!$D$2+'Mức tính phí'!$D$3+'Mức tính phí'!$D$4)+(I113-H113-30)*'Mức tính phí'!$D$5,IF(I113-H113&gt;20,10*('Mức tính phí'!$D$2+'Mức tính phí'!$D$3)+(I113-H113-20)*'Mức tính phí'!$D$4,IF(I113-H113&gt;10,10*'Mức tính phí'!$D$2+(I113-H113-10)*'Mức tính phí'!$D$3,(I113-H113)*'Mức tính phí'!$D$2))),0)</f>
        <v>461943</v>
      </c>
      <c r="F113" s="12">
        <v>43586.0</v>
      </c>
      <c r="G113" s="13" t="s">
        <v>31</v>
      </c>
      <c r="H113" s="13">
        <v>123.0</v>
      </c>
      <c r="I113" s="13">
        <v>167.0</v>
      </c>
      <c r="J113">
        <f>1.05*IF(I113-H113&gt;30,10*('Mức tính phí'!$D$2+'Mức tính phí'!$D$3+'Mức tính phí'!$D$4)+(I113-H113-30)*'Mức tính phí'!$D$5,IF(I113-H113&gt;20,10*('Mức tính phí'!$D$2+'Mức tính phí'!$D$3)+(I113-H113-20)*'Mức tính phí'!$D$4,IF(I113-H113&gt;10,10*'Mức tính phí'!$D$2+(I113-H113-10)*'Mức tính phí'!$D$3,(I113-H113)*'Mức tính phí'!$D$2)))</f>
        <v>461943.3</v>
      </c>
      <c r="K113" s="14" t="str">
        <f t="shared" si="2"/>
        <v>44 m3</v>
      </c>
      <c r="R113" s="15"/>
    </row>
    <row r="114">
      <c r="A114" s="9">
        <v>113.0</v>
      </c>
      <c r="B114" s="9">
        <v>3003.0</v>
      </c>
      <c r="C114" s="9" t="s">
        <v>42</v>
      </c>
      <c r="D114" s="10" t="str">
        <f t="shared" si="1"/>
        <v>Chỉ số sử dụng: 10m3 (Chỉ số cuối kỳ:97 - Chỉ số đầu kỳ:87)</v>
      </c>
      <c r="E114" s="11">
        <f>round(1.05*IF(I114-H114&gt;30,10*('Mức tính phí'!$D$2+'Mức tính phí'!$D$3+'Mức tính phí'!$D$4)+(I114-H114-30)*'Mức tính phí'!$D$5,IF(I114-H114&gt;20,10*('Mức tính phí'!$D$2+'Mức tính phí'!$D$3)+(I114-H114-20)*'Mức tính phí'!$D$4,IF(I114-H114&gt;10,10*'Mức tính phí'!$D$2+(I114-H114-10)*'Mức tính phí'!$D$3,(I114-H114)*'Mức tính phí'!$D$2))),0)</f>
        <v>62717</v>
      </c>
      <c r="F114" s="12">
        <v>43586.0</v>
      </c>
      <c r="G114" s="13" t="s">
        <v>31</v>
      </c>
      <c r="H114" s="13">
        <v>87.0</v>
      </c>
      <c r="I114" s="13">
        <v>97.0</v>
      </c>
      <c r="J114">
        <f>1.05*IF(I114-H114&gt;30,10*('Mức tính phí'!$D$2+'Mức tính phí'!$D$3+'Mức tính phí'!$D$4)+(I114-H114-30)*'Mức tính phí'!$D$5,IF(I114-H114&gt;20,10*('Mức tính phí'!$D$2+'Mức tính phí'!$D$3)+(I114-H114-20)*'Mức tính phí'!$D$4,IF(I114-H114&gt;10,10*'Mức tính phí'!$D$2+(I114-H114-10)*'Mức tính phí'!$D$3,(I114-H114)*'Mức tính phí'!$D$2)))</f>
        <v>62716.5</v>
      </c>
      <c r="K114" s="14" t="str">
        <f t="shared" si="2"/>
        <v>10 m3</v>
      </c>
      <c r="R114" s="15"/>
    </row>
    <row r="115">
      <c r="A115" s="9">
        <v>114.0</v>
      </c>
      <c r="B115" s="9">
        <v>3004.0</v>
      </c>
      <c r="C115" s="9" t="s">
        <v>42</v>
      </c>
      <c r="D115" s="10" t="str">
        <f t="shared" si="1"/>
        <v>Chỉ số sử dụng: 13m3 (Chỉ số cuối kỳ:78 - Chỉ số đầu kỳ:65)</v>
      </c>
      <c r="E115" s="11">
        <f>round(1.05*IF(I115-H115&gt;30,10*('Mức tính phí'!$D$2+'Mức tính phí'!$D$3+'Mức tính phí'!$D$4)+(I115-H115-30)*'Mức tính phí'!$D$5,IF(I115-H115&gt;20,10*('Mức tính phí'!$D$2+'Mức tính phí'!$D$3)+(I115-H115-20)*'Mức tính phí'!$D$4,IF(I115-H115&gt;10,10*'Mức tính phí'!$D$2+(I115-H115-10)*'Mức tính phí'!$D$3,(I115-H115)*'Mức tính phí'!$D$2))),0)</f>
        <v>84930</v>
      </c>
      <c r="F115" s="12">
        <v>43586.0</v>
      </c>
      <c r="G115" s="13" t="s">
        <v>31</v>
      </c>
      <c r="H115" s="13">
        <v>65.0</v>
      </c>
      <c r="I115" s="13">
        <v>78.0</v>
      </c>
      <c r="J115">
        <f>1.05*IF(I115-H115&gt;30,10*('Mức tính phí'!$D$2+'Mức tính phí'!$D$3+'Mức tính phí'!$D$4)+(I115-H115-30)*'Mức tính phí'!$D$5,IF(I115-H115&gt;20,10*('Mức tính phí'!$D$2+'Mức tính phí'!$D$3)+(I115-H115-20)*'Mức tính phí'!$D$4,IF(I115-H115&gt;10,10*'Mức tính phí'!$D$2+(I115-H115-10)*'Mức tính phí'!$D$3,(I115-H115)*'Mức tính phí'!$D$2)))</f>
        <v>84930.3</v>
      </c>
      <c r="K115" s="14" t="str">
        <f t="shared" si="2"/>
        <v>13 m3</v>
      </c>
      <c r="R115" s="15"/>
    </row>
    <row r="116">
      <c r="A116" s="9">
        <v>115.0</v>
      </c>
      <c r="B116" s="9">
        <v>3005.0</v>
      </c>
      <c r="C116" s="9" t="s">
        <v>42</v>
      </c>
      <c r="D116" s="10" t="str">
        <f t="shared" si="1"/>
        <v>Chỉ số sử dụng: 11m3 (Chỉ số cuối kỳ:56 - Chỉ số đầu kỳ:45)</v>
      </c>
      <c r="E116" s="11">
        <f>round(1.05*IF(I116-H116&gt;30,10*('Mức tính phí'!$D$2+'Mức tính phí'!$D$3+'Mức tính phí'!$D$4)+(I116-H116-30)*'Mức tính phí'!$D$5,IF(I116-H116&gt;20,10*('Mức tính phí'!$D$2+'Mức tính phí'!$D$3)+(I116-H116-20)*'Mức tính phí'!$D$4,IF(I116-H116&gt;10,10*'Mức tính phí'!$D$2+(I116-H116-10)*'Mức tính phí'!$D$3,(I116-H116)*'Mức tính phí'!$D$2))),0)</f>
        <v>70121</v>
      </c>
      <c r="F116" s="12">
        <v>43586.0</v>
      </c>
      <c r="G116" s="13" t="s">
        <v>31</v>
      </c>
      <c r="H116" s="13">
        <v>45.0</v>
      </c>
      <c r="I116" s="13">
        <v>56.0</v>
      </c>
      <c r="J116">
        <f>1.05*IF(I116-H116&gt;30,10*('Mức tính phí'!$D$2+'Mức tính phí'!$D$3+'Mức tính phí'!$D$4)+(I116-H116-30)*'Mức tính phí'!$D$5,IF(I116-H116&gt;20,10*('Mức tính phí'!$D$2+'Mức tính phí'!$D$3)+(I116-H116-20)*'Mức tính phí'!$D$4,IF(I116-H116&gt;10,10*'Mức tính phí'!$D$2+(I116-H116-10)*'Mức tính phí'!$D$3,(I116-H116)*'Mức tính phí'!$D$2)))</f>
        <v>70121.1</v>
      </c>
      <c r="K116" s="14" t="str">
        <f t="shared" si="2"/>
        <v>11 m3</v>
      </c>
      <c r="R116" s="15"/>
    </row>
    <row r="117">
      <c r="A117" s="9">
        <v>116.0</v>
      </c>
      <c r="B117" s="9">
        <v>3006.0</v>
      </c>
      <c r="C117" s="9" t="s">
        <v>42</v>
      </c>
      <c r="D117" s="10" t="str">
        <f t="shared" si="1"/>
        <v>Chỉ số sử dụng: 11m3 (Chỉ số cuối kỳ:78 - Chỉ số đầu kỳ:67)</v>
      </c>
      <c r="E117" s="11">
        <f>round(1.05*IF(I117-H117&gt;30,10*('Mức tính phí'!$D$2+'Mức tính phí'!$D$3+'Mức tính phí'!$D$4)+(I117-H117-30)*'Mức tính phí'!$D$5,IF(I117-H117&gt;20,10*('Mức tính phí'!$D$2+'Mức tính phí'!$D$3)+(I117-H117-20)*'Mức tính phí'!$D$4,IF(I117-H117&gt;10,10*'Mức tính phí'!$D$2+(I117-H117-10)*'Mức tính phí'!$D$3,(I117-H117)*'Mức tính phí'!$D$2))),0)</f>
        <v>70121</v>
      </c>
      <c r="F117" s="12">
        <v>43586.0</v>
      </c>
      <c r="G117" s="13" t="s">
        <v>31</v>
      </c>
      <c r="H117" s="13">
        <v>67.0</v>
      </c>
      <c r="I117" s="13">
        <v>78.0</v>
      </c>
      <c r="J117">
        <f>1.05*IF(I117-H117&gt;30,10*('Mức tính phí'!$D$2+'Mức tính phí'!$D$3+'Mức tính phí'!$D$4)+(I117-H117-30)*'Mức tính phí'!$D$5,IF(I117-H117&gt;20,10*('Mức tính phí'!$D$2+'Mức tính phí'!$D$3)+(I117-H117-20)*'Mức tính phí'!$D$4,IF(I117-H117&gt;10,10*'Mức tính phí'!$D$2+(I117-H117-10)*'Mức tính phí'!$D$3,(I117-H117)*'Mức tính phí'!$D$2)))</f>
        <v>70121.1</v>
      </c>
      <c r="K117" s="14" t="str">
        <f t="shared" si="2"/>
        <v>11 m3</v>
      </c>
      <c r="R117" s="15"/>
    </row>
    <row r="118">
      <c r="A118" s="9">
        <v>117.0</v>
      </c>
      <c r="B118" s="9">
        <v>3007.0</v>
      </c>
      <c r="C118" s="9" t="s">
        <v>42</v>
      </c>
      <c r="D118" s="10" t="str">
        <f t="shared" si="1"/>
        <v>Chỉ số sử dụng: 40m3 (Chỉ số cuối kỳ:96 - Chỉ số đầu kỳ:56)</v>
      </c>
      <c r="E118" s="11">
        <f>round(1.05*IF(I118-H118&gt;30,10*('Mức tính phí'!$D$2+'Mức tính phí'!$D$3+'Mức tính phí'!$D$4)+(I118-H118-30)*'Mức tính phí'!$D$5,IF(I118-H118&gt;20,10*('Mức tính phí'!$D$2+'Mức tính phí'!$D$3)+(I118-H118-20)*'Mức tính phí'!$D$4,IF(I118-H118&gt;10,10*'Mức tính phí'!$D$2+(I118-H118-10)*'Mức tính phí'!$D$3,(I118-H118)*'Mức tính phí'!$D$2))),0)</f>
        <v>395042</v>
      </c>
      <c r="F118" s="12">
        <v>43586.0</v>
      </c>
      <c r="G118" s="13" t="s">
        <v>31</v>
      </c>
      <c r="H118" s="13">
        <v>56.0</v>
      </c>
      <c r="I118" s="13">
        <v>96.0</v>
      </c>
      <c r="J118">
        <f>1.05*IF(I118-H118&gt;30,10*('Mức tính phí'!$D$2+'Mức tính phí'!$D$3+'Mức tính phí'!$D$4)+(I118-H118-30)*'Mức tính phí'!$D$5,IF(I118-H118&gt;20,10*('Mức tính phí'!$D$2+'Mức tính phí'!$D$3)+(I118-H118-20)*'Mức tính phí'!$D$4,IF(I118-H118&gt;10,10*'Mức tính phí'!$D$2+(I118-H118-10)*'Mức tính phí'!$D$3,(I118-H118)*'Mức tính phí'!$D$2)))</f>
        <v>395041.5</v>
      </c>
      <c r="K118" s="14" t="str">
        <f t="shared" si="2"/>
        <v>40 m3</v>
      </c>
      <c r="R118" s="15"/>
    </row>
    <row r="119">
      <c r="A119" s="9">
        <v>118.0</v>
      </c>
      <c r="B119" s="9">
        <v>3008.0</v>
      </c>
      <c r="C119" s="9" t="s">
        <v>42</v>
      </c>
      <c r="D119" s="10" t="str">
        <f t="shared" si="1"/>
        <v>Chỉ số sử dụng: 32m3 (Chỉ số cuối kỳ:89 - Chỉ số đầu kỳ:57)</v>
      </c>
      <c r="E119" s="11">
        <f>round(1.05*IF(I119-H119&gt;30,10*('Mức tính phí'!$D$2+'Mức tính phí'!$D$3+'Mức tính phí'!$D$4)+(I119-H119-30)*'Mức tính phí'!$D$5,IF(I119-H119&gt;20,10*('Mức tính phí'!$D$2+'Mức tính phí'!$D$3)+(I119-H119-20)*'Mức tính phí'!$D$4,IF(I119-H119&gt;10,10*'Mức tính phí'!$D$2+(I119-H119-10)*'Mức tính phí'!$D$3,(I119-H119)*'Mức tính phí'!$D$2))),0)</f>
        <v>261238</v>
      </c>
      <c r="F119" s="12">
        <v>43586.0</v>
      </c>
      <c r="G119" s="13" t="s">
        <v>31</v>
      </c>
      <c r="H119" s="13">
        <v>57.0</v>
      </c>
      <c r="I119" s="13">
        <v>89.0</v>
      </c>
      <c r="J119">
        <f>1.05*IF(I119-H119&gt;30,10*('Mức tính phí'!$D$2+'Mức tính phí'!$D$3+'Mức tính phí'!$D$4)+(I119-H119-30)*'Mức tính phí'!$D$5,IF(I119-H119&gt;20,10*('Mức tính phí'!$D$2+'Mức tính phí'!$D$3)+(I119-H119-20)*'Mức tính phí'!$D$4,IF(I119-H119&gt;10,10*'Mức tính phí'!$D$2+(I119-H119-10)*'Mức tính phí'!$D$3,(I119-H119)*'Mức tính phí'!$D$2)))</f>
        <v>261237.9</v>
      </c>
      <c r="K119" s="14" t="str">
        <f t="shared" si="2"/>
        <v>32 m3</v>
      </c>
      <c r="R119" s="15"/>
    </row>
    <row r="120">
      <c r="A120" s="9">
        <v>119.0</v>
      </c>
      <c r="B120" s="9">
        <v>3009.0</v>
      </c>
      <c r="C120" s="9" t="s">
        <v>42</v>
      </c>
      <c r="D120" s="10" t="str">
        <f t="shared" si="1"/>
        <v>Chỉ số sử dụng: 22m3 (Chỉ số cuối kỳ:134 - Chỉ số đầu kỳ:112)</v>
      </c>
      <c r="E120" s="11">
        <f>round(1.05*IF(I120-H120&gt;30,10*('Mức tính phí'!$D$2+'Mức tính phí'!$D$3+'Mức tính phí'!$D$4)+(I120-H120-30)*'Mức tính phí'!$D$5,IF(I120-H120&gt;20,10*('Mức tính phí'!$D$2+'Mức tính phí'!$D$3)+(I120-H120-20)*'Mức tính phí'!$D$4,IF(I120-H120&gt;10,10*'Mức tính phí'!$D$2+(I120-H120-10)*'Mức tính phí'!$D$3,(I120-H120)*'Mức tính phí'!$D$2))),0)</f>
        <v>154967</v>
      </c>
      <c r="F120" s="12">
        <v>43586.0</v>
      </c>
      <c r="G120" s="13" t="s">
        <v>31</v>
      </c>
      <c r="H120" s="13">
        <v>112.0</v>
      </c>
      <c r="I120" s="13">
        <v>134.0</v>
      </c>
      <c r="J120">
        <f>1.05*IF(I120-H120&gt;30,10*('Mức tính phí'!$D$2+'Mức tính phí'!$D$3+'Mức tính phí'!$D$4)+(I120-H120-30)*'Mức tính phí'!$D$5,IF(I120-H120&gt;20,10*('Mức tính phí'!$D$2+'Mức tính phí'!$D$3)+(I120-H120-20)*'Mức tính phí'!$D$4,IF(I120-H120&gt;10,10*'Mức tính phí'!$D$2+(I120-H120-10)*'Mức tính phí'!$D$3,(I120-H120)*'Mức tính phí'!$D$2)))</f>
        <v>154967.4</v>
      </c>
      <c r="K120" s="14" t="str">
        <f t="shared" si="2"/>
        <v>22 m3</v>
      </c>
      <c r="R120" s="15"/>
    </row>
    <row r="121">
      <c r="A121" s="9">
        <v>120.0</v>
      </c>
      <c r="B121" s="9">
        <v>3010.0</v>
      </c>
      <c r="C121" s="9" t="s">
        <v>42</v>
      </c>
      <c r="D121" s="10" t="str">
        <f t="shared" si="1"/>
        <v>Chỉ số sử dụng: 19m3 (Chỉ số cuối kỳ:123 - Chỉ số đầu kỳ:104)</v>
      </c>
      <c r="E121" s="11">
        <f>round(1.05*IF(I121-H121&gt;30,10*('Mức tính phí'!$D$2+'Mức tính phí'!$D$3+'Mức tính phí'!$D$4)+(I121-H121-30)*'Mức tính phí'!$D$5,IF(I121-H121&gt;20,10*('Mức tính phí'!$D$2+'Mức tính phí'!$D$3)+(I121-H121-20)*'Mức tính phí'!$D$4,IF(I121-H121&gt;10,10*'Mức tính phí'!$D$2+(I121-H121-10)*'Mức tính phí'!$D$3,(I121-H121)*'Mức tính phí'!$D$2))),0)</f>
        <v>129358</v>
      </c>
      <c r="F121" s="12">
        <v>43586.0</v>
      </c>
      <c r="G121" s="13" t="s">
        <v>31</v>
      </c>
      <c r="H121" s="13">
        <v>104.0</v>
      </c>
      <c r="I121" s="13">
        <v>123.0</v>
      </c>
      <c r="J121">
        <f>1.05*IF(I121-H121&gt;30,10*('Mức tính phí'!$D$2+'Mức tính phí'!$D$3+'Mức tính phí'!$D$4)+(I121-H121-30)*'Mức tính phí'!$D$5,IF(I121-H121&gt;20,10*('Mức tính phí'!$D$2+'Mức tính phí'!$D$3)+(I121-H121-20)*'Mức tính phí'!$D$4,IF(I121-H121&gt;10,10*'Mức tính phí'!$D$2+(I121-H121-10)*'Mức tính phí'!$D$3,(I121-H121)*'Mức tính phí'!$D$2)))</f>
        <v>129357.9</v>
      </c>
      <c r="K121" s="14" t="str">
        <f t="shared" si="2"/>
        <v>19 m3</v>
      </c>
      <c r="R121" s="15"/>
    </row>
    <row r="122">
      <c r="A122" s="9">
        <v>121.0</v>
      </c>
      <c r="B122" s="9">
        <v>4001.0</v>
      </c>
      <c r="C122" s="9" t="s">
        <v>43</v>
      </c>
      <c r="D122" s="10" t="str">
        <f t="shared" si="1"/>
        <v>Chỉ số sử dụng: 33m3 (Chỉ số cuối kỳ:123 - Chỉ số đầu kỳ:90)</v>
      </c>
      <c r="E122" s="11">
        <f>round(1.05*IF(I122-H122&gt;30,10*('Mức tính phí'!$D$2+'Mức tính phí'!$D$3+'Mức tính phí'!$D$4)+(I122-H122-30)*'Mức tính phí'!$D$5,IF(I122-H122&gt;20,10*('Mức tính phí'!$D$2+'Mức tính phí'!$D$3)+(I122-H122-20)*'Mức tính phí'!$D$4,IF(I122-H122&gt;10,10*'Mức tính phí'!$D$2+(I122-H122-10)*'Mức tính phí'!$D$3,(I122-H122)*'Mức tính phí'!$D$2))),0)</f>
        <v>277963</v>
      </c>
      <c r="F122" s="12">
        <v>43586.0</v>
      </c>
      <c r="G122" s="13" t="s">
        <v>31</v>
      </c>
      <c r="H122" s="13">
        <v>90.0</v>
      </c>
      <c r="I122" s="13">
        <v>123.0</v>
      </c>
      <c r="J122">
        <f>1.05*IF(I122-H122&gt;30,10*('Mức tính phí'!$D$2+'Mức tính phí'!$D$3+'Mức tính phí'!$D$4)+(I122-H122-30)*'Mức tính phí'!$D$5,IF(I122-H122&gt;20,10*('Mức tính phí'!$D$2+'Mức tính phí'!$D$3)+(I122-H122-20)*'Mức tính phí'!$D$4,IF(I122-H122&gt;10,10*'Mức tính phí'!$D$2+(I122-H122-10)*'Mức tính phí'!$D$3,(I122-H122)*'Mức tính phí'!$D$2)))</f>
        <v>277963.35</v>
      </c>
      <c r="K122" s="14" t="str">
        <f t="shared" si="2"/>
        <v>33 m3</v>
      </c>
      <c r="R122" s="15"/>
    </row>
    <row r="123">
      <c r="A123" s="9">
        <v>122.0</v>
      </c>
      <c r="B123" s="9">
        <v>4002.0</v>
      </c>
      <c r="C123" s="9" t="s">
        <v>43</v>
      </c>
      <c r="D123" s="10" t="str">
        <f t="shared" si="1"/>
        <v>Chỉ số sử dụng: 14m3 (Chỉ số cuối kỳ:145 - Chỉ số đầu kỳ:131)</v>
      </c>
      <c r="E123" s="11">
        <f>round(1.05*IF(I123-H123&gt;30,10*('Mức tính phí'!$D$2+'Mức tính phí'!$D$3+'Mức tính phí'!$D$4)+(I123-H123-30)*'Mức tính phí'!$D$5,IF(I123-H123&gt;20,10*('Mức tính phí'!$D$2+'Mức tính phí'!$D$3)+(I123-H123-20)*'Mức tính phí'!$D$4,IF(I123-H123&gt;10,10*'Mức tính phí'!$D$2+(I123-H123-10)*'Mức tính phí'!$D$3,(I123-H123)*'Mức tính phí'!$D$2))),0)</f>
        <v>92335</v>
      </c>
      <c r="F123" s="12">
        <v>43586.0</v>
      </c>
      <c r="G123" s="13" t="s">
        <v>31</v>
      </c>
      <c r="H123" s="13">
        <v>131.0</v>
      </c>
      <c r="I123" s="13">
        <v>145.0</v>
      </c>
      <c r="J123">
        <f>1.05*IF(I123-H123&gt;30,10*('Mức tính phí'!$D$2+'Mức tính phí'!$D$3+'Mức tính phí'!$D$4)+(I123-H123-30)*'Mức tính phí'!$D$5,IF(I123-H123&gt;20,10*('Mức tính phí'!$D$2+'Mức tính phí'!$D$3)+(I123-H123-20)*'Mức tính phí'!$D$4,IF(I123-H123&gt;10,10*'Mức tính phí'!$D$2+(I123-H123-10)*'Mức tính phí'!$D$3,(I123-H123)*'Mức tính phí'!$D$2)))</f>
        <v>92334.9</v>
      </c>
      <c r="K123" s="14" t="str">
        <f t="shared" si="2"/>
        <v>14 m3</v>
      </c>
      <c r="R123" s="15"/>
    </row>
    <row r="124">
      <c r="A124" s="9">
        <v>123.0</v>
      </c>
      <c r="B124" s="9">
        <v>4003.0</v>
      </c>
      <c r="C124" s="9" t="s">
        <v>43</v>
      </c>
      <c r="D124" s="10" t="str">
        <f t="shared" si="1"/>
        <v>Chỉ số sử dụng: 22m3 (Chỉ số cuối kỳ:156 - Chỉ số đầu kỳ:134)</v>
      </c>
      <c r="E124" s="11">
        <f>round(1.05*IF(I124-H124&gt;30,10*('Mức tính phí'!$D$2+'Mức tính phí'!$D$3+'Mức tính phí'!$D$4)+(I124-H124-30)*'Mức tính phí'!$D$5,IF(I124-H124&gt;20,10*('Mức tính phí'!$D$2+'Mức tính phí'!$D$3)+(I124-H124-20)*'Mức tính phí'!$D$4,IF(I124-H124&gt;10,10*'Mức tính phí'!$D$2+(I124-H124-10)*'Mức tính phí'!$D$3,(I124-H124)*'Mức tính phí'!$D$2))),0)</f>
        <v>154967</v>
      </c>
      <c r="F124" s="12">
        <v>43586.0</v>
      </c>
      <c r="G124" s="13" t="s">
        <v>31</v>
      </c>
      <c r="H124" s="13">
        <v>134.0</v>
      </c>
      <c r="I124" s="13">
        <v>156.0</v>
      </c>
      <c r="J124">
        <f>1.05*IF(I124-H124&gt;30,10*('Mức tính phí'!$D$2+'Mức tính phí'!$D$3+'Mức tính phí'!$D$4)+(I124-H124-30)*'Mức tính phí'!$D$5,IF(I124-H124&gt;20,10*('Mức tính phí'!$D$2+'Mức tính phí'!$D$3)+(I124-H124-20)*'Mức tính phí'!$D$4,IF(I124-H124&gt;10,10*'Mức tính phí'!$D$2+(I124-H124-10)*'Mức tính phí'!$D$3,(I124-H124)*'Mức tính phí'!$D$2)))</f>
        <v>154967.4</v>
      </c>
      <c r="K124" s="14" t="str">
        <f t="shared" si="2"/>
        <v>22 m3</v>
      </c>
      <c r="R124" s="15"/>
    </row>
    <row r="125">
      <c r="A125" s="9">
        <v>124.0</v>
      </c>
      <c r="B125" s="9">
        <v>4004.0</v>
      </c>
      <c r="C125" s="9" t="s">
        <v>43</v>
      </c>
      <c r="D125" s="10" t="str">
        <f t="shared" si="1"/>
        <v>Chỉ số sử dụng: 24m3 (Chỉ số cuối kỳ:156 - Chỉ số đầu kỳ:132)</v>
      </c>
      <c r="E125" s="11">
        <f>round(1.05*IF(I125-H125&gt;30,10*('Mức tính phí'!$D$2+'Mức tính phí'!$D$3+'Mức tính phí'!$D$4)+(I125-H125-30)*'Mức tính phí'!$D$5,IF(I125-H125&gt;20,10*('Mức tính phí'!$D$2+'Mức tính phí'!$D$3)+(I125-H125-20)*'Mức tính phí'!$D$4,IF(I125-H125&gt;10,10*'Mức tính phí'!$D$2+(I125-H125-10)*'Mức tính phí'!$D$3,(I125-H125)*'Mức tính phí'!$D$2))),0)</f>
        <v>173172</v>
      </c>
      <c r="F125" s="12">
        <v>43586.0</v>
      </c>
      <c r="G125" s="13" t="s">
        <v>31</v>
      </c>
      <c r="H125" s="13">
        <v>132.0</v>
      </c>
      <c r="I125" s="13">
        <v>156.0</v>
      </c>
      <c r="J125">
        <f>1.05*IF(I125-H125&gt;30,10*('Mức tính phí'!$D$2+'Mức tính phí'!$D$3+'Mức tính phí'!$D$4)+(I125-H125-30)*'Mức tính phí'!$D$5,IF(I125-H125&gt;20,10*('Mức tính phí'!$D$2+'Mức tính phí'!$D$3)+(I125-H125-20)*'Mức tính phí'!$D$4,IF(I125-H125&gt;10,10*'Mức tính phí'!$D$2+(I125-H125-10)*'Mức tính phí'!$D$3,(I125-H125)*'Mức tính phí'!$D$2)))</f>
        <v>173172.3</v>
      </c>
      <c r="K125" s="14" t="str">
        <f t="shared" si="2"/>
        <v>24 m3</v>
      </c>
      <c r="R125" s="15"/>
    </row>
    <row r="126">
      <c r="A126" s="9">
        <v>125.0</v>
      </c>
      <c r="B126" s="9">
        <v>4005.0</v>
      </c>
      <c r="C126" s="9" t="s">
        <v>43</v>
      </c>
      <c r="D126" s="10" t="str">
        <f t="shared" si="1"/>
        <v>Chỉ số sử dụng: 12m3 (Chỉ số cuối kỳ:90 - Chỉ số đầu kỳ:78)</v>
      </c>
      <c r="E126" s="11">
        <f>round(1.05*IF(I126-H126&gt;30,10*('Mức tính phí'!$D$2+'Mức tính phí'!$D$3+'Mức tính phí'!$D$4)+(I126-H126-30)*'Mức tính phí'!$D$5,IF(I126-H126&gt;20,10*('Mức tính phí'!$D$2+'Mức tính phí'!$D$3)+(I126-H126-20)*'Mức tính phí'!$D$4,IF(I126-H126&gt;10,10*'Mức tính phí'!$D$2+(I126-H126-10)*'Mức tính phí'!$D$3,(I126-H126)*'Mức tính phí'!$D$2))),0)</f>
        <v>77526</v>
      </c>
      <c r="F126" s="12">
        <v>43586.0</v>
      </c>
      <c r="G126" s="13" t="s">
        <v>31</v>
      </c>
      <c r="H126" s="13">
        <v>78.0</v>
      </c>
      <c r="I126" s="13">
        <v>90.0</v>
      </c>
      <c r="J126">
        <f>1.05*IF(I126-H126&gt;30,10*('Mức tính phí'!$D$2+'Mức tính phí'!$D$3+'Mức tính phí'!$D$4)+(I126-H126-30)*'Mức tính phí'!$D$5,IF(I126-H126&gt;20,10*('Mức tính phí'!$D$2+'Mức tính phí'!$D$3)+(I126-H126-20)*'Mức tính phí'!$D$4,IF(I126-H126&gt;10,10*'Mức tính phí'!$D$2+(I126-H126-10)*'Mức tính phí'!$D$3,(I126-H126)*'Mức tính phí'!$D$2)))</f>
        <v>77525.7</v>
      </c>
      <c r="K126" s="14" t="str">
        <f t="shared" si="2"/>
        <v>12 m3</v>
      </c>
      <c r="R126" s="15"/>
    </row>
    <row r="127">
      <c r="A127" s="9">
        <v>126.0</v>
      </c>
      <c r="B127" s="9">
        <v>4006.0</v>
      </c>
      <c r="C127" s="9" t="s">
        <v>43</v>
      </c>
      <c r="D127" s="10" t="str">
        <f t="shared" si="1"/>
        <v>Chỉ số sử dụng: 21m3 (Chỉ số cuối kỳ:90 - Chỉ số đầu kỳ:69)</v>
      </c>
      <c r="E127" s="11">
        <f>round(1.05*IF(I127-H127&gt;30,10*('Mức tính phí'!$D$2+'Mức tính phí'!$D$3+'Mức tính phí'!$D$4)+(I127-H127-30)*'Mức tính phí'!$D$5,IF(I127-H127&gt;20,10*('Mức tính phí'!$D$2+'Mức tính phí'!$D$3)+(I127-H127-20)*'Mức tính phí'!$D$4,IF(I127-H127&gt;10,10*'Mức tính phí'!$D$2+(I127-H127-10)*'Mức tính phí'!$D$3,(I127-H127)*'Mức tính phí'!$D$2))),0)</f>
        <v>145865</v>
      </c>
      <c r="F127" s="12">
        <v>43586.0</v>
      </c>
      <c r="G127" s="13" t="s">
        <v>31</v>
      </c>
      <c r="H127" s="13">
        <v>69.0</v>
      </c>
      <c r="I127" s="13">
        <v>90.0</v>
      </c>
      <c r="J127">
        <f>1.05*IF(I127-H127&gt;30,10*('Mức tính phí'!$D$2+'Mức tính phí'!$D$3+'Mức tính phí'!$D$4)+(I127-H127-30)*'Mức tính phí'!$D$5,IF(I127-H127&gt;20,10*('Mức tính phí'!$D$2+'Mức tính phí'!$D$3)+(I127-H127-20)*'Mức tính phí'!$D$4,IF(I127-H127&gt;10,10*'Mức tính phí'!$D$2+(I127-H127-10)*'Mức tính phí'!$D$3,(I127-H127)*'Mức tính phí'!$D$2)))</f>
        <v>145864.95</v>
      </c>
      <c r="K127" s="14" t="str">
        <f t="shared" si="2"/>
        <v>21 m3</v>
      </c>
      <c r="R127" s="15"/>
    </row>
    <row r="128">
      <c r="A128" s="9">
        <v>127.0</v>
      </c>
      <c r="B128" s="9">
        <v>4007.0</v>
      </c>
      <c r="C128" s="9" t="s">
        <v>43</v>
      </c>
      <c r="D128" s="10" t="str">
        <f t="shared" si="1"/>
        <v>Chỉ số sử dụng: 22m3 (Chỉ số cuối kỳ:156 - Chỉ số đầu kỳ:134)</v>
      </c>
      <c r="E128" s="11">
        <f>round(1.05*IF(I128-H128&gt;30,10*('Mức tính phí'!$D$2+'Mức tính phí'!$D$3+'Mức tính phí'!$D$4)+(I128-H128-30)*'Mức tính phí'!$D$5,IF(I128-H128&gt;20,10*('Mức tính phí'!$D$2+'Mức tính phí'!$D$3)+(I128-H128-20)*'Mức tính phí'!$D$4,IF(I128-H128&gt;10,10*'Mức tính phí'!$D$2+(I128-H128-10)*'Mức tính phí'!$D$3,(I128-H128)*'Mức tính phí'!$D$2))),0)</f>
        <v>154967</v>
      </c>
      <c r="F128" s="12">
        <v>43586.0</v>
      </c>
      <c r="G128" s="13" t="s">
        <v>31</v>
      </c>
      <c r="H128" s="13">
        <v>134.0</v>
      </c>
      <c r="I128" s="13">
        <v>156.0</v>
      </c>
      <c r="J128">
        <f>1.05*IF(I128-H128&gt;30,10*('Mức tính phí'!$D$2+'Mức tính phí'!$D$3+'Mức tính phí'!$D$4)+(I128-H128-30)*'Mức tính phí'!$D$5,IF(I128-H128&gt;20,10*('Mức tính phí'!$D$2+'Mức tính phí'!$D$3)+(I128-H128-20)*'Mức tính phí'!$D$4,IF(I128-H128&gt;10,10*'Mức tính phí'!$D$2+(I128-H128-10)*'Mức tính phí'!$D$3,(I128-H128)*'Mức tính phí'!$D$2)))</f>
        <v>154967.4</v>
      </c>
      <c r="K128" s="14" t="str">
        <f t="shared" si="2"/>
        <v>22 m3</v>
      </c>
      <c r="R128" s="15"/>
    </row>
    <row r="129">
      <c r="A129" s="9">
        <v>128.0</v>
      </c>
      <c r="B129" s="9">
        <v>4008.0</v>
      </c>
      <c r="C129" s="9" t="s">
        <v>43</v>
      </c>
      <c r="D129" s="10" t="str">
        <f t="shared" si="1"/>
        <v>Chỉ số sử dụng: 44m3 (Chỉ số cuối kỳ:167 - Chỉ số đầu kỳ:123)</v>
      </c>
      <c r="E129" s="11">
        <f>round(1.05*IF(I129-H129&gt;30,10*('Mức tính phí'!$D$2+'Mức tính phí'!$D$3+'Mức tính phí'!$D$4)+(I129-H129-30)*'Mức tính phí'!$D$5,IF(I129-H129&gt;20,10*('Mức tính phí'!$D$2+'Mức tính phí'!$D$3)+(I129-H129-20)*'Mức tính phí'!$D$4,IF(I129-H129&gt;10,10*'Mức tính phí'!$D$2+(I129-H129-10)*'Mức tính phí'!$D$3,(I129-H129)*'Mức tính phí'!$D$2))),0)</f>
        <v>461943</v>
      </c>
      <c r="F129" s="12">
        <v>43586.0</v>
      </c>
      <c r="G129" s="13" t="s">
        <v>31</v>
      </c>
      <c r="H129" s="13">
        <v>123.0</v>
      </c>
      <c r="I129" s="13">
        <v>167.0</v>
      </c>
      <c r="J129">
        <f>1.05*IF(I129-H129&gt;30,10*('Mức tính phí'!$D$2+'Mức tính phí'!$D$3+'Mức tính phí'!$D$4)+(I129-H129-30)*'Mức tính phí'!$D$5,IF(I129-H129&gt;20,10*('Mức tính phí'!$D$2+'Mức tính phí'!$D$3)+(I129-H129-20)*'Mức tính phí'!$D$4,IF(I129-H129&gt;10,10*'Mức tính phí'!$D$2+(I129-H129-10)*'Mức tính phí'!$D$3,(I129-H129)*'Mức tính phí'!$D$2)))</f>
        <v>461943.3</v>
      </c>
      <c r="K129" s="14" t="str">
        <f t="shared" si="2"/>
        <v>44 m3</v>
      </c>
      <c r="R129" s="15"/>
    </row>
    <row r="130">
      <c r="A130" s="9">
        <v>129.0</v>
      </c>
      <c r="B130" s="9">
        <v>4009.0</v>
      </c>
      <c r="C130" s="9" t="s">
        <v>43</v>
      </c>
      <c r="D130" s="10" t="str">
        <f t="shared" si="1"/>
        <v>Chỉ số sử dụng: 10m3 (Chỉ số cuối kỳ:97 - Chỉ số đầu kỳ:87)</v>
      </c>
      <c r="E130" s="11">
        <f>round(1.05*IF(I130-H130&gt;30,10*('Mức tính phí'!$D$2+'Mức tính phí'!$D$3+'Mức tính phí'!$D$4)+(I130-H130-30)*'Mức tính phí'!$D$5,IF(I130-H130&gt;20,10*('Mức tính phí'!$D$2+'Mức tính phí'!$D$3)+(I130-H130-20)*'Mức tính phí'!$D$4,IF(I130-H130&gt;10,10*'Mức tính phí'!$D$2+(I130-H130-10)*'Mức tính phí'!$D$3,(I130-H130)*'Mức tính phí'!$D$2))),0)</f>
        <v>62717</v>
      </c>
      <c r="F130" s="12">
        <v>43586.0</v>
      </c>
      <c r="G130" s="13" t="s">
        <v>31</v>
      </c>
      <c r="H130" s="13">
        <v>87.0</v>
      </c>
      <c r="I130" s="13">
        <v>97.0</v>
      </c>
      <c r="J130">
        <f>1.05*IF(I130-H130&gt;30,10*('Mức tính phí'!$D$2+'Mức tính phí'!$D$3+'Mức tính phí'!$D$4)+(I130-H130-30)*'Mức tính phí'!$D$5,IF(I130-H130&gt;20,10*('Mức tính phí'!$D$2+'Mức tính phí'!$D$3)+(I130-H130-20)*'Mức tính phí'!$D$4,IF(I130-H130&gt;10,10*'Mức tính phí'!$D$2+(I130-H130-10)*'Mức tính phí'!$D$3,(I130-H130)*'Mức tính phí'!$D$2)))</f>
        <v>62716.5</v>
      </c>
      <c r="K130" s="14" t="str">
        <f t="shared" si="2"/>
        <v>10 m3</v>
      </c>
      <c r="R130" s="15"/>
    </row>
    <row r="131">
      <c r="A131" s="9">
        <v>130.0</v>
      </c>
      <c r="B131" s="9">
        <v>4010.0</v>
      </c>
      <c r="C131" s="9" t="s">
        <v>43</v>
      </c>
      <c r="D131" s="10" t="str">
        <f t="shared" si="1"/>
        <v>Chỉ số sử dụng: 13m3 (Chỉ số cuối kỳ:78 - Chỉ số đầu kỳ:65)</v>
      </c>
      <c r="E131" s="11">
        <f>round(1.05*IF(I131-H131&gt;30,10*('Mức tính phí'!$D$2+'Mức tính phí'!$D$3+'Mức tính phí'!$D$4)+(I131-H131-30)*'Mức tính phí'!$D$5,IF(I131-H131&gt;20,10*('Mức tính phí'!$D$2+'Mức tính phí'!$D$3)+(I131-H131-20)*'Mức tính phí'!$D$4,IF(I131-H131&gt;10,10*'Mức tính phí'!$D$2+(I131-H131-10)*'Mức tính phí'!$D$3,(I131-H131)*'Mức tính phí'!$D$2))),0)</f>
        <v>84930</v>
      </c>
      <c r="F131" s="12">
        <v>43586.0</v>
      </c>
      <c r="G131" s="13" t="s">
        <v>31</v>
      </c>
      <c r="H131" s="13">
        <v>65.0</v>
      </c>
      <c r="I131" s="13">
        <v>78.0</v>
      </c>
      <c r="J131">
        <f>1.05*IF(I131-H131&gt;30,10*('Mức tính phí'!$D$2+'Mức tính phí'!$D$3+'Mức tính phí'!$D$4)+(I131-H131-30)*'Mức tính phí'!$D$5,IF(I131-H131&gt;20,10*('Mức tính phí'!$D$2+'Mức tính phí'!$D$3)+(I131-H131-20)*'Mức tính phí'!$D$4,IF(I131-H131&gt;10,10*'Mức tính phí'!$D$2+(I131-H131-10)*'Mức tính phí'!$D$3,(I131-H131)*'Mức tính phí'!$D$2)))</f>
        <v>84930.3</v>
      </c>
      <c r="K131" s="14" t="str">
        <f t="shared" si="2"/>
        <v>13 m3</v>
      </c>
      <c r="R131" s="15"/>
    </row>
    <row r="132">
      <c r="A132" s="9">
        <v>131.0</v>
      </c>
      <c r="B132" s="9">
        <v>5001.0</v>
      </c>
      <c r="C132" s="9" t="s">
        <v>44</v>
      </c>
      <c r="D132" s="10" t="str">
        <f t="shared" si="1"/>
        <v>Chỉ số sử dụng: 11m3 (Chỉ số cuối kỳ:56 - Chỉ số đầu kỳ:45)</v>
      </c>
      <c r="E132" s="11">
        <f>round(1.05*IF(I132-H132&gt;30,10*('Mức tính phí'!$D$2+'Mức tính phí'!$D$3+'Mức tính phí'!$D$4)+(I132-H132-30)*'Mức tính phí'!$D$5,IF(I132-H132&gt;20,10*('Mức tính phí'!$D$2+'Mức tính phí'!$D$3)+(I132-H132-20)*'Mức tính phí'!$D$4,IF(I132-H132&gt;10,10*'Mức tính phí'!$D$2+(I132-H132-10)*'Mức tính phí'!$D$3,(I132-H132)*'Mức tính phí'!$D$2))),0)</f>
        <v>70121</v>
      </c>
      <c r="F132" s="12">
        <v>43586.0</v>
      </c>
      <c r="G132" s="13" t="s">
        <v>31</v>
      </c>
      <c r="H132" s="13">
        <v>45.0</v>
      </c>
      <c r="I132" s="13">
        <v>56.0</v>
      </c>
      <c r="J132">
        <f>1.05*IF(I132-H132&gt;30,10*('Mức tính phí'!$D$2+'Mức tính phí'!$D$3+'Mức tính phí'!$D$4)+(I132-H132-30)*'Mức tính phí'!$D$5,IF(I132-H132&gt;20,10*('Mức tính phí'!$D$2+'Mức tính phí'!$D$3)+(I132-H132-20)*'Mức tính phí'!$D$4,IF(I132-H132&gt;10,10*'Mức tính phí'!$D$2+(I132-H132-10)*'Mức tính phí'!$D$3,(I132-H132)*'Mức tính phí'!$D$2)))</f>
        <v>70121.1</v>
      </c>
      <c r="K132" s="14" t="str">
        <f t="shared" si="2"/>
        <v>11 m3</v>
      </c>
      <c r="R132" s="15"/>
    </row>
    <row r="133">
      <c r="A133" s="9">
        <v>132.0</v>
      </c>
      <c r="B133" s="9">
        <v>5002.0</v>
      </c>
      <c r="C133" s="9" t="s">
        <v>44</v>
      </c>
      <c r="D133" s="10" t="str">
        <f t="shared" si="1"/>
        <v>Chỉ số sử dụng: 11m3 (Chỉ số cuối kỳ:78 - Chỉ số đầu kỳ:67)</v>
      </c>
      <c r="E133" s="11">
        <f>round(1.05*IF(I133-H133&gt;30,10*('Mức tính phí'!$D$2+'Mức tính phí'!$D$3+'Mức tính phí'!$D$4)+(I133-H133-30)*'Mức tính phí'!$D$5,IF(I133-H133&gt;20,10*('Mức tính phí'!$D$2+'Mức tính phí'!$D$3)+(I133-H133-20)*'Mức tính phí'!$D$4,IF(I133-H133&gt;10,10*'Mức tính phí'!$D$2+(I133-H133-10)*'Mức tính phí'!$D$3,(I133-H133)*'Mức tính phí'!$D$2))),0)</f>
        <v>70121</v>
      </c>
      <c r="F133" s="12">
        <v>43586.0</v>
      </c>
      <c r="G133" s="13" t="s">
        <v>31</v>
      </c>
      <c r="H133" s="13">
        <v>67.0</v>
      </c>
      <c r="I133" s="13">
        <v>78.0</v>
      </c>
      <c r="J133">
        <f>1.05*IF(I133-H133&gt;30,10*('Mức tính phí'!$D$2+'Mức tính phí'!$D$3+'Mức tính phí'!$D$4)+(I133-H133-30)*'Mức tính phí'!$D$5,IF(I133-H133&gt;20,10*('Mức tính phí'!$D$2+'Mức tính phí'!$D$3)+(I133-H133-20)*'Mức tính phí'!$D$4,IF(I133-H133&gt;10,10*'Mức tính phí'!$D$2+(I133-H133-10)*'Mức tính phí'!$D$3,(I133-H133)*'Mức tính phí'!$D$2)))</f>
        <v>70121.1</v>
      </c>
      <c r="K133" s="14" t="str">
        <f t="shared" si="2"/>
        <v>11 m3</v>
      </c>
      <c r="R133" s="15"/>
    </row>
    <row r="134">
      <c r="A134" s="9">
        <v>133.0</v>
      </c>
      <c r="B134" s="9">
        <v>5003.0</v>
      </c>
      <c r="C134" s="9" t="s">
        <v>44</v>
      </c>
      <c r="D134" s="10" t="str">
        <f t="shared" si="1"/>
        <v>Chỉ số sử dụng: 40m3 (Chỉ số cuối kỳ:96 - Chỉ số đầu kỳ:56)</v>
      </c>
      <c r="E134" s="11">
        <f>round(1.05*IF(I134-H134&gt;30,10*('Mức tính phí'!$D$2+'Mức tính phí'!$D$3+'Mức tính phí'!$D$4)+(I134-H134-30)*'Mức tính phí'!$D$5,IF(I134-H134&gt;20,10*('Mức tính phí'!$D$2+'Mức tính phí'!$D$3)+(I134-H134-20)*'Mức tính phí'!$D$4,IF(I134-H134&gt;10,10*'Mức tính phí'!$D$2+(I134-H134-10)*'Mức tính phí'!$D$3,(I134-H134)*'Mức tính phí'!$D$2))),0)</f>
        <v>395042</v>
      </c>
      <c r="F134" s="12">
        <v>43586.0</v>
      </c>
      <c r="G134" s="13" t="s">
        <v>31</v>
      </c>
      <c r="H134" s="13">
        <v>56.0</v>
      </c>
      <c r="I134" s="13">
        <v>96.0</v>
      </c>
      <c r="J134">
        <f>1.05*IF(I134-H134&gt;30,10*('Mức tính phí'!$D$2+'Mức tính phí'!$D$3+'Mức tính phí'!$D$4)+(I134-H134-30)*'Mức tính phí'!$D$5,IF(I134-H134&gt;20,10*('Mức tính phí'!$D$2+'Mức tính phí'!$D$3)+(I134-H134-20)*'Mức tính phí'!$D$4,IF(I134-H134&gt;10,10*'Mức tính phí'!$D$2+(I134-H134-10)*'Mức tính phí'!$D$3,(I134-H134)*'Mức tính phí'!$D$2)))</f>
        <v>395041.5</v>
      </c>
      <c r="K134" s="14" t="str">
        <f t="shared" si="2"/>
        <v>40 m3</v>
      </c>
      <c r="R134" s="15"/>
    </row>
    <row r="135">
      <c r="A135" s="9">
        <v>134.0</v>
      </c>
      <c r="B135" s="9">
        <v>5004.0</v>
      </c>
      <c r="C135" s="9" t="s">
        <v>44</v>
      </c>
      <c r="D135" s="10" t="str">
        <f t="shared" si="1"/>
        <v>Chỉ số sử dụng: 32m3 (Chỉ số cuối kỳ:89 - Chỉ số đầu kỳ:57)</v>
      </c>
      <c r="E135" s="11">
        <f>round(1.05*IF(I135-H135&gt;30,10*('Mức tính phí'!$D$2+'Mức tính phí'!$D$3+'Mức tính phí'!$D$4)+(I135-H135-30)*'Mức tính phí'!$D$5,IF(I135-H135&gt;20,10*('Mức tính phí'!$D$2+'Mức tính phí'!$D$3)+(I135-H135-20)*'Mức tính phí'!$D$4,IF(I135-H135&gt;10,10*'Mức tính phí'!$D$2+(I135-H135-10)*'Mức tính phí'!$D$3,(I135-H135)*'Mức tính phí'!$D$2))),0)</f>
        <v>261238</v>
      </c>
      <c r="F135" s="12">
        <v>43586.0</v>
      </c>
      <c r="G135" s="13" t="s">
        <v>31</v>
      </c>
      <c r="H135" s="13">
        <v>57.0</v>
      </c>
      <c r="I135" s="13">
        <v>89.0</v>
      </c>
      <c r="J135">
        <f>1.05*IF(I135-H135&gt;30,10*('Mức tính phí'!$D$2+'Mức tính phí'!$D$3+'Mức tính phí'!$D$4)+(I135-H135-30)*'Mức tính phí'!$D$5,IF(I135-H135&gt;20,10*('Mức tính phí'!$D$2+'Mức tính phí'!$D$3)+(I135-H135-20)*'Mức tính phí'!$D$4,IF(I135-H135&gt;10,10*'Mức tính phí'!$D$2+(I135-H135-10)*'Mức tính phí'!$D$3,(I135-H135)*'Mức tính phí'!$D$2)))</f>
        <v>261237.9</v>
      </c>
      <c r="K135" s="14" t="str">
        <f t="shared" si="2"/>
        <v>32 m3</v>
      </c>
      <c r="R135" s="15"/>
    </row>
    <row r="136">
      <c r="A136" s="9">
        <v>135.0</v>
      </c>
      <c r="B136" s="9">
        <v>5005.0</v>
      </c>
      <c r="C136" s="9" t="s">
        <v>44</v>
      </c>
      <c r="D136" s="10" t="str">
        <f t="shared" si="1"/>
        <v>Chỉ số sử dụng: 22m3 (Chỉ số cuối kỳ:134 - Chỉ số đầu kỳ:112)</v>
      </c>
      <c r="E136" s="11">
        <f>round(1.05*IF(I136-H136&gt;30,10*('Mức tính phí'!$D$2+'Mức tính phí'!$D$3+'Mức tính phí'!$D$4)+(I136-H136-30)*'Mức tính phí'!$D$5,IF(I136-H136&gt;20,10*('Mức tính phí'!$D$2+'Mức tính phí'!$D$3)+(I136-H136-20)*'Mức tính phí'!$D$4,IF(I136-H136&gt;10,10*'Mức tính phí'!$D$2+(I136-H136-10)*'Mức tính phí'!$D$3,(I136-H136)*'Mức tính phí'!$D$2))),0)</f>
        <v>154967</v>
      </c>
      <c r="F136" s="12">
        <v>43586.0</v>
      </c>
      <c r="G136" s="13" t="s">
        <v>31</v>
      </c>
      <c r="H136" s="13">
        <v>112.0</v>
      </c>
      <c r="I136" s="13">
        <v>134.0</v>
      </c>
      <c r="J136">
        <f>1.05*IF(I136-H136&gt;30,10*('Mức tính phí'!$D$2+'Mức tính phí'!$D$3+'Mức tính phí'!$D$4)+(I136-H136-30)*'Mức tính phí'!$D$5,IF(I136-H136&gt;20,10*('Mức tính phí'!$D$2+'Mức tính phí'!$D$3)+(I136-H136-20)*'Mức tính phí'!$D$4,IF(I136-H136&gt;10,10*'Mức tính phí'!$D$2+(I136-H136-10)*'Mức tính phí'!$D$3,(I136-H136)*'Mức tính phí'!$D$2)))</f>
        <v>154967.4</v>
      </c>
      <c r="K136" s="14" t="str">
        <f t="shared" si="2"/>
        <v>22 m3</v>
      </c>
      <c r="R136" s="15"/>
    </row>
    <row r="137">
      <c r="A137" s="9">
        <v>136.0</v>
      </c>
      <c r="B137" s="9">
        <v>5006.0</v>
      </c>
      <c r="C137" s="9" t="s">
        <v>44</v>
      </c>
      <c r="D137" s="10" t="str">
        <f t="shared" si="1"/>
        <v>Chỉ số sử dụng: 19m3 (Chỉ số cuối kỳ:123 - Chỉ số đầu kỳ:104)</v>
      </c>
      <c r="E137" s="11">
        <f>round(1.05*IF(I137-H137&gt;30,10*('Mức tính phí'!$D$2+'Mức tính phí'!$D$3+'Mức tính phí'!$D$4)+(I137-H137-30)*'Mức tính phí'!$D$5,IF(I137-H137&gt;20,10*('Mức tính phí'!$D$2+'Mức tính phí'!$D$3)+(I137-H137-20)*'Mức tính phí'!$D$4,IF(I137-H137&gt;10,10*'Mức tính phí'!$D$2+(I137-H137-10)*'Mức tính phí'!$D$3,(I137-H137)*'Mức tính phí'!$D$2))),0)</f>
        <v>129358</v>
      </c>
      <c r="F137" s="12">
        <v>43586.0</v>
      </c>
      <c r="G137" s="13" t="s">
        <v>31</v>
      </c>
      <c r="H137" s="13">
        <v>104.0</v>
      </c>
      <c r="I137" s="13">
        <v>123.0</v>
      </c>
      <c r="J137">
        <f>1.05*IF(I137-H137&gt;30,10*('Mức tính phí'!$D$2+'Mức tính phí'!$D$3+'Mức tính phí'!$D$4)+(I137-H137-30)*'Mức tính phí'!$D$5,IF(I137-H137&gt;20,10*('Mức tính phí'!$D$2+'Mức tính phí'!$D$3)+(I137-H137-20)*'Mức tính phí'!$D$4,IF(I137-H137&gt;10,10*'Mức tính phí'!$D$2+(I137-H137-10)*'Mức tính phí'!$D$3,(I137-H137)*'Mức tính phí'!$D$2)))</f>
        <v>129357.9</v>
      </c>
      <c r="K137" s="14" t="str">
        <f t="shared" si="2"/>
        <v>19 m3</v>
      </c>
      <c r="R137" s="15"/>
    </row>
    <row r="138">
      <c r="A138" s="9">
        <v>137.0</v>
      </c>
      <c r="B138" s="9">
        <v>5007.0</v>
      </c>
      <c r="C138" s="9" t="s">
        <v>44</v>
      </c>
      <c r="D138" s="10" t="str">
        <f t="shared" si="1"/>
        <v>Chỉ số sử dụng: 33m3 (Chỉ số cuối kỳ:123 - Chỉ số đầu kỳ:90)</v>
      </c>
      <c r="E138" s="11">
        <f>round(1.05*IF(I138-H138&gt;30,10*('Mức tính phí'!$D$2+'Mức tính phí'!$D$3+'Mức tính phí'!$D$4)+(I138-H138-30)*'Mức tính phí'!$D$5,IF(I138-H138&gt;20,10*('Mức tính phí'!$D$2+'Mức tính phí'!$D$3)+(I138-H138-20)*'Mức tính phí'!$D$4,IF(I138-H138&gt;10,10*'Mức tính phí'!$D$2+(I138-H138-10)*'Mức tính phí'!$D$3,(I138-H138)*'Mức tính phí'!$D$2))),0)</f>
        <v>277963</v>
      </c>
      <c r="F138" s="12">
        <v>43586.0</v>
      </c>
      <c r="G138" s="13" t="s">
        <v>31</v>
      </c>
      <c r="H138" s="13">
        <v>90.0</v>
      </c>
      <c r="I138" s="13">
        <v>123.0</v>
      </c>
      <c r="J138">
        <f>1.05*IF(I138-H138&gt;30,10*('Mức tính phí'!$D$2+'Mức tính phí'!$D$3+'Mức tính phí'!$D$4)+(I138-H138-30)*'Mức tính phí'!$D$5,IF(I138-H138&gt;20,10*('Mức tính phí'!$D$2+'Mức tính phí'!$D$3)+(I138-H138-20)*'Mức tính phí'!$D$4,IF(I138-H138&gt;10,10*'Mức tính phí'!$D$2+(I138-H138-10)*'Mức tính phí'!$D$3,(I138-H138)*'Mức tính phí'!$D$2)))</f>
        <v>277963.35</v>
      </c>
      <c r="K138" s="14" t="str">
        <f t="shared" si="2"/>
        <v>33 m3</v>
      </c>
      <c r="R138" s="15"/>
    </row>
    <row r="139">
      <c r="A139" s="9">
        <v>138.0</v>
      </c>
      <c r="B139" s="9">
        <v>5008.0</v>
      </c>
      <c r="C139" s="9" t="s">
        <v>44</v>
      </c>
      <c r="D139" s="10" t="str">
        <f t="shared" si="1"/>
        <v>Chỉ số sử dụng: 14m3 (Chỉ số cuối kỳ:145 - Chỉ số đầu kỳ:131)</v>
      </c>
      <c r="E139" s="11">
        <f>round(1.05*IF(I139-H139&gt;30,10*('Mức tính phí'!$D$2+'Mức tính phí'!$D$3+'Mức tính phí'!$D$4)+(I139-H139-30)*'Mức tính phí'!$D$5,IF(I139-H139&gt;20,10*('Mức tính phí'!$D$2+'Mức tính phí'!$D$3)+(I139-H139-20)*'Mức tính phí'!$D$4,IF(I139-H139&gt;10,10*'Mức tính phí'!$D$2+(I139-H139-10)*'Mức tính phí'!$D$3,(I139-H139)*'Mức tính phí'!$D$2))),0)</f>
        <v>92335</v>
      </c>
      <c r="F139" s="12">
        <v>43586.0</v>
      </c>
      <c r="G139" s="13" t="s">
        <v>31</v>
      </c>
      <c r="H139" s="13">
        <v>131.0</v>
      </c>
      <c r="I139" s="13">
        <v>145.0</v>
      </c>
      <c r="J139">
        <f>1.05*IF(I139-H139&gt;30,10*('Mức tính phí'!$D$2+'Mức tính phí'!$D$3+'Mức tính phí'!$D$4)+(I139-H139-30)*'Mức tính phí'!$D$5,IF(I139-H139&gt;20,10*('Mức tính phí'!$D$2+'Mức tính phí'!$D$3)+(I139-H139-20)*'Mức tính phí'!$D$4,IF(I139-H139&gt;10,10*'Mức tính phí'!$D$2+(I139-H139-10)*'Mức tính phí'!$D$3,(I139-H139)*'Mức tính phí'!$D$2)))</f>
        <v>92334.9</v>
      </c>
      <c r="K139" s="14" t="str">
        <f t="shared" si="2"/>
        <v>14 m3</v>
      </c>
      <c r="R139" s="15"/>
    </row>
    <row r="140">
      <c r="A140" s="9">
        <v>139.0</v>
      </c>
      <c r="B140" s="9">
        <v>5009.0</v>
      </c>
      <c r="C140" s="9" t="s">
        <v>44</v>
      </c>
      <c r="D140" s="10" t="str">
        <f t="shared" si="1"/>
        <v>Chỉ số sử dụng: 22m3 (Chỉ số cuối kỳ:156 - Chỉ số đầu kỳ:134)</v>
      </c>
      <c r="E140" s="11">
        <f>round(1.05*IF(I140-H140&gt;30,10*('Mức tính phí'!$D$2+'Mức tính phí'!$D$3+'Mức tính phí'!$D$4)+(I140-H140-30)*'Mức tính phí'!$D$5,IF(I140-H140&gt;20,10*('Mức tính phí'!$D$2+'Mức tính phí'!$D$3)+(I140-H140-20)*'Mức tính phí'!$D$4,IF(I140-H140&gt;10,10*'Mức tính phí'!$D$2+(I140-H140-10)*'Mức tính phí'!$D$3,(I140-H140)*'Mức tính phí'!$D$2))),0)</f>
        <v>154967</v>
      </c>
      <c r="F140" s="12">
        <v>43586.0</v>
      </c>
      <c r="G140" s="13" t="s">
        <v>31</v>
      </c>
      <c r="H140" s="13">
        <v>134.0</v>
      </c>
      <c r="I140" s="13">
        <v>156.0</v>
      </c>
      <c r="J140">
        <f>1.05*IF(I140-H140&gt;30,10*('Mức tính phí'!$D$2+'Mức tính phí'!$D$3+'Mức tính phí'!$D$4)+(I140-H140-30)*'Mức tính phí'!$D$5,IF(I140-H140&gt;20,10*('Mức tính phí'!$D$2+'Mức tính phí'!$D$3)+(I140-H140-20)*'Mức tính phí'!$D$4,IF(I140-H140&gt;10,10*'Mức tính phí'!$D$2+(I140-H140-10)*'Mức tính phí'!$D$3,(I140-H140)*'Mức tính phí'!$D$2)))</f>
        <v>154967.4</v>
      </c>
      <c r="K140" s="14" t="str">
        <f t="shared" si="2"/>
        <v>22 m3</v>
      </c>
      <c r="R140" s="15"/>
    </row>
    <row r="141">
      <c r="A141" s="17"/>
      <c r="B141" s="17"/>
      <c r="C141" s="17"/>
      <c r="D141" s="18"/>
      <c r="E141" s="18"/>
      <c r="F141" s="18"/>
      <c r="G141" s="18"/>
      <c r="H141" s="18"/>
      <c r="I141" s="18"/>
      <c r="R141" s="15"/>
    </row>
    <row r="142">
      <c r="A142" s="17"/>
      <c r="B142" s="17"/>
      <c r="C142" s="17"/>
      <c r="D142" s="18"/>
      <c r="E142" s="18"/>
      <c r="F142" s="18"/>
      <c r="G142" s="18"/>
      <c r="H142" s="18"/>
      <c r="I142" s="18"/>
      <c r="R142" s="15"/>
    </row>
    <row r="143">
      <c r="A143" s="17"/>
      <c r="B143" s="17"/>
      <c r="C143" s="17"/>
      <c r="D143" s="19"/>
      <c r="E143" s="19"/>
      <c r="F143" s="19"/>
      <c r="G143" s="19"/>
      <c r="H143" s="19"/>
      <c r="I143" s="19"/>
      <c r="R143" s="15"/>
    </row>
    <row r="144">
      <c r="A144" s="17"/>
      <c r="B144" s="17"/>
      <c r="C144" s="17"/>
      <c r="D144" s="19"/>
      <c r="E144" s="19"/>
      <c r="F144" s="19"/>
      <c r="G144" s="19"/>
      <c r="H144" s="19"/>
      <c r="I144" s="19"/>
      <c r="R144" s="15"/>
    </row>
    <row r="145">
      <c r="A145" s="17"/>
      <c r="B145" s="17"/>
      <c r="C145" s="17"/>
      <c r="D145" s="19"/>
      <c r="E145" s="20"/>
      <c r="F145" s="20"/>
      <c r="G145" s="20"/>
      <c r="H145" s="20"/>
      <c r="I145" s="20"/>
      <c r="R145" s="15"/>
    </row>
    <row r="146">
      <c r="A146" s="17"/>
      <c r="B146" s="17"/>
      <c r="C146" s="17"/>
      <c r="D146" s="19"/>
      <c r="E146" s="20"/>
      <c r="F146" s="20"/>
      <c r="G146" s="20"/>
      <c r="H146" s="20"/>
      <c r="I146" s="20"/>
      <c r="R146" s="15"/>
    </row>
    <row r="147">
      <c r="A147" s="17"/>
      <c r="B147" s="17"/>
      <c r="C147" s="17"/>
      <c r="D147" s="19"/>
      <c r="E147" s="20"/>
      <c r="F147" s="20"/>
      <c r="G147" s="20"/>
      <c r="H147" s="20"/>
      <c r="I147" s="20"/>
      <c r="R147" s="15"/>
    </row>
    <row r="148">
      <c r="A148" s="17"/>
      <c r="B148" s="17"/>
      <c r="C148" s="17"/>
      <c r="D148" s="19"/>
      <c r="E148" s="20"/>
      <c r="F148" s="20"/>
      <c r="G148" s="20"/>
      <c r="H148" s="20"/>
      <c r="I148" s="20"/>
      <c r="R148" s="15"/>
    </row>
    <row r="149">
      <c r="A149" s="17"/>
      <c r="B149" s="17"/>
      <c r="C149" s="17"/>
      <c r="D149" s="19"/>
      <c r="E149" s="20"/>
      <c r="F149" s="20"/>
      <c r="G149" s="20"/>
      <c r="H149" s="20"/>
      <c r="I149" s="20"/>
      <c r="R149" s="15"/>
    </row>
    <row r="150">
      <c r="A150" s="17"/>
      <c r="B150" s="17"/>
      <c r="C150" s="17"/>
      <c r="D150" s="19"/>
      <c r="E150" s="20"/>
      <c r="F150" s="20"/>
      <c r="G150" s="20"/>
      <c r="H150" s="20"/>
      <c r="I150" s="20"/>
      <c r="R150" s="15"/>
    </row>
    <row r="151">
      <c r="A151" s="17"/>
      <c r="B151" s="17"/>
      <c r="C151" s="17"/>
      <c r="D151" s="19"/>
      <c r="E151" s="20"/>
      <c r="F151" s="20"/>
      <c r="G151" s="20"/>
      <c r="H151" s="20"/>
      <c r="I151" s="20"/>
      <c r="R151" s="15"/>
    </row>
    <row r="152">
      <c r="A152" s="17"/>
      <c r="B152" s="17"/>
      <c r="C152" s="17"/>
      <c r="D152" s="19"/>
      <c r="E152" s="20"/>
      <c r="F152" s="20"/>
      <c r="G152" s="20"/>
      <c r="H152" s="20"/>
      <c r="I152" s="20"/>
      <c r="R152" s="15"/>
    </row>
    <row r="153">
      <c r="A153" s="17"/>
      <c r="B153" s="17"/>
      <c r="C153" s="17"/>
      <c r="D153" s="19"/>
      <c r="E153" s="20"/>
      <c r="F153" s="20"/>
      <c r="G153" s="20"/>
      <c r="H153" s="20"/>
      <c r="I153" s="20"/>
      <c r="R153" s="15"/>
    </row>
    <row r="154">
      <c r="A154" s="17"/>
      <c r="B154" s="17"/>
      <c r="C154" s="17"/>
      <c r="D154" s="19"/>
      <c r="E154" s="20"/>
      <c r="F154" s="20"/>
      <c r="G154" s="20"/>
      <c r="H154" s="20"/>
      <c r="I154" s="20"/>
      <c r="R154" s="15"/>
    </row>
    <row r="155">
      <c r="A155" s="17"/>
      <c r="B155" s="17"/>
      <c r="C155" s="17"/>
      <c r="D155" s="19"/>
      <c r="E155" s="20"/>
      <c r="F155" s="20"/>
      <c r="G155" s="20"/>
      <c r="H155" s="20"/>
      <c r="I155" s="20"/>
      <c r="R155" s="15"/>
    </row>
    <row r="156">
      <c r="A156" s="17"/>
      <c r="B156" s="17"/>
      <c r="C156" s="17"/>
      <c r="D156" s="19"/>
      <c r="E156" s="20"/>
      <c r="F156" s="20"/>
      <c r="G156" s="20"/>
      <c r="H156" s="20"/>
      <c r="I156" s="20"/>
      <c r="R156" s="15"/>
    </row>
    <row r="157">
      <c r="A157" s="17"/>
      <c r="B157" s="17"/>
      <c r="C157" s="17"/>
      <c r="D157" s="19"/>
      <c r="E157" s="20"/>
      <c r="F157" s="20"/>
      <c r="G157" s="20"/>
      <c r="H157" s="20"/>
      <c r="I157" s="20"/>
      <c r="R157" s="15"/>
    </row>
    <row r="158">
      <c r="A158" s="17"/>
      <c r="B158" s="17"/>
      <c r="C158" s="17"/>
      <c r="D158" s="19"/>
      <c r="E158" s="20"/>
      <c r="F158" s="20"/>
      <c r="G158" s="20"/>
      <c r="H158" s="20"/>
      <c r="I158" s="20"/>
      <c r="R158" s="15"/>
    </row>
    <row r="159">
      <c r="A159" s="17"/>
      <c r="B159" s="17"/>
      <c r="C159" s="17"/>
      <c r="D159" s="19"/>
      <c r="E159" s="20"/>
      <c r="F159" s="20"/>
      <c r="G159" s="20"/>
      <c r="H159" s="20"/>
      <c r="I159" s="20"/>
      <c r="R159" s="15"/>
    </row>
    <row r="160">
      <c r="A160" s="17"/>
      <c r="B160" s="17"/>
      <c r="C160" s="17"/>
      <c r="D160" s="19"/>
      <c r="E160" s="20"/>
      <c r="F160" s="20"/>
      <c r="G160" s="20"/>
      <c r="H160" s="20"/>
      <c r="I160" s="20"/>
      <c r="R160" s="15"/>
    </row>
    <row r="161">
      <c r="A161" s="17"/>
      <c r="B161" s="17"/>
      <c r="C161" s="17"/>
      <c r="D161" s="19"/>
      <c r="E161" s="20"/>
      <c r="F161" s="20"/>
      <c r="G161" s="20"/>
      <c r="H161" s="20"/>
      <c r="I161" s="20"/>
      <c r="R161" s="15"/>
    </row>
    <row r="162">
      <c r="A162" s="17"/>
      <c r="B162" s="17"/>
      <c r="C162" s="17"/>
      <c r="D162" s="19"/>
      <c r="E162" s="20"/>
      <c r="F162" s="20"/>
      <c r="G162" s="20"/>
      <c r="H162" s="20"/>
      <c r="I162" s="20"/>
      <c r="R162" s="15"/>
    </row>
    <row r="163">
      <c r="A163" s="17"/>
      <c r="B163" s="17"/>
      <c r="C163" s="17"/>
      <c r="D163" s="19"/>
      <c r="E163" s="20"/>
      <c r="F163" s="20"/>
      <c r="G163" s="20"/>
      <c r="H163" s="20"/>
      <c r="I163" s="20"/>
      <c r="R163" s="15"/>
    </row>
    <row r="164">
      <c r="A164" s="17"/>
      <c r="B164" s="17"/>
      <c r="C164" s="17"/>
      <c r="D164" s="19"/>
      <c r="E164" s="20"/>
      <c r="F164" s="20"/>
      <c r="G164" s="20"/>
      <c r="H164" s="20"/>
      <c r="I164" s="20"/>
      <c r="R164" s="15"/>
    </row>
    <row r="165">
      <c r="A165" s="17"/>
      <c r="B165" s="17"/>
      <c r="C165" s="17"/>
      <c r="D165" s="19"/>
      <c r="E165" s="20"/>
      <c r="F165" s="20"/>
      <c r="G165" s="20"/>
      <c r="H165" s="20"/>
      <c r="I165" s="20"/>
      <c r="R165" s="15"/>
    </row>
    <row r="166">
      <c r="A166" s="17"/>
      <c r="B166" s="17"/>
      <c r="C166" s="17"/>
      <c r="D166" s="19"/>
      <c r="E166" s="20"/>
      <c r="F166" s="20"/>
      <c r="G166" s="20"/>
      <c r="H166" s="20"/>
      <c r="I166" s="20"/>
      <c r="R166" s="15"/>
    </row>
    <row r="167">
      <c r="A167" s="17"/>
      <c r="B167" s="17"/>
      <c r="C167" s="17"/>
      <c r="D167" s="19"/>
      <c r="E167" s="20"/>
      <c r="F167" s="20"/>
      <c r="G167" s="20"/>
      <c r="H167" s="20"/>
      <c r="I167" s="20"/>
      <c r="R167" s="15"/>
    </row>
    <row r="168">
      <c r="A168" s="17"/>
      <c r="B168" s="17"/>
      <c r="C168" s="17"/>
      <c r="D168" s="21"/>
      <c r="E168" s="22"/>
      <c r="F168" s="22"/>
      <c r="G168" s="22"/>
      <c r="H168" s="22"/>
      <c r="I168" s="22"/>
      <c r="R168" s="15"/>
    </row>
    <row r="169">
      <c r="A169" s="17"/>
      <c r="B169" s="17"/>
      <c r="C169" s="17"/>
      <c r="D169" s="21"/>
      <c r="E169" s="22"/>
      <c r="F169" s="22"/>
      <c r="G169" s="22"/>
      <c r="H169" s="22"/>
      <c r="I169" s="22"/>
      <c r="R169" s="15"/>
    </row>
    <row r="170">
      <c r="A170" s="17"/>
      <c r="B170" s="17"/>
      <c r="C170" s="17"/>
      <c r="D170" s="18"/>
      <c r="E170" s="18"/>
      <c r="F170" s="18"/>
      <c r="G170" s="18"/>
      <c r="H170" s="18"/>
      <c r="I170" s="18"/>
      <c r="R170" s="15"/>
    </row>
    <row r="171">
      <c r="A171" s="17"/>
      <c r="B171" s="17"/>
      <c r="C171" s="17"/>
      <c r="D171" s="18"/>
      <c r="E171" s="18"/>
      <c r="F171" s="18"/>
      <c r="G171" s="18"/>
      <c r="H171" s="18"/>
      <c r="I171" s="18"/>
      <c r="R171" s="15"/>
    </row>
    <row r="172">
      <c r="A172" s="17"/>
      <c r="B172" s="17"/>
      <c r="C172" s="17"/>
      <c r="D172" s="18"/>
      <c r="E172" s="18"/>
      <c r="F172" s="18"/>
      <c r="G172" s="18"/>
      <c r="H172" s="18"/>
      <c r="I172" s="18"/>
      <c r="R172" s="15"/>
    </row>
    <row r="173">
      <c r="A173" s="17"/>
      <c r="B173" s="17"/>
      <c r="C173" s="17"/>
      <c r="D173" s="18"/>
      <c r="E173" s="18"/>
      <c r="F173" s="18"/>
      <c r="G173" s="18"/>
      <c r="H173" s="18"/>
      <c r="I173" s="18"/>
      <c r="R173" s="15"/>
    </row>
    <row r="174">
      <c r="A174" s="17"/>
      <c r="B174" s="17"/>
      <c r="C174" s="17"/>
      <c r="D174" s="18"/>
      <c r="E174" s="18"/>
      <c r="F174" s="18"/>
      <c r="G174" s="18"/>
      <c r="H174" s="18"/>
      <c r="I174" s="18"/>
      <c r="R174" s="15"/>
    </row>
    <row r="175">
      <c r="A175" s="17"/>
      <c r="B175" s="17"/>
      <c r="C175" s="17"/>
      <c r="D175" s="18"/>
      <c r="E175" s="18"/>
      <c r="F175" s="18"/>
      <c r="G175" s="18"/>
      <c r="H175" s="18"/>
      <c r="I175" s="18"/>
      <c r="R175" s="15"/>
    </row>
    <row r="176">
      <c r="A176" s="17"/>
      <c r="B176" s="17"/>
      <c r="C176" s="17"/>
      <c r="D176" s="18"/>
      <c r="E176" s="18"/>
      <c r="F176" s="18"/>
      <c r="G176" s="18"/>
      <c r="H176" s="18"/>
      <c r="I176" s="18"/>
      <c r="R176" s="15"/>
    </row>
    <row r="177">
      <c r="A177" s="17"/>
      <c r="B177" s="17"/>
      <c r="C177" s="17"/>
      <c r="D177" s="18"/>
      <c r="E177" s="18"/>
      <c r="F177" s="18"/>
      <c r="G177" s="18"/>
      <c r="H177" s="18"/>
      <c r="I177" s="18"/>
      <c r="R177" s="15"/>
    </row>
    <row r="178">
      <c r="A178" s="17"/>
      <c r="B178" s="17"/>
      <c r="C178" s="17"/>
      <c r="D178" s="18"/>
      <c r="E178" s="18"/>
      <c r="F178" s="18"/>
      <c r="G178" s="18"/>
      <c r="H178" s="18"/>
      <c r="I178" s="18"/>
      <c r="R178" s="15"/>
    </row>
    <row r="179">
      <c r="A179" s="17"/>
      <c r="B179" s="17"/>
      <c r="C179" s="17"/>
      <c r="D179" s="18"/>
      <c r="E179" s="18"/>
      <c r="F179" s="18"/>
      <c r="G179" s="18"/>
      <c r="H179" s="18"/>
      <c r="I179" s="18"/>
      <c r="R179" s="15"/>
    </row>
    <row r="180">
      <c r="A180" s="17"/>
      <c r="B180" s="17"/>
      <c r="C180" s="17"/>
      <c r="D180" s="18"/>
      <c r="E180" s="18"/>
      <c r="F180" s="18"/>
      <c r="G180" s="18"/>
      <c r="H180" s="18"/>
      <c r="I180" s="18"/>
      <c r="R180" s="15"/>
    </row>
    <row r="181">
      <c r="A181" s="17"/>
      <c r="B181" s="17"/>
      <c r="C181" s="17"/>
      <c r="D181" s="18"/>
      <c r="E181" s="18"/>
      <c r="F181" s="18"/>
      <c r="G181" s="18"/>
      <c r="H181" s="18"/>
      <c r="I181" s="18"/>
      <c r="R181" s="15"/>
    </row>
    <row r="182">
      <c r="A182" s="17"/>
      <c r="B182" s="17"/>
      <c r="C182" s="17"/>
      <c r="D182" s="18"/>
      <c r="E182" s="18"/>
      <c r="F182" s="18"/>
      <c r="G182" s="18"/>
      <c r="H182" s="18"/>
      <c r="I182" s="18"/>
      <c r="R182" s="15"/>
    </row>
    <row r="183">
      <c r="A183" s="17"/>
      <c r="B183" s="17"/>
      <c r="C183" s="17"/>
      <c r="D183" s="18"/>
      <c r="E183" s="18"/>
      <c r="F183" s="18"/>
      <c r="G183" s="18"/>
      <c r="H183" s="18"/>
      <c r="I183" s="18"/>
      <c r="R183" s="15"/>
    </row>
    <row r="184">
      <c r="A184" s="17"/>
      <c r="B184" s="17"/>
      <c r="C184" s="17"/>
      <c r="D184" s="18"/>
      <c r="E184" s="18"/>
      <c r="F184" s="18"/>
      <c r="G184" s="18"/>
      <c r="H184" s="18"/>
      <c r="I184" s="18"/>
      <c r="R184" s="15"/>
    </row>
    <row r="185">
      <c r="A185" s="17"/>
      <c r="B185" s="17"/>
      <c r="C185" s="17"/>
      <c r="D185" s="18"/>
      <c r="E185" s="18"/>
      <c r="F185" s="18"/>
      <c r="G185" s="18"/>
      <c r="H185" s="18"/>
      <c r="I185" s="18"/>
      <c r="R185" s="15"/>
    </row>
    <row r="186">
      <c r="A186" s="17"/>
      <c r="B186" s="17"/>
      <c r="C186" s="17"/>
      <c r="D186" s="18"/>
      <c r="E186" s="18"/>
      <c r="F186" s="18"/>
      <c r="G186" s="18"/>
      <c r="H186" s="18"/>
      <c r="I186" s="18"/>
      <c r="R186" s="15"/>
    </row>
    <row r="187">
      <c r="A187" s="17"/>
      <c r="B187" s="17"/>
      <c r="C187" s="17"/>
      <c r="D187" s="18"/>
      <c r="E187" s="18"/>
      <c r="F187" s="18"/>
      <c r="G187" s="18"/>
      <c r="H187" s="18"/>
      <c r="I187" s="18"/>
      <c r="R187" s="15"/>
    </row>
    <row r="188">
      <c r="A188" s="17"/>
      <c r="B188" s="17"/>
      <c r="C188" s="17"/>
      <c r="D188" s="18"/>
      <c r="E188" s="18"/>
      <c r="F188" s="18"/>
      <c r="G188" s="18"/>
      <c r="H188" s="18"/>
      <c r="I188" s="18"/>
      <c r="R188" s="15"/>
    </row>
    <row r="189">
      <c r="A189" s="17"/>
      <c r="B189" s="17"/>
      <c r="C189" s="17"/>
      <c r="D189" s="18"/>
      <c r="E189" s="18"/>
      <c r="F189" s="18"/>
      <c r="G189" s="18"/>
      <c r="H189" s="18"/>
      <c r="I189" s="18"/>
      <c r="R189" s="15"/>
    </row>
    <row r="190">
      <c r="A190" s="17"/>
      <c r="B190" s="17"/>
      <c r="C190" s="17"/>
      <c r="D190" s="18"/>
      <c r="E190" s="18"/>
      <c r="F190" s="18"/>
      <c r="G190" s="18"/>
      <c r="H190" s="18"/>
      <c r="I190" s="18"/>
      <c r="R190" s="15"/>
    </row>
    <row r="191">
      <c r="A191" s="17"/>
      <c r="B191" s="17"/>
      <c r="C191" s="17"/>
      <c r="D191" s="18"/>
      <c r="E191" s="18"/>
      <c r="F191" s="18"/>
      <c r="G191" s="18"/>
      <c r="H191" s="18"/>
      <c r="I191" s="18"/>
      <c r="R191" s="15"/>
    </row>
    <row r="192">
      <c r="A192" s="17"/>
      <c r="B192" s="17"/>
      <c r="C192" s="17"/>
      <c r="D192" s="21"/>
      <c r="E192" s="22"/>
      <c r="F192" s="22"/>
      <c r="G192" s="22"/>
      <c r="H192" s="22"/>
      <c r="I192" s="22"/>
      <c r="R192" s="15"/>
    </row>
    <row r="193">
      <c r="A193" s="17"/>
      <c r="B193" s="17"/>
      <c r="C193" s="17"/>
      <c r="D193" s="19"/>
      <c r="E193" s="19"/>
      <c r="F193" s="19"/>
      <c r="G193" s="19"/>
      <c r="H193" s="19"/>
      <c r="I193" s="19"/>
      <c r="R193" s="15"/>
    </row>
    <row r="194">
      <c r="A194" s="17"/>
      <c r="B194" s="17"/>
      <c r="C194" s="17"/>
      <c r="D194" s="19"/>
      <c r="E194" s="19"/>
      <c r="F194" s="19"/>
      <c r="G194" s="19"/>
      <c r="H194" s="19"/>
      <c r="I194" s="19"/>
      <c r="R194" s="15"/>
    </row>
    <row r="195">
      <c r="A195" s="17"/>
      <c r="B195" s="17"/>
      <c r="C195" s="17"/>
      <c r="D195" s="19"/>
      <c r="E195" s="19"/>
      <c r="F195" s="19"/>
      <c r="G195" s="19"/>
      <c r="H195" s="19"/>
      <c r="I195" s="19"/>
      <c r="R195" s="15"/>
    </row>
    <row r="196">
      <c r="A196" s="17"/>
      <c r="B196" s="17"/>
      <c r="C196" s="17"/>
      <c r="D196" s="19"/>
      <c r="E196" s="19"/>
      <c r="F196" s="19"/>
      <c r="G196" s="19"/>
      <c r="H196" s="19"/>
      <c r="I196" s="19"/>
      <c r="R196" s="15"/>
    </row>
    <row r="197">
      <c r="A197" s="17"/>
      <c r="B197" s="17"/>
      <c r="C197" s="17"/>
      <c r="D197" s="19"/>
      <c r="E197" s="19"/>
      <c r="F197" s="19"/>
      <c r="G197" s="19"/>
      <c r="H197" s="19"/>
      <c r="I197" s="19"/>
      <c r="R197" s="15"/>
    </row>
    <row r="198">
      <c r="A198" s="17"/>
      <c r="B198" s="17"/>
      <c r="C198" s="17"/>
      <c r="D198" s="19"/>
      <c r="E198" s="19"/>
      <c r="F198" s="19"/>
      <c r="G198" s="19"/>
      <c r="H198" s="19"/>
      <c r="I198" s="19"/>
      <c r="R198" s="15"/>
    </row>
    <row r="199">
      <c r="A199" s="17"/>
      <c r="B199" s="17"/>
      <c r="C199" s="17"/>
      <c r="D199" s="19"/>
      <c r="E199" s="19"/>
      <c r="F199" s="19"/>
      <c r="G199" s="19"/>
      <c r="H199" s="19"/>
      <c r="I199" s="19"/>
      <c r="R199" s="15"/>
    </row>
    <row r="200">
      <c r="A200" s="17"/>
      <c r="B200" s="17"/>
      <c r="C200" s="17"/>
      <c r="D200" s="19"/>
      <c r="E200" s="19"/>
      <c r="F200" s="19"/>
      <c r="G200" s="19"/>
      <c r="H200" s="19"/>
      <c r="I200" s="19"/>
      <c r="R200" s="15"/>
    </row>
    <row r="201">
      <c r="A201" s="17"/>
      <c r="B201" s="17"/>
      <c r="C201" s="17"/>
      <c r="D201" s="19"/>
      <c r="E201" s="19"/>
      <c r="F201" s="19"/>
      <c r="G201" s="19"/>
      <c r="H201" s="19"/>
      <c r="I201" s="19"/>
      <c r="R201" s="15"/>
    </row>
    <row r="202">
      <c r="A202" s="17"/>
      <c r="B202" s="17"/>
      <c r="C202" s="17"/>
      <c r="D202" s="19"/>
      <c r="E202" s="19"/>
      <c r="F202" s="19"/>
      <c r="G202" s="19"/>
      <c r="H202" s="19"/>
      <c r="I202" s="19"/>
      <c r="R202" s="15"/>
    </row>
    <row r="203">
      <c r="A203" s="17"/>
      <c r="B203" s="17"/>
      <c r="C203" s="17"/>
      <c r="D203" s="19"/>
      <c r="E203" s="19"/>
      <c r="F203" s="19"/>
      <c r="G203" s="19"/>
      <c r="H203" s="19"/>
      <c r="I203" s="19"/>
      <c r="R203" s="15"/>
    </row>
    <row r="204">
      <c r="A204" s="17"/>
      <c r="B204" s="17"/>
      <c r="C204" s="17"/>
      <c r="D204" s="19"/>
      <c r="E204" s="19"/>
      <c r="F204" s="19"/>
      <c r="G204" s="19"/>
      <c r="H204" s="19"/>
      <c r="I204" s="19"/>
      <c r="R204" s="15"/>
    </row>
    <row r="205">
      <c r="A205" s="17"/>
      <c r="B205" s="17"/>
      <c r="C205" s="17"/>
      <c r="D205" s="19"/>
      <c r="E205" s="19"/>
      <c r="F205" s="19"/>
      <c r="G205" s="19"/>
      <c r="H205" s="19"/>
      <c r="I205" s="19"/>
      <c r="R205" s="15"/>
    </row>
    <row r="206">
      <c r="A206" s="17"/>
      <c r="B206" s="17"/>
      <c r="C206" s="17"/>
      <c r="D206" s="19"/>
      <c r="E206" s="19"/>
      <c r="F206" s="19"/>
      <c r="G206" s="19"/>
      <c r="H206" s="19"/>
      <c r="I206" s="19"/>
      <c r="R206" s="15"/>
    </row>
    <row r="207">
      <c r="A207" s="17"/>
      <c r="B207" s="17"/>
      <c r="C207" s="17"/>
      <c r="D207" s="19"/>
      <c r="E207" s="19"/>
      <c r="F207" s="19"/>
      <c r="G207" s="19"/>
      <c r="H207" s="19"/>
      <c r="I207" s="19"/>
      <c r="R207" s="15"/>
    </row>
    <row r="208">
      <c r="A208" s="17"/>
      <c r="B208" s="17"/>
      <c r="C208" s="17"/>
      <c r="D208" s="19"/>
      <c r="E208" s="19"/>
      <c r="F208" s="19"/>
      <c r="G208" s="19"/>
      <c r="H208" s="19"/>
      <c r="I208" s="19"/>
      <c r="R208" s="15"/>
    </row>
    <row r="209">
      <c r="A209" s="17"/>
      <c r="B209" s="17"/>
      <c r="C209" s="17"/>
      <c r="D209" s="19"/>
      <c r="E209" s="19"/>
      <c r="F209" s="19"/>
      <c r="G209" s="19"/>
      <c r="H209" s="19"/>
      <c r="I209" s="19"/>
      <c r="R209" s="15"/>
    </row>
    <row r="210">
      <c r="A210" s="17"/>
      <c r="B210" s="17"/>
      <c r="C210" s="17"/>
      <c r="D210" s="19"/>
      <c r="E210" s="19"/>
      <c r="F210" s="19"/>
      <c r="G210" s="19"/>
      <c r="H210" s="19"/>
      <c r="I210" s="19"/>
      <c r="R210" s="15"/>
    </row>
    <row r="211">
      <c r="A211" s="17"/>
      <c r="B211" s="17"/>
      <c r="C211" s="17"/>
      <c r="D211" s="19"/>
      <c r="E211" s="19"/>
      <c r="F211" s="19"/>
      <c r="G211" s="19"/>
      <c r="H211" s="19"/>
      <c r="I211" s="19"/>
      <c r="R211" s="15"/>
    </row>
    <row r="212">
      <c r="A212" s="17"/>
      <c r="B212" s="17"/>
      <c r="C212" s="17"/>
      <c r="D212" s="19"/>
      <c r="E212" s="19"/>
      <c r="F212" s="19"/>
      <c r="G212" s="19"/>
      <c r="H212" s="19"/>
      <c r="I212" s="19"/>
      <c r="R212" s="15"/>
    </row>
    <row r="213">
      <c r="A213" s="17"/>
      <c r="B213" s="17"/>
      <c r="C213" s="17"/>
      <c r="D213" s="15"/>
      <c r="R213" s="15"/>
    </row>
    <row r="214">
      <c r="A214" s="17"/>
      <c r="B214" s="17"/>
      <c r="C214" s="17"/>
      <c r="D214" s="15"/>
      <c r="R214" s="15"/>
    </row>
    <row r="215">
      <c r="A215" s="17"/>
      <c r="B215" s="17"/>
      <c r="C215" s="17"/>
      <c r="D215" s="15"/>
      <c r="R215" s="15"/>
    </row>
    <row r="216">
      <c r="A216" s="17"/>
      <c r="B216" s="17"/>
      <c r="C216" s="17"/>
      <c r="D216" s="15"/>
      <c r="R216" s="15"/>
    </row>
    <row r="217">
      <c r="A217" s="17"/>
      <c r="B217" s="17"/>
      <c r="C217" s="17"/>
      <c r="D217" s="15"/>
      <c r="R217" s="15"/>
    </row>
    <row r="218">
      <c r="A218" s="17"/>
      <c r="B218" s="17"/>
      <c r="C218" s="17"/>
      <c r="D218" s="15"/>
      <c r="R218" s="15"/>
    </row>
    <row r="219">
      <c r="A219" s="17"/>
      <c r="B219" s="17"/>
      <c r="C219" s="17"/>
      <c r="D219" s="15"/>
      <c r="R219" s="15"/>
    </row>
    <row r="220">
      <c r="A220" s="17"/>
      <c r="B220" s="17"/>
      <c r="C220" s="17"/>
      <c r="D220" s="15"/>
      <c r="R220" s="15"/>
    </row>
    <row r="221">
      <c r="A221" s="17"/>
      <c r="B221" s="17"/>
      <c r="C221" s="17"/>
      <c r="D221" s="15"/>
      <c r="R221" s="15"/>
    </row>
    <row r="222">
      <c r="A222" s="17"/>
      <c r="B222" s="17"/>
      <c r="C222" s="17"/>
      <c r="D222" s="15"/>
      <c r="R222" s="15"/>
    </row>
    <row r="223">
      <c r="A223" s="17"/>
      <c r="B223" s="17"/>
      <c r="C223" s="17"/>
      <c r="D223" s="15"/>
      <c r="R223" s="15"/>
    </row>
    <row r="224">
      <c r="A224" s="17"/>
      <c r="B224" s="17"/>
      <c r="C224" s="17"/>
      <c r="D224" s="15"/>
      <c r="R224" s="15"/>
    </row>
    <row r="225">
      <c r="A225" s="17"/>
      <c r="B225" s="17"/>
      <c r="C225" s="17"/>
      <c r="D225" s="15"/>
      <c r="R225" s="15"/>
    </row>
    <row r="226">
      <c r="A226" s="17"/>
      <c r="B226" s="17"/>
      <c r="C226" s="17"/>
      <c r="D226" s="15"/>
      <c r="R226" s="15"/>
    </row>
    <row r="227">
      <c r="A227" s="17"/>
      <c r="B227" s="17"/>
      <c r="C227" s="17"/>
      <c r="D227" s="15"/>
      <c r="R227" s="15"/>
    </row>
    <row r="228">
      <c r="A228" s="17"/>
      <c r="B228" s="17"/>
      <c r="C228" s="17"/>
      <c r="D228" s="15"/>
      <c r="R228" s="15"/>
    </row>
    <row r="229">
      <c r="A229" s="17"/>
      <c r="B229" s="17"/>
      <c r="C229" s="17"/>
      <c r="D229" s="15"/>
      <c r="R229" s="15"/>
    </row>
    <row r="230">
      <c r="A230" s="17"/>
      <c r="B230" s="17"/>
      <c r="C230" s="17"/>
      <c r="D230" s="15"/>
      <c r="R230" s="15"/>
    </row>
    <row r="231">
      <c r="A231" s="17"/>
      <c r="B231" s="17"/>
      <c r="C231" s="17"/>
      <c r="D231" s="15"/>
      <c r="R231" s="15"/>
    </row>
    <row r="232">
      <c r="A232" s="17"/>
      <c r="B232" s="17"/>
      <c r="C232" s="17"/>
      <c r="D232" s="15"/>
      <c r="R232" s="15"/>
    </row>
    <row r="233">
      <c r="A233" s="17"/>
      <c r="B233" s="17"/>
      <c r="C233" s="17"/>
      <c r="D233" s="15"/>
      <c r="R233" s="15"/>
    </row>
    <row r="234">
      <c r="A234" s="17"/>
      <c r="B234" s="17"/>
      <c r="C234" s="17"/>
      <c r="D234" s="15"/>
      <c r="R234" s="15"/>
    </row>
    <row r="235">
      <c r="A235" s="17"/>
      <c r="B235" s="17"/>
      <c r="C235" s="17"/>
      <c r="D235" s="15"/>
      <c r="R235" s="15"/>
    </row>
    <row r="236">
      <c r="A236" s="17"/>
      <c r="B236" s="17"/>
      <c r="C236" s="17"/>
      <c r="D236" s="15"/>
      <c r="R236" s="15"/>
    </row>
    <row r="237">
      <c r="A237" s="17"/>
      <c r="B237" s="17"/>
      <c r="C237" s="17"/>
      <c r="D237" s="15"/>
      <c r="R237" s="15"/>
    </row>
    <row r="238">
      <c r="A238" s="17"/>
      <c r="B238" s="17"/>
      <c r="C238" s="17"/>
      <c r="D238" s="15"/>
      <c r="R238" s="15"/>
    </row>
    <row r="239">
      <c r="A239" s="17"/>
      <c r="B239" s="17"/>
      <c r="C239" s="17"/>
      <c r="D239" s="15"/>
      <c r="R239" s="15"/>
    </row>
    <row r="240">
      <c r="A240" s="17"/>
      <c r="B240" s="17"/>
      <c r="C240" s="17"/>
      <c r="D240" s="15"/>
      <c r="R240" s="15"/>
    </row>
    <row r="241">
      <c r="A241" s="17"/>
      <c r="B241" s="17"/>
      <c r="C241" s="17"/>
      <c r="D241" s="15"/>
      <c r="R241" s="15"/>
    </row>
    <row r="242">
      <c r="A242" s="17"/>
      <c r="B242" s="17"/>
      <c r="C242" s="17"/>
      <c r="D242" s="15"/>
      <c r="R242" s="15"/>
    </row>
    <row r="243">
      <c r="A243" s="17"/>
      <c r="B243" s="17"/>
      <c r="C243" s="17"/>
      <c r="D243" s="15"/>
      <c r="R243" s="15"/>
    </row>
    <row r="244">
      <c r="A244" s="17"/>
      <c r="B244" s="17"/>
      <c r="C244" s="17"/>
      <c r="D244" s="15"/>
      <c r="R244" s="15"/>
    </row>
    <row r="245">
      <c r="A245" s="17"/>
      <c r="B245" s="17"/>
      <c r="C245" s="17"/>
      <c r="D245" s="15"/>
      <c r="R245" s="15"/>
    </row>
    <row r="246">
      <c r="A246" s="17"/>
      <c r="B246" s="17"/>
      <c r="C246" s="17"/>
      <c r="D246" s="15"/>
      <c r="R246" s="15"/>
    </row>
    <row r="247">
      <c r="A247" s="17"/>
      <c r="B247" s="17"/>
      <c r="C247" s="17"/>
      <c r="D247" s="15"/>
      <c r="R247" s="15"/>
    </row>
    <row r="248">
      <c r="A248" s="17"/>
      <c r="B248" s="17"/>
      <c r="C248" s="17"/>
      <c r="D248" s="15"/>
      <c r="R248" s="15"/>
    </row>
    <row r="249">
      <c r="A249" s="17"/>
      <c r="B249" s="17"/>
      <c r="C249" s="17"/>
      <c r="D249" s="15"/>
      <c r="R249" s="15"/>
    </row>
    <row r="250">
      <c r="A250" s="17"/>
      <c r="B250" s="17"/>
      <c r="C250" s="17"/>
      <c r="D250" s="15"/>
      <c r="R250" s="15"/>
    </row>
    <row r="251">
      <c r="A251" s="17"/>
      <c r="B251" s="17"/>
      <c r="C251" s="17"/>
      <c r="D251" s="15"/>
      <c r="R251" s="15"/>
    </row>
    <row r="252">
      <c r="A252" s="17"/>
      <c r="B252" s="17"/>
      <c r="C252" s="17"/>
      <c r="D252" s="15"/>
      <c r="R252" s="15"/>
    </row>
    <row r="253">
      <c r="A253" s="17"/>
      <c r="B253" s="17"/>
      <c r="C253" s="17"/>
      <c r="D253" s="15"/>
      <c r="R253" s="15"/>
    </row>
    <row r="254">
      <c r="A254" s="17"/>
      <c r="B254" s="17"/>
      <c r="C254" s="17"/>
      <c r="D254" s="15"/>
      <c r="R254" s="15"/>
    </row>
    <row r="255">
      <c r="A255" s="17"/>
      <c r="B255" s="17"/>
      <c r="C255" s="17"/>
      <c r="D255" s="15"/>
      <c r="R255" s="15"/>
    </row>
    <row r="256">
      <c r="A256" s="17"/>
      <c r="B256" s="17"/>
      <c r="C256" s="17"/>
      <c r="D256" s="15"/>
      <c r="R256" s="15"/>
    </row>
    <row r="257">
      <c r="A257" s="17"/>
      <c r="B257" s="17"/>
      <c r="C257" s="17"/>
      <c r="D257" s="15"/>
      <c r="R257" s="15"/>
    </row>
    <row r="258">
      <c r="A258" s="17"/>
      <c r="B258" s="17"/>
      <c r="C258" s="17"/>
      <c r="D258" s="15"/>
      <c r="R258" s="15"/>
    </row>
    <row r="259">
      <c r="A259" s="17"/>
      <c r="B259" s="17"/>
      <c r="C259" s="17"/>
      <c r="D259" s="15"/>
      <c r="R259" s="15"/>
    </row>
    <row r="260">
      <c r="A260" s="17"/>
      <c r="B260" s="17"/>
      <c r="C260" s="17"/>
      <c r="D260" s="15"/>
      <c r="R260" s="15"/>
    </row>
    <row r="261">
      <c r="A261" s="17"/>
      <c r="B261" s="17"/>
      <c r="C261" s="17"/>
      <c r="D261" s="15"/>
      <c r="R261" s="15"/>
    </row>
    <row r="262">
      <c r="A262" s="17"/>
      <c r="B262" s="17"/>
      <c r="C262" s="17"/>
      <c r="D262" s="15"/>
      <c r="R262" s="15"/>
    </row>
    <row r="263">
      <c r="A263" s="17"/>
      <c r="B263" s="17"/>
      <c r="C263" s="17"/>
      <c r="D263" s="15"/>
      <c r="R263" s="15"/>
    </row>
    <row r="264">
      <c r="A264" s="17"/>
      <c r="B264" s="17"/>
      <c r="C264" s="17"/>
      <c r="D264" s="15"/>
      <c r="R264" s="15"/>
    </row>
    <row r="265">
      <c r="A265" s="17"/>
      <c r="B265" s="17"/>
      <c r="C265" s="17"/>
      <c r="D265" s="15"/>
      <c r="R265" s="15"/>
    </row>
    <row r="266">
      <c r="A266" s="17"/>
      <c r="B266" s="17"/>
      <c r="C266" s="17"/>
      <c r="D266" s="15"/>
      <c r="R266" s="15"/>
    </row>
    <row r="267">
      <c r="A267" s="17"/>
      <c r="B267" s="17"/>
      <c r="C267" s="17"/>
      <c r="D267" s="15"/>
      <c r="R267" s="15"/>
    </row>
    <row r="268">
      <c r="A268" s="17"/>
      <c r="B268" s="17"/>
      <c r="C268" s="17"/>
      <c r="D268" s="15"/>
      <c r="R268" s="15"/>
    </row>
    <row r="269">
      <c r="A269" s="17"/>
      <c r="B269" s="17"/>
      <c r="C269" s="17"/>
      <c r="D269" s="15"/>
      <c r="R269" s="15"/>
    </row>
    <row r="270">
      <c r="A270" s="17"/>
      <c r="B270" s="17"/>
      <c r="C270" s="17"/>
      <c r="D270" s="15"/>
      <c r="R270" s="15"/>
    </row>
    <row r="271">
      <c r="A271" s="17"/>
      <c r="B271" s="17"/>
      <c r="C271" s="17"/>
      <c r="D271" s="15"/>
      <c r="R271" s="15"/>
    </row>
    <row r="272">
      <c r="A272" s="17"/>
      <c r="B272" s="17"/>
      <c r="C272" s="17"/>
      <c r="D272" s="15"/>
      <c r="R272" s="15"/>
    </row>
    <row r="273">
      <c r="A273" s="17"/>
      <c r="B273" s="17"/>
      <c r="C273" s="17"/>
      <c r="D273" s="15"/>
      <c r="R273" s="15"/>
    </row>
    <row r="274">
      <c r="A274" s="17"/>
      <c r="B274" s="17"/>
      <c r="C274" s="17"/>
      <c r="D274" s="15"/>
      <c r="R274" s="15"/>
    </row>
    <row r="275">
      <c r="A275" s="17"/>
      <c r="B275" s="17"/>
      <c r="C275" s="17"/>
      <c r="D275" s="15"/>
      <c r="R275" s="15"/>
    </row>
    <row r="276">
      <c r="A276" s="17"/>
      <c r="B276" s="17"/>
      <c r="C276" s="17"/>
      <c r="D276" s="15"/>
      <c r="R276" s="15"/>
    </row>
    <row r="277">
      <c r="A277" s="17"/>
      <c r="B277" s="17"/>
      <c r="C277" s="17"/>
      <c r="D277" s="15"/>
      <c r="R277" s="15"/>
    </row>
    <row r="278">
      <c r="A278" s="17"/>
      <c r="B278" s="17"/>
      <c r="C278" s="17"/>
      <c r="D278" s="15"/>
      <c r="R278" s="15"/>
    </row>
    <row r="279">
      <c r="A279" s="17"/>
      <c r="B279" s="17"/>
      <c r="C279" s="17"/>
      <c r="D279" s="15"/>
      <c r="R279" s="15"/>
    </row>
    <row r="280">
      <c r="A280" s="17"/>
      <c r="B280" s="17"/>
      <c r="C280" s="17"/>
      <c r="D280" s="15"/>
      <c r="R280" s="15"/>
    </row>
    <row r="281">
      <c r="A281" s="17"/>
      <c r="B281" s="17"/>
      <c r="C281" s="17"/>
      <c r="D281" s="15"/>
      <c r="R281" s="15"/>
    </row>
    <row r="282">
      <c r="A282" s="17"/>
      <c r="B282" s="17"/>
      <c r="C282" s="17"/>
      <c r="D282" s="15"/>
      <c r="R282" s="15"/>
    </row>
    <row r="283">
      <c r="A283" s="17"/>
      <c r="B283" s="17"/>
      <c r="C283" s="17"/>
      <c r="D283" s="15"/>
      <c r="R283" s="15"/>
    </row>
    <row r="284">
      <c r="A284" s="17"/>
      <c r="B284" s="17"/>
      <c r="C284" s="17"/>
      <c r="D284" s="15"/>
      <c r="R284" s="15"/>
    </row>
    <row r="285">
      <c r="A285" s="17"/>
      <c r="B285" s="17"/>
      <c r="C285" s="17"/>
      <c r="D285" s="15"/>
      <c r="R285" s="15"/>
    </row>
    <row r="286">
      <c r="A286" s="17"/>
      <c r="B286" s="17"/>
      <c r="C286" s="17"/>
      <c r="D286" s="15"/>
      <c r="R286" s="15"/>
    </row>
    <row r="287">
      <c r="A287" s="17"/>
      <c r="B287" s="17"/>
      <c r="C287" s="17"/>
      <c r="D287" s="15"/>
      <c r="R287" s="15"/>
    </row>
    <row r="288">
      <c r="A288" s="17"/>
      <c r="B288" s="17"/>
      <c r="C288" s="17"/>
      <c r="D288" s="15"/>
      <c r="R288" s="15"/>
    </row>
    <row r="289">
      <c r="A289" s="17"/>
      <c r="B289" s="17"/>
      <c r="C289" s="17"/>
      <c r="D289" s="15"/>
      <c r="R289" s="15"/>
    </row>
    <row r="290">
      <c r="A290" s="17"/>
      <c r="B290" s="17"/>
      <c r="C290" s="17"/>
      <c r="D290" s="15"/>
      <c r="R290" s="15"/>
    </row>
    <row r="291">
      <c r="A291" s="17"/>
      <c r="B291" s="17"/>
      <c r="C291" s="17"/>
      <c r="D291" s="15"/>
      <c r="R291" s="15"/>
    </row>
    <row r="292">
      <c r="A292" s="17"/>
      <c r="B292" s="17"/>
      <c r="C292" s="17"/>
      <c r="D292" s="15"/>
      <c r="R292" s="15"/>
    </row>
    <row r="293">
      <c r="A293" s="17"/>
      <c r="B293" s="17"/>
      <c r="C293" s="17"/>
      <c r="D293" s="15"/>
      <c r="R293" s="15"/>
    </row>
    <row r="294">
      <c r="A294" s="17"/>
      <c r="B294" s="17"/>
      <c r="C294" s="17"/>
      <c r="D294" s="15"/>
      <c r="R294" s="15"/>
    </row>
    <row r="295">
      <c r="A295" s="17"/>
      <c r="B295" s="17"/>
      <c r="C295" s="17"/>
      <c r="D295" s="15"/>
      <c r="R295" s="15"/>
    </row>
    <row r="296">
      <c r="A296" s="17"/>
      <c r="B296" s="17"/>
      <c r="C296" s="17"/>
      <c r="D296" s="15"/>
      <c r="R296" s="15"/>
    </row>
    <row r="297">
      <c r="A297" s="17"/>
      <c r="B297" s="17"/>
      <c r="C297" s="17"/>
      <c r="D297" s="15"/>
      <c r="R297" s="15"/>
    </row>
    <row r="298">
      <c r="A298" s="17"/>
      <c r="B298" s="17"/>
      <c r="C298" s="17"/>
      <c r="D298" s="15"/>
      <c r="R298" s="15"/>
    </row>
    <row r="299">
      <c r="A299" s="17"/>
      <c r="B299" s="17"/>
      <c r="C299" s="17"/>
      <c r="D299" s="15"/>
      <c r="R299" s="15"/>
    </row>
    <row r="300">
      <c r="A300" s="17"/>
      <c r="B300" s="17"/>
      <c r="C300" s="17"/>
      <c r="D300" s="15"/>
      <c r="R300" s="15"/>
    </row>
    <row r="301">
      <c r="A301" s="17"/>
      <c r="B301" s="17"/>
      <c r="C301" s="17"/>
      <c r="D301" s="15"/>
      <c r="R301" s="15"/>
    </row>
    <row r="302">
      <c r="A302" s="17"/>
      <c r="B302" s="17"/>
      <c r="C302" s="17"/>
      <c r="D302" s="15"/>
      <c r="R302" s="15"/>
    </row>
    <row r="303">
      <c r="A303" s="17"/>
      <c r="B303" s="17"/>
      <c r="C303" s="17"/>
      <c r="D303" s="15"/>
      <c r="R303" s="15"/>
    </row>
    <row r="304">
      <c r="A304" s="17"/>
      <c r="B304" s="17"/>
      <c r="C304" s="17"/>
      <c r="D304" s="15"/>
      <c r="R304" s="15"/>
    </row>
    <row r="305">
      <c r="A305" s="17"/>
      <c r="B305" s="17"/>
      <c r="C305" s="17"/>
      <c r="D305" s="15"/>
      <c r="R305" s="15"/>
    </row>
    <row r="306">
      <c r="A306" s="17"/>
      <c r="B306" s="17"/>
      <c r="C306" s="17"/>
      <c r="D306" s="15"/>
      <c r="R306" s="15"/>
    </row>
    <row r="307">
      <c r="A307" s="17"/>
      <c r="B307" s="17"/>
      <c r="C307" s="17"/>
      <c r="D307" s="15"/>
      <c r="R307" s="15"/>
    </row>
    <row r="308">
      <c r="A308" s="17"/>
      <c r="B308" s="17"/>
      <c r="C308" s="17"/>
      <c r="D308" s="15"/>
      <c r="R308" s="15"/>
    </row>
    <row r="309">
      <c r="A309" s="17"/>
      <c r="B309" s="17"/>
      <c r="C309" s="17"/>
      <c r="D309" s="15"/>
      <c r="R309" s="15"/>
    </row>
    <row r="310">
      <c r="A310" s="17"/>
      <c r="B310" s="17"/>
      <c r="C310" s="17"/>
      <c r="D310" s="15"/>
      <c r="R310" s="15"/>
    </row>
    <row r="311">
      <c r="A311" s="17"/>
      <c r="B311" s="17"/>
      <c r="C311" s="17"/>
      <c r="D311" s="15"/>
      <c r="R311" s="15"/>
    </row>
    <row r="312">
      <c r="A312" s="17"/>
      <c r="B312" s="17"/>
      <c r="C312" s="17"/>
      <c r="D312" s="15"/>
      <c r="R312" s="15"/>
    </row>
    <row r="313">
      <c r="A313" s="17"/>
      <c r="B313" s="17"/>
      <c r="C313" s="17"/>
      <c r="D313" s="15"/>
      <c r="R313" s="15"/>
    </row>
    <row r="314">
      <c r="A314" s="17"/>
      <c r="B314" s="17"/>
      <c r="C314" s="17"/>
      <c r="D314" s="15"/>
      <c r="R314" s="15"/>
    </row>
    <row r="315">
      <c r="A315" s="17"/>
      <c r="B315" s="17"/>
      <c r="C315" s="17"/>
      <c r="D315" s="15"/>
      <c r="R315" s="15"/>
    </row>
    <row r="316">
      <c r="A316" s="17"/>
      <c r="B316" s="17"/>
      <c r="C316" s="17"/>
      <c r="D316" s="15"/>
      <c r="R316" s="15"/>
    </row>
    <row r="317">
      <c r="A317" s="17"/>
      <c r="B317" s="17"/>
      <c r="C317" s="17"/>
      <c r="D317" s="15"/>
      <c r="R317" s="15"/>
    </row>
    <row r="318">
      <c r="A318" s="17"/>
      <c r="B318" s="17"/>
      <c r="C318" s="17"/>
      <c r="D318" s="15"/>
      <c r="R318" s="15"/>
    </row>
    <row r="319">
      <c r="A319" s="17"/>
      <c r="B319" s="17"/>
      <c r="C319" s="17"/>
      <c r="D319" s="15"/>
      <c r="R319" s="15"/>
    </row>
    <row r="320">
      <c r="A320" s="17"/>
      <c r="B320" s="17"/>
      <c r="C320" s="17"/>
      <c r="D320" s="15"/>
      <c r="R320" s="15"/>
    </row>
    <row r="321">
      <c r="A321" s="17"/>
      <c r="B321" s="17"/>
      <c r="C321" s="17"/>
      <c r="D321" s="15"/>
      <c r="R321" s="15"/>
    </row>
    <row r="322">
      <c r="A322" s="17"/>
      <c r="B322" s="17"/>
      <c r="C322" s="17"/>
      <c r="D322" s="15"/>
      <c r="R322" s="15"/>
    </row>
    <row r="323">
      <c r="A323" s="17"/>
      <c r="B323" s="17"/>
      <c r="C323" s="17"/>
      <c r="D323" s="15"/>
      <c r="R323" s="15"/>
    </row>
    <row r="324">
      <c r="A324" s="17"/>
      <c r="B324" s="17"/>
      <c r="C324" s="17"/>
      <c r="D324" s="15"/>
      <c r="R324" s="15"/>
    </row>
    <row r="325">
      <c r="A325" s="17"/>
      <c r="B325" s="17"/>
      <c r="C325" s="17"/>
      <c r="D325" s="15"/>
      <c r="R325" s="15"/>
    </row>
    <row r="326">
      <c r="A326" s="17"/>
      <c r="B326" s="17"/>
      <c r="C326" s="17"/>
      <c r="D326" s="15"/>
      <c r="R326" s="15"/>
    </row>
    <row r="327">
      <c r="A327" s="17"/>
      <c r="B327" s="17"/>
      <c r="C327" s="17"/>
      <c r="D327" s="15"/>
      <c r="R327" s="15"/>
    </row>
    <row r="328">
      <c r="A328" s="17"/>
      <c r="B328" s="17"/>
      <c r="C328" s="17"/>
      <c r="D328" s="15"/>
      <c r="R328" s="15"/>
    </row>
    <row r="329">
      <c r="A329" s="17"/>
      <c r="B329" s="17"/>
      <c r="C329" s="17"/>
      <c r="D329" s="15"/>
      <c r="R329" s="15"/>
    </row>
    <row r="330">
      <c r="A330" s="17"/>
      <c r="B330" s="17"/>
      <c r="C330" s="17"/>
      <c r="D330" s="15"/>
      <c r="R330" s="15"/>
    </row>
    <row r="331">
      <c r="A331" s="17"/>
      <c r="B331" s="17"/>
      <c r="C331" s="17"/>
      <c r="D331" s="15"/>
      <c r="R331" s="15"/>
    </row>
    <row r="332">
      <c r="A332" s="17"/>
      <c r="B332" s="17"/>
      <c r="C332" s="17"/>
      <c r="D332" s="15"/>
      <c r="R332" s="15"/>
    </row>
    <row r="333">
      <c r="A333" s="17"/>
      <c r="B333" s="17"/>
      <c r="C333" s="17"/>
      <c r="D333" s="15"/>
      <c r="R333" s="15"/>
    </row>
    <row r="334">
      <c r="A334" s="17"/>
      <c r="B334" s="17"/>
      <c r="C334" s="17"/>
      <c r="D334" s="15"/>
      <c r="R334" s="15"/>
    </row>
    <row r="335">
      <c r="A335" s="17"/>
      <c r="B335" s="17"/>
      <c r="C335" s="17"/>
      <c r="D335" s="15"/>
      <c r="R335" s="15"/>
    </row>
    <row r="336">
      <c r="A336" s="17"/>
      <c r="B336" s="17"/>
      <c r="C336" s="17"/>
      <c r="D336" s="15"/>
      <c r="R336" s="15"/>
    </row>
    <row r="337">
      <c r="A337" s="17"/>
      <c r="B337" s="17"/>
      <c r="C337" s="17"/>
      <c r="D337" s="15"/>
      <c r="R337" s="15"/>
    </row>
    <row r="338">
      <c r="A338" s="17"/>
      <c r="B338" s="17"/>
      <c r="C338" s="17"/>
      <c r="D338" s="15"/>
      <c r="R338" s="15"/>
    </row>
    <row r="339">
      <c r="A339" s="17"/>
      <c r="B339" s="17"/>
      <c r="C339" s="17"/>
      <c r="D339" s="15"/>
      <c r="R339" s="15"/>
    </row>
    <row r="340">
      <c r="A340" s="17"/>
      <c r="B340" s="17"/>
      <c r="C340" s="17"/>
      <c r="D340" s="15"/>
      <c r="R340" s="15"/>
    </row>
    <row r="341">
      <c r="A341" s="17"/>
      <c r="B341" s="17"/>
      <c r="C341" s="17"/>
      <c r="D341" s="15"/>
      <c r="R341" s="15"/>
    </row>
    <row r="342">
      <c r="A342" s="17"/>
      <c r="B342" s="17"/>
      <c r="C342" s="17"/>
      <c r="D342" s="15"/>
      <c r="R342" s="15"/>
    </row>
    <row r="343">
      <c r="A343" s="17"/>
      <c r="B343" s="17"/>
      <c r="C343" s="17"/>
      <c r="D343" s="15"/>
      <c r="R343" s="15"/>
    </row>
    <row r="344">
      <c r="A344" s="17"/>
      <c r="B344" s="17"/>
      <c r="C344" s="17"/>
      <c r="D344" s="15"/>
      <c r="R344" s="15"/>
    </row>
    <row r="345">
      <c r="A345" s="17"/>
      <c r="B345" s="17"/>
      <c r="C345" s="17"/>
      <c r="D345" s="15"/>
      <c r="R345" s="15"/>
    </row>
    <row r="346">
      <c r="A346" s="17"/>
      <c r="B346" s="17"/>
      <c r="C346" s="17"/>
      <c r="D346" s="15"/>
      <c r="R346" s="15"/>
    </row>
    <row r="347">
      <c r="A347" s="17"/>
      <c r="B347" s="17"/>
      <c r="C347" s="17"/>
      <c r="D347" s="15"/>
      <c r="R347" s="15"/>
    </row>
    <row r="348">
      <c r="A348" s="17"/>
      <c r="B348" s="17"/>
      <c r="C348" s="17"/>
      <c r="D348" s="15"/>
      <c r="R348" s="15"/>
    </row>
    <row r="349">
      <c r="A349" s="17"/>
      <c r="B349" s="17"/>
      <c r="C349" s="17"/>
      <c r="D349" s="15"/>
      <c r="R349" s="15"/>
    </row>
    <row r="350">
      <c r="A350" s="17"/>
      <c r="B350" s="17"/>
      <c r="C350" s="17"/>
      <c r="D350" s="15"/>
      <c r="R350" s="15"/>
    </row>
    <row r="351">
      <c r="A351" s="17"/>
      <c r="B351" s="17"/>
      <c r="C351" s="17"/>
      <c r="D351" s="15"/>
      <c r="R351" s="15"/>
    </row>
    <row r="352">
      <c r="A352" s="17"/>
      <c r="B352" s="17"/>
      <c r="C352" s="17"/>
      <c r="D352" s="15"/>
      <c r="R352" s="15"/>
    </row>
    <row r="353">
      <c r="A353" s="17"/>
      <c r="B353" s="17"/>
      <c r="C353" s="17"/>
      <c r="D353" s="15"/>
      <c r="R353" s="15"/>
    </row>
    <row r="354">
      <c r="A354" s="17"/>
      <c r="B354" s="17"/>
      <c r="C354" s="17"/>
      <c r="D354" s="15"/>
      <c r="R354" s="15"/>
    </row>
    <row r="355">
      <c r="A355" s="17"/>
      <c r="B355" s="17"/>
      <c r="C355" s="17"/>
      <c r="D355" s="15"/>
      <c r="R355" s="15"/>
    </row>
    <row r="356">
      <c r="A356" s="17"/>
      <c r="B356" s="17"/>
      <c r="C356" s="17"/>
      <c r="D356" s="15"/>
      <c r="R356" s="15"/>
    </row>
    <row r="357">
      <c r="A357" s="17"/>
      <c r="B357" s="17"/>
      <c r="C357" s="17"/>
      <c r="D357" s="15"/>
      <c r="R357" s="15"/>
    </row>
    <row r="358">
      <c r="A358" s="17"/>
      <c r="B358" s="17"/>
      <c r="C358" s="17"/>
      <c r="D358" s="15"/>
      <c r="R358" s="15"/>
    </row>
    <row r="359">
      <c r="A359" s="17"/>
      <c r="B359" s="17"/>
      <c r="C359" s="17"/>
      <c r="D359" s="15"/>
      <c r="R359" s="15"/>
    </row>
    <row r="360">
      <c r="A360" s="17"/>
      <c r="B360" s="17"/>
      <c r="C360" s="17"/>
      <c r="D360" s="15"/>
      <c r="R360" s="15"/>
    </row>
    <row r="361">
      <c r="A361" s="17"/>
      <c r="B361" s="17"/>
      <c r="C361" s="17"/>
      <c r="D361" s="15"/>
      <c r="R361" s="15"/>
    </row>
    <row r="362">
      <c r="A362" s="17"/>
      <c r="B362" s="17"/>
      <c r="C362" s="17"/>
      <c r="D362" s="15"/>
      <c r="R362" s="15"/>
    </row>
    <row r="363">
      <c r="A363" s="17"/>
      <c r="B363" s="17"/>
      <c r="C363" s="17"/>
      <c r="D363" s="15"/>
      <c r="R363" s="15"/>
    </row>
    <row r="364">
      <c r="A364" s="17"/>
      <c r="B364" s="17"/>
      <c r="C364" s="17"/>
      <c r="D364" s="15"/>
      <c r="R364" s="15"/>
    </row>
    <row r="365">
      <c r="A365" s="17"/>
      <c r="B365" s="17"/>
      <c r="C365" s="17"/>
      <c r="D365" s="15"/>
      <c r="R365" s="15"/>
    </row>
    <row r="366">
      <c r="A366" s="17"/>
      <c r="B366" s="17"/>
      <c r="C366" s="17"/>
      <c r="D366" s="15"/>
      <c r="R366" s="15"/>
    </row>
    <row r="367">
      <c r="A367" s="17"/>
      <c r="B367" s="17"/>
      <c r="C367" s="17"/>
      <c r="D367" s="15"/>
      <c r="R367" s="15"/>
    </row>
    <row r="368">
      <c r="A368" s="17"/>
      <c r="B368" s="17"/>
      <c r="C368" s="17"/>
      <c r="D368" s="15"/>
      <c r="R368" s="15"/>
    </row>
    <row r="369">
      <c r="A369" s="17"/>
      <c r="B369" s="17"/>
      <c r="C369" s="17"/>
      <c r="D369" s="15"/>
      <c r="R369" s="15"/>
    </row>
    <row r="370">
      <c r="A370" s="17"/>
      <c r="B370" s="17"/>
      <c r="C370" s="17"/>
      <c r="D370" s="15"/>
      <c r="R370" s="15"/>
    </row>
    <row r="371">
      <c r="A371" s="17"/>
      <c r="B371" s="17"/>
      <c r="C371" s="17"/>
      <c r="D371" s="15"/>
      <c r="R371" s="15"/>
    </row>
    <row r="372">
      <c r="A372" s="17"/>
      <c r="B372" s="17"/>
      <c r="C372" s="17"/>
      <c r="D372" s="15"/>
      <c r="R372" s="15"/>
    </row>
    <row r="373">
      <c r="A373" s="17"/>
      <c r="B373" s="17"/>
      <c r="C373" s="17"/>
      <c r="D373" s="15"/>
      <c r="R373" s="15"/>
    </row>
    <row r="374">
      <c r="A374" s="17"/>
      <c r="B374" s="17"/>
      <c r="C374" s="17"/>
      <c r="D374" s="15"/>
      <c r="R374" s="15"/>
    </row>
    <row r="375">
      <c r="A375" s="17"/>
      <c r="B375" s="17"/>
      <c r="C375" s="17"/>
      <c r="D375" s="15"/>
      <c r="R375" s="15"/>
    </row>
    <row r="376">
      <c r="A376" s="17"/>
      <c r="B376" s="17"/>
      <c r="C376" s="17"/>
      <c r="D376" s="15"/>
      <c r="R376" s="15"/>
    </row>
    <row r="377">
      <c r="A377" s="17"/>
      <c r="B377" s="17"/>
      <c r="C377" s="17"/>
      <c r="D377" s="15"/>
      <c r="R377" s="15"/>
    </row>
    <row r="378">
      <c r="A378" s="17"/>
      <c r="B378" s="17"/>
      <c r="C378" s="17"/>
      <c r="D378" s="15"/>
      <c r="R378" s="15"/>
    </row>
    <row r="379">
      <c r="A379" s="17"/>
      <c r="B379" s="17"/>
      <c r="C379" s="17"/>
      <c r="D379" s="15"/>
      <c r="R379" s="15"/>
    </row>
    <row r="380">
      <c r="A380" s="17"/>
      <c r="B380" s="17"/>
      <c r="C380" s="17"/>
      <c r="D380" s="15"/>
      <c r="R380" s="15"/>
    </row>
    <row r="381">
      <c r="A381" s="17"/>
      <c r="B381" s="17"/>
      <c r="C381" s="17"/>
      <c r="D381" s="15"/>
      <c r="R381" s="15"/>
    </row>
    <row r="382">
      <c r="A382" s="17"/>
      <c r="B382" s="17"/>
      <c r="C382" s="17"/>
      <c r="D382" s="15"/>
      <c r="R382" s="15"/>
    </row>
    <row r="383">
      <c r="A383" s="17"/>
      <c r="B383" s="17"/>
      <c r="C383" s="17"/>
      <c r="D383" s="15"/>
      <c r="R383" s="15"/>
    </row>
    <row r="384">
      <c r="A384" s="17"/>
      <c r="B384" s="17"/>
      <c r="C384" s="17"/>
      <c r="D384" s="15"/>
      <c r="R384" s="15"/>
    </row>
    <row r="385">
      <c r="A385" s="17"/>
      <c r="B385" s="17"/>
      <c r="C385" s="17"/>
      <c r="D385" s="15"/>
      <c r="R385" s="15"/>
    </row>
    <row r="386">
      <c r="A386" s="17"/>
      <c r="B386" s="17"/>
      <c r="C386" s="17"/>
      <c r="D386" s="15"/>
      <c r="R386" s="15"/>
    </row>
    <row r="387">
      <c r="A387" s="17"/>
      <c r="B387" s="17"/>
      <c r="C387" s="17"/>
      <c r="D387" s="15"/>
      <c r="R387" s="15"/>
    </row>
    <row r="388">
      <c r="A388" s="17"/>
      <c r="B388" s="17"/>
      <c r="C388" s="17"/>
      <c r="D388" s="15"/>
      <c r="R388" s="15"/>
    </row>
    <row r="389">
      <c r="A389" s="17"/>
      <c r="B389" s="17"/>
      <c r="C389" s="17"/>
      <c r="D389" s="15"/>
      <c r="R389" s="15"/>
    </row>
    <row r="390">
      <c r="A390" s="17"/>
      <c r="B390" s="17"/>
      <c r="C390" s="17"/>
      <c r="D390" s="15"/>
      <c r="R390" s="15"/>
    </row>
    <row r="391">
      <c r="A391" s="17"/>
      <c r="B391" s="17"/>
      <c r="C391" s="17"/>
      <c r="D391" s="15"/>
      <c r="R391" s="15"/>
    </row>
    <row r="392">
      <c r="A392" s="17"/>
      <c r="B392" s="17"/>
      <c r="C392" s="17"/>
      <c r="D392" s="15"/>
      <c r="R392" s="15"/>
    </row>
    <row r="393">
      <c r="A393" s="17"/>
      <c r="B393" s="17"/>
      <c r="C393" s="17"/>
      <c r="D393" s="15"/>
      <c r="R393" s="15"/>
    </row>
    <row r="394">
      <c r="A394" s="17"/>
      <c r="B394" s="17"/>
      <c r="C394" s="17"/>
      <c r="D394" s="15"/>
      <c r="R394" s="15"/>
    </row>
    <row r="395">
      <c r="A395" s="17"/>
      <c r="B395" s="17"/>
      <c r="C395" s="17"/>
      <c r="D395" s="15"/>
      <c r="R395" s="15"/>
    </row>
    <row r="396">
      <c r="A396" s="17"/>
      <c r="B396" s="17"/>
      <c r="C396" s="17"/>
      <c r="D396" s="15"/>
      <c r="R396" s="15"/>
    </row>
    <row r="397">
      <c r="A397" s="17"/>
      <c r="B397" s="17"/>
      <c r="C397" s="17"/>
      <c r="D397" s="15"/>
      <c r="R397" s="15"/>
    </row>
    <row r="398">
      <c r="A398" s="17"/>
      <c r="B398" s="17"/>
      <c r="C398" s="17"/>
      <c r="D398" s="15"/>
      <c r="R398" s="15"/>
    </row>
    <row r="399">
      <c r="A399" s="17"/>
      <c r="B399" s="17"/>
      <c r="C399" s="17"/>
      <c r="D399" s="15"/>
      <c r="R399" s="15"/>
    </row>
    <row r="400">
      <c r="A400" s="17"/>
      <c r="B400" s="17"/>
      <c r="C400" s="17"/>
      <c r="D400" s="15"/>
      <c r="R400" s="15"/>
    </row>
    <row r="401">
      <c r="A401" s="17"/>
      <c r="B401" s="17"/>
      <c r="C401" s="17"/>
      <c r="D401" s="15"/>
      <c r="R401" s="15"/>
    </row>
    <row r="402">
      <c r="A402" s="17"/>
      <c r="B402" s="17"/>
      <c r="C402" s="17"/>
      <c r="D402" s="15"/>
      <c r="R402" s="15"/>
    </row>
    <row r="403">
      <c r="A403" s="17"/>
      <c r="B403" s="17"/>
      <c r="C403" s="17"/>
      <c r="D403" s="15"/>
      <c r="R403" s="15"/>
    </row>
    <row r="404">
      <c r="A404" s="17"/>
      <c r="B404" s="17"/>
      <c r="C404" s="17"/>
      <c r="D404" s="15"/>
      <c r="R404" s="15"/>
    </row>
    <row r="405">
      <c r="A405" s="17"/>
      <c r="B405" s="17"/>
      <c r="C405" s="17"/>
      <c r="D405" s="15"/>
      <c r="R405" s="15"/>
    </row>
    <row r="406">
      <c r="A406" s="17"/>
      <c r="B406" s="17"/>
      <c r="C406" s="17"/>
      <c r="D406" s="15"/>
      <c r="R406" s="15"/>
    </row>
    <row r="407">
      <c r="A407" s="17"/>
      <c r="B407" s="17"/>
      <c r="C407" s="17"/>
      <c r="D407" s="15"/>
      <c r="R407" s="15"/>
    </row>
    <row r="408">
      <c r="A408" s="17"/>
      <c r="B408" s="17"/>
      <c r="C408" s="17"/>
      <c r="D408" s="15"/>
      <c r="R408" s="15"/>
    </row>
    <row r="409">
      <c r="A409" s="17"/>
      <c r="B409" s="17"/>
      <c r="C409" s="17"/>
      <c r="D409" s="15"/>
      <c r="R409" s="15"/>
    </row>
    <row r="410">
      <c r="A410" s="17"/>
      <c r="B410" s="17"/>
      <c r="C410" s="17"/>
      <c r="D410" s="15"/>
      <c r="R410" s="15"/>
    </row>
    <row r="411">
      <c r="A411" s="17"/>
      <c r="B411" s="17"/>
      <c r="C411" s="17"/>
      <c r="D411" s="15"/>
      <c r="R411" s="15"/>
    </row>
    <row r="412">
      <c r="A412" s="17"/>
      <c r="B412" s="17"/>
      <c r="C412" s="17"/>
      <c r="D412" s="15"/>
      <c r="R412" s="15"/>
    </row>
    <row r="413">
      <c r="A413" s="17"/>
      <c r="B413" s="17"/>
      <c r="C413" s="17"/>
      <c r="D413" s="15"/>
      <c r="R413" s="15"/>
    </row>
    <row r="414">
      <c r="A414" s="17"/>
      <c r="B414" s="17"/>
      <c r="C414" s="17"/>
      <c r="D414" s="15"/>
      <c r="R414" s="15"/>
    </row>
    <row r="415">
      <c r="A415" s="17"/>
      <c r="B415" s="17"/>
      <c r="C415" s="17"/>
      <c r="D415" s="15"/>
      <c r="R415" s="15"/>
    </row>
    <row r="416">
      <c r="A416" s="17"/>
      <c r="B416" s="17"/>
      <c r="C416" s="17"/>
      <c r="D416" s="15"/>
      <c r="R416" s="15"/>
    </row>
    <row r="417">
      <c r="A417" s="17"/>
      <c r="B417" s="17"/>
      <c r="C417" s="17"/>
      <c r="D417" s="15"/>
      <c r="R417" s="15"/>
    </row>
    <row r="418">
      <c r="A418" s="17"/>
      <c r="B418" s="17"/>
      <c r="C418" s="17"/>
      <c r="D418" s="15"/>
      <c r="R418" s="15"/>
    </row>
    <row r="419">
      <c r="A419" s="17"/>
      <c r="B419" s="17"/>
      <c r="C419" s="17"/>
      <c r="D419" s="15"/>
      <c r="R419" s="15"/>
    </row>
    <row r="420">
      <c r="A420" s="17"/>
      <c r="B420" s="17"/>
      <c r="C420" s="17"/>
      <c r="D420" s="15"/>
      <c r="R420" s="15"/>
    </row>
    <row r="421">
      <c r="A421" s="17"/>
      <c r="B421" s="17"/>
      <c r="C421" s="17"/>
      <c r="D421" s="15"/>
      <c r="R421" s="15"/>
    </row>
    <row r="422">
      <c r="A422" s="17"/>
      <c r="B422" s="17"/>
      <c r="C422" s="17"/>
      <c r="D422" s="15"/>
      <c r="R422" s="15"/>
    </row>
    <row r="423">
      <c r="A423" s="17"/>
      <c r="B423" s="17"/>
      <c r="C423" s="17"/>
      <c r="D423" s="15"/>
      <c r="R423" s="15"/>
    </row>
    <row r="424">
      <c r="A424" s="17"/>
      <c r="B424" s="17"/>
      <c r="C424" s="17"/>
      <c r="D424" s="15"/>
      <c r="R424" s="15"/>
    </row>
    <row r="425">
      <c r="A425" s="17"/>
      <c r="B425" s="17"/>
      <c r="C425" s="17"/>
      <c r="D425" s="15"/>
      <c r="R425" s="15"/>
    </row>
    <row r="426">
      <c r="A426" s="17"/>
      <c r="B426" s="17"/>
      <c r="C426" s="17"/>
      <c r="D426" s="15"/>
      <c r="R426" s="15"/>
    </row>
    <row r="427">
      <c r="A427" s="17"/>
      <c r="B427" s="17"/>
      <c r="C427" s="17"/>
      <c r="D427" s="15"/>
      <c r="R427" s="15"/>
    </row>
    <row r="428">
      <c r="A428" s="17"/>
      <c r="B428" s="17"/>
      <c r="C428" s="17"/>
      <c r="D428" s="15"/>
      <c r="R428" s="15"/>
    </row>
    <row r="429">
      <c r="A429" s="17"/>
      <c r="B429" s="17"/>
      <c r="C429" s="17"/>
      <c r="D429" s="15"/>
      <c r="R429" s="15"/>
    </row>
    <row r="430">
      <c r="A430" s="17"/>
      <c r="B430" s="17"/>
      <c r="C430" s="17"/>
      <c r="D430" s="15"/>
      <c r="R430" s="15"/>
    </row>
    <row r="431">
      <c r="A431" s="17"/>
      <c r="B431" s="17"/>
      <c r="C431" s="17"/>
      <c r="D431" s="15"/>
      <c r="R431" s="15"/>
    </row>
    <row r="432">
      <c r="A432" s="17"/>
      <c r="B432" s="17"/>
      <c r="C432" s="17"/>
      <c r="D432" s="15"/>
      <c r="R432" s="15"/>
    </row>
    <row r="433">
      <c r="A433" s="17"/>
      <c r="B433" s="17"/>
      <c r="C433" s="17"/>
      <c r="D433" s="15"/>
      <c r="R433" s="15"/>
    </row>
    <row r="434">
      <c r="A434" s="17"/>
      <c r="B434" s="17"/>
      <c r="C434" s="17"/>
      <c r="D434" s="15"/>
      <c r="R434" s="15"/>
    </row>
    <row r="435">
      <c r="A435" s="17"/>
      <c r="B435" s="17"/>
      <c r="C435" s="17"/>
      <c r="D435" s="15"/>
      <c r="R435" s="15"/>
    </row>
    <row r="436">
      <c r="A436" s="17"/>
      <c r="B436" s="17"/>
      <c r="C436" s="17"/>
      <c r="D436" s="15"/>
      <c r="R436" s="15"/>
    </row>
    <row r="437">
      <c r="A437" s="17"/>
      <c r="B437" s="17"/>
      <c r="C437" s="17"/>
      <c r="D437" s="15"/>
      <c r="R437" s="15"/>
    </row>
    <row r="438">
      <c r="A438" s="17"/>
      <c r="B438" s="17"/>
      <c r="C438" s="17"/>
      <c r="D438" s="15"/>
      <c r="R438" s="15"/>
    </row>
    <row r="439">
      <c r="A439" s="17"/>
      <c r="B439" s="17"/>
      <c r="C439" s="17"/>
      <c r="D439" s="15"/>
      <c r="R439" s="15"/>
    </row>
    <row r="440">
      <c r="A440" s="17"/>
      <c r="B440" s="17"/>
      <c r="C440" s="17"/>
      <c r="D440" s="15"/>
      <c r="R440" s="15"/>
    </row>
    <row r="441">
      <c r="A441" s="17"/>
      <c r="B441" s="17"/>
      <c r="C441" s="17"/>
      <c r="D441" s="15"/>
      <c r="R441" s="15"/>
    </row>
    <row r="442">
      <c r="A442" s="17"/>
      <c r="B442" s="17"/>
      <c r="C442" s="17"/>
      <c r="D442" s="15"/>
      <c r="R442" s="15"/>
    </row>
    <row r="443">
      <c r="A443" s="17"/>
      <c r="B443" s="17"/>
      <c r="C443" s="17"/>
      <c r="D443" s="15"/>
      <c r="R443" s="15"/>
    </row>
    <row r="444">
      <c r="A444" s="17"/>
      <c r="B444" s="17"/>
      <c r="C444" s="17"/>
      <c r="D444" s="15"/>
      <c r="R444" s="15"/>
    </row>
    <row r="445">
      <c r="A445" s="17"/>
      <c r="B445" s="17"/>
      <c r="C445" s="17"/>
      <c r="D445" s="15"/>
      <c r="R445" s="15"/>
    </row>
    <row r="446">
      <c r="A446" s="17"/>
      <c r="B446" s="17"/>
      <c r="C446" s="17"/>
      <c r="D446" s="15"/>
      <c r="R446" s="15"/>
    </row>
    <row r="447">
      <c r="A447" s="17"/>
      <c r="B447" s="17"/>
      <c r="C447" s="17"/>
      <c r="D447" s="15"/>
      <c r="R447" s="15"/>
    </row>
    <row r="448">
      <c r="A448" s="17"/>
      <c r="B448" s="17"/>
      <c r="C448" s="17"/>
      <c r="D448" s="15"/>
      <c r="R448" s="15"/>
    </row>
    <row r="449">
      <c r="A449" s="17"/>
      <c r="B449" s="17"/>
      <c r="C449" s="17"/>
      <c r="D449" s="15"/>
      <c r="R449" s="15"/>
    </row>
    <row r="450">
      <c r="A450" s="17"/>
      <c r="B450" s="17"/>
      <c r="C450" s="17"/>
      <c r="D450" s="15"/>
      <c r="R450" s="15"/>
    </row>
    <row r="451">
      <c r="A451" s="17"/>
      <c r="B451" s="17"/>
      <c r="C451" s="17"/>
      <c r="D451" s="15"/>
      <c r="R451" s="15"/>
    </row>
    <row r="452">
      <c r="A452" s="17"/>
      <c r="B452" s="17"/>
      <c r="C452" s="17"/>
      <c r="D452" s="15"/>
      <c r="R452" s="15"/>
    </row>
    <row r="453">
      <c r="A453" s="17"/>
      <c r="B453" s="17"/>
      <c r="C453" s="17"/>
      <c r="D453" s="15"/>
      <c r="R453" s="15"/>
    </row>
    <row r="454">
      <c r="A454" s="17"/>
      <c r="B454" s="17"/>
      <c r="C454" s="17"/>
      <c r="D454" s="15"/>
      <c r="R454" s="15"/>
    </row>
    <row r="455">
      <c r="A455" s="17"/>
      <c r="B455" s="17"/>
      <c r="C455" s="17"/>
      <c r="D455" s="15"/>
      <c r="R455" s="15"/>
    </row>
    <row r="456">
      <c r="A456" s="17"/>
      <c r="B456" s="17"/>
      <c r="C456" s="17"/>
      <c r="D456" s="15"/>
      <c r="R456" s="15"/>
    </row>
    <row r="457">
      <c r="A457" s="17"/>
      <c r="B457" s="17"/>
      <c r="C457" s="17"/>
      <c r="D457" s="15"/>
      <c r="R457" s="15"/>
    </row>
    <row r="458">
      <c r="A458" s="17"/>
      <c r="B458" s="17"/>
      <c r="C458" s="17"/>
      <c r="D458" s="15"/>
      <c r="R458" s="15"/>
    </row>
    <row r="459">
      <c r="A459" s="17"/>
      <c r="B459" s="17"/>
      <c r="C459" s="17"/>
      <c r="D459" s="15"/>
      <c r="R459" s="15"/>
    </row>
    <row r="460">
      <c r="A460" s="17"/>
      <c r="B460" s="17"/>
      <c r="C460" s="17"/>
      <c r="D460" s="15"/>
      <c r="R460" s="15"/>
    </row>
    <row r="461">
      <c r="A461" s="17"/>
      <c r="B461" s="17"/>
      <c r="C461" s="17"/>
      <c r="D461" s="15"/>
      <c r="R461" s="15"/>
    </row>
    <row r="462">
      <c r="A462" s="17"/>
      <c r="B462" s="17"/>
      <c r="C462" s="17"/>
      <c r="D462" s="15"/>
      <c r="R462" s="15"/>
    </row>
    <row r="463">
      <c r="A463" s="17"/>
      <c r="B463" s="17"/>
      <c r="C463" s="17"/>
      <c r="D463" s="15"/>
      <c r="R463" s="15"/>
    </row>
    <row r="464">
      <c r="A464" s="17"/>
      <c r="B464" s="17"/>
      <c r="C464" s="17"/>
      <c r="D464" s="15"/>
      <c r="R464" s="15"/>
    </row>
    <row r="465">
      <c r="A465" s="17"/>
      <c r="B465" s="17"/>
      <c r="C465" s="17"/>
      <c r="D465" s="15"/>
      <c r="R465" s="15"/>
    </row>
    <row r="466">
      <c r="A466" s="17"/>
      <c r="B466" s="17"/>
      <c r="C466" s="17"/>
      <c r="D466" s="15"/>
      <c r="R466" s="15"/>
    </row>
    <row r="467">
      <c r="A467" s="17"/>
      <c r="B467" s="17"/>
      <c r="C467" s="17"/>
      <c r="D467" s="15"/>
      <c r="R467" s="15"/>
    </row>
    <row r="468">
      <c r="A468" s="17"/>
      <c r="B468" s="17"/>
      <c r="C468" s="17"/>
      <c r="D468" s="15"/>
      <c r="R468" s="15"/>
    </row>
    <row r="469">
      <c r="A469" s="17"/>
      <c r="B469" s="17"/>
      <c r="C469" s="17"/>
      <c r="D469" s="15"/>
      <c r="R469" s="15"/>
    </row>
    <row r="470">
      <c r="A470" s="17"/>
      <c r="B470" s="17"/>
      <c r="C470" s="17"/>
      <c r="D470" s="15"/>
      <c r="R470" s="15"/>
    </row>
    <row r="471">
      <c r="A471" s="17"/>
      <c r="B471" s="17"/>
      <c r="C471" s="17"/>
      <c r="D471" s="15"/>
      <c r="R471" s="15"/>
    </row>
    <row r="472">
      <c r="A472" s="17"/>
      <c r="B472" s="17"/>
      <c r="C472" s="17"/>
      <c r="D472" s="15"/>
      <c r="R472" s="15"/>
    </row>
    <row r="473">
      <c r="A473" s="17"/>
      <c r="B473" s="17"/>
      <c r="C473" s="17"/>
      <c r="D473" s="15"/>
      <c r="R473" s="15"/>
    </row>
    <row r="474">
      <c r="A474" s="17"/>
      <c r="B474" s="17"/>
      <c r="C474" s="17"/>
      <c r="D474" s="15"/>
      <c r="R474" s="15"/>
    </row>
    <row r="475">
      <c r="A475" s="17"/>
      <c r="B475" s="17"/>
      <c r="C475" s="17"/>
      <c r="D475" s="15"/>
      <c r="R475" s="15"/>
    </row>
    <row r="476">
      <c r="A476" s="17"/>
      <c r="B476" s="17"/>
      <c r="C476" s="17"/>
      <c r="D476" s="15"/>
      <c r="R476" s="15"/>
    </row>
    <row r="477">
      <c r="A477" s="17"/>
      <c r="B477" s="17"/>
      <c r="C477" s="17"/>
      <c r="D477" s="15"/>
      <c r="R477" s="15"/>
    </row>
    <row r="478">
      <c r="A478" s="17"/>
      <c r="B478" s="17"/>
      <c r="C478" s="17"/>
      <c r="D478" s="15"/>
      <c r="R478" s="15"/>
    </row>
    <row r="479">
      <c r="A479" s="17"/>
      <c r="B479" s="17"/>
      <c r="C479" s="17"/>
      <c r="D479" s="15"/>
      <c r="R479" s="15"/>
    </row>
    <row r="480">
      <c r="A480" s="17"/>
      <c r="B480" s="17"/>
      <c r="C480" s="17"/>
      <c r="D480" s="15"/>
      <c r="R480" s="15"/>
    </row>
    <row r="481">
      <c r="A481" s="17"/>
      <c r="B481" s="17"/>
      <c r="C481" s="17"/>
      <c r="D481" s="15"/>
      <c r="R481" s="15"/>
    </row>
    <row r="482">
      <c r="A482" s="17"/>
      <c r="B482" s="17"/>
      <c r="C482" s="17"/>
      <c r="D482" s="15"/>
      <c r="R482" s="15"/>
    </row>
    <row r="483">
      <c r="A483" s="17"/>
      <c r="B483" s="17"/>
      <c r="C483" s="17"/>
      <c r="D483" s="15"/>
      <c r="R483" s="15"/>
    </row>
    <row r="484">
      <c r="A484" s="17"/>
      <c r="B484" s="17"/>
      <c r="C484" s="17"/>
      <c r="D484" s="15"/>
      <c r="R484" s="15"/>
    </row>
    <row r="485">
      <c r="A485" s="17"/>
      <c r="B485" s="17"/>
      <c r="C485" s="17"/>
      <c r="D485" s="15"/>
      <c r="R485" s="15"/>
    </row>
    <row r="486">
      <c r="A486" s="17"/>
      <c r="B486" s="17"/>
      <c r="C486" s="17"/>
      <c r="D486" s="15"/>
      <c r="R486" s="15"/>
    </row>
    <row r="487">
      <c r="A487" s="17"/>
      <c r="B487" s="17"/>
      <c r="C487" s="17"/>
      <c r="D487" s="15"/>
      <c r="R487" s="15"/>
    </row>
    <row r="488">
      <c r="A488" s="17"/>
      <c r="B488" s="17"/>
      <c r="C488" s="17"/>
      <c r="D488" s="15"/>
      <c r="R488" s="15"/>
    </row>
    <row r="489">
      <c r="A489" s="17"/>
      <c r="B489" s="17"/>
      <c r="C489" s="17"/>
      <c r="D489" s="15"/>
      <c r="R489" s="15"/>
    </row>
    <row r="490">
      <c r="A490" s="17"/>
      <c r="B490" s="17"/>
      <c r="C490" s="17"/>
      <c r="D490" s="15"/>
      <c r="R490" s="15"/>
    </row>
    <row r="491">
      <c r="A491" s="17"/>
      <c r="B491" s="17"/>
      <c r="C491" s="17"/>
      <c r="D491" s="15"/>
      <c r="R491" s="15"/>
    </row>
    <row r="492">
      <c r="A492" s="17"/>
      <c r="B492" s="17"/>
      <c r="C492" s="17"/>
      <c r="D492" s="15"/>
      <c r="R492" s="15"/>
    </row>
    <row r="493">
      <c r="A493" s="17"/>
      <c r="B493" s="17"/>
      <c r="C493" s="17"/>
      <c r="D493" s="15"/>
      <c r="R493" s="15"/>
    </row>
    <row r="494">
      <c r="A494" s="17"/>
      <c r="B494" s="17"/>
      <c r="C494" s="17"/>
      <c r="D494" s="15"/>
      <c r="R494" s="15"/>
    </row>
    <row r="495">
      <c r="A495" s="17"/>
      <c r="B495" s="17"/>
      <c r="C495" s="17"/>
      <c r="D495" s="15"/>
      <c r="R495" s="15"/>
    </row>
    <row r="496">
      <c r="A496" s="17"/>
      <c r="B496" s="17"/>
      <c r="C496" s="17"/>
      <c r="D496" s="15"/>
      <c r="R496" s="15"/>
    </row>
    <row r="497">
      <c r="A497" s="17"/>
      <c r="B497" s="17"/>
      <c r="C497" s="17"/>
      <c r="D497" s="15"/>
      <c r="R497" s="15"/>
    </row>
    <row r="498">
      <c r="A498" s="17"/>
      <c r="B498" s="17"/>
      <c r="C498" s="17"/>
      <c r="D498" s="15"/>
      <c r="R498" s="15"/>
    </row>
    <row r="499">
      <c r="A499" s="17"/>
      <c r="B499" s="17"/>
      <c r="C499" s="17"/>
      <c r="D499" s="15"/>
      <c r="R499" s="15"/>
    </row>
    <row r="500">
      <c r="A500" s="17"/>
      <c r="B500" s="17"/>
      <c r="C500" s="17"/>
      <c r="D500" s="15"/>
      <c r="R500" s="15"/>
    </row>
    <row r="501">
      <c r="A501" s="17"/>
      <c r="B501" s="17"/>
      <c r="C501" s="17"/>
      <c r="D501" s="15"/>
      <c r="R501" s="15"/>
    </row>
    <row r="502">
      <c r="A502" s="17"/>
      <c r="B502" s="17"/>
      <c r="C502" s="17"/>
      <c r="D502" s="15"/>
      <c r="R502" s="15"/>
    </row>
    <row r="503">
      <c r="A503" s="17"/>
      <c r="B503" s="17"/>
      <c r="C503" s="17"/>
      <c r="D503" s="15"/>
      <c r="R503" s="15"/>
    </row>
    <row r="504">
      <c r="A504" s="17"/>
      <c r="B504" s="17"/>
      <c r="C504" s="17"/>
      <c r="D504" s="15"/>
      <c r="R504" s="15"/>
    </row>
    <row r="505">
      <c r="A505" s="17"/>
      <c r="B505" s="17"/>
      <c r="C505" s="17"/>
      <c r="D505" s="15"/>
      <c r="R505" s="15"/>
    </row>
    <row r="506">
      <c r="A506" s="17"/>
      <c r="B506" s="17"/>
      <c r="C506" s="17"/>
      <c r="D506" s="15"/>
      <c r="R506" s="15"/>
    </row>
    <row r="507">
      <c r="A507" s="17"/>
      <c r="B507" s="17"/>
      <c r="C507" s="17"/>
      <c r="D507" s="15"/>
      <c r="R507" s="15"/>
    </row>
    <row r="508">
      <c r="A508" s="17"/>
      <c r="B508" s="17"/>
      <c r="C508" s="17"/>
      <c r="D508" s="15"/>
      <c r="R508" s="15"/>
    </row>
    <row r="509">
      <c r="A509" s="17"/>
      <c r="B509" s="17"/>
      <c r="C509" s="17"/>
      <c r="D509" s="15"/>
      <c r="R509" s="15"/>
    </row>
    <row r="510">
      <c r="A510" s="17"/>
      <c r="B510" s="17"/>
      <c r="C510" s="17"/>
      <c r="D510" s="15"/>
      <c r="R510" s="15"/>
    </row>
    <row r="511">
      <c r="A511" s="17"/>
      <c r="B511" s="17"/>
      <c r="C511" s="17"/>
      <c r="D511" s="15"/>
      <c r="R511" s="15"/>
    </row>
    <row r="512">
      <c r="A512" s="17"/>
      <c r="B512" s="17"/>
      <c r="C512" s="17"/>
      <c r="D512" s="15"/>
      <c r="R512" s="15"/>
    </row>
    <row r="513">
      <c r="A513" s="17"/>
      <c r="B513" s="17"/>
      <c r="C513" s="17"/>
      <c r="D513" s="15"/>
      <c r="R513" s="15"/>
    </row>
    <row r="514">
      <c r="A514" s="17"/>
      <c r="B514" s="17"/>
      <c r="C514" s="17"/>
      <c r="D514" s="15"/>
      <c r="R514" s="15"/>
    </row>
    <row r="515">
      <c r="A515" s="17"/>
      <c r="B515" s="17"/>
      <c r="C515" s="17"/>
      <c r="D515" s="15"/>
      <c r="R515" s="15"/>
    </row>
    <row r="516">
      <c r="A516" s="17"/>
      <c r="B516" s="17"/>
      <c r="C516" s="17"/>
      <c r="D516" s="15"/>
      <c r="R516" s="15"/>
    </row>
    <row r="517">
      <c r="A517" s="17"/>
      <c r="B517" s="17"/>
      <c r="C517" s="17"/>
      <c r="D517" s="15"/>
      <c r="R517" s="15"/>
    </row>
    <row r="518">
      <c r="A518" s="17"/>
      <c r="B518" s="17"/>
      <c r="C518" s="17"/>
      <c r="D518" s="15"/>
      <c r="R518" s="15"/>
    </row>
    <row r="519">
      <c r="A519" s="17"/>
      <c r="B519" s="17"/>
      <c r="C519" s="17"/>
      <c r="D519" s="15"/>
      <c r="R519" s="15"/>
    </row>
    <row r="520">
      <c r="A520" s="17"/>
      <c r="B520" s="17"/>
      <c r="C520" s="17"/>
      <c r="D520" s="15"/>
      <c r="R520" s="15"/>
    </row>
    <row r="521">
      <c r="A521" s="17"/>
      <c r="B521" s="17"/>
      <c r="C521" s="17"/>
      <c r="D521" s="15"/>
      <c r="R521" s="15"/>
    </row>
    <row r="522">
      <c r="A522" s="17"/>
      <c r="B522" s="17"/>
      <c r="C522" s="17"/>
      <c r="D522" s="15"/>
      <c r="R522" s="15"/>
    </row>
    <row r="523">
      <c r="A523" s="17"/>
      <c r="B523" s="17"/>
      <c r="C523" s="17"/>
      <c r="D523" s="15"/>
      <c r="R523" s="15"/>
    </row>
    <row r="524">
      <c r="A524" s="17"/>
      <c r="B524" s="17"/>
      <c r="C524" s="17"/>
      <c r="D524" s="15"/>
      <c r="R524" s="15"/>
    </row>
    <row r="525">
      <c r="A525" s="17"/>
      <c r="B525" s="17"/>
      <c r="C525" s="17"/>
      <c r="D525" s="15"/>
      <c r="R525" s="15"/>
    </row>
    <row r="526">
      <c r="A526" s="17"/>
      <c r="B526" s="17"/>
      <c r="C526" s="17"/>
      <c r="D526" s="15"/>
      <c r="R526" s="15"/>
    </row>
    <row r="527">
      <c r="A527" s="17"/>
      <c r="B527" s="17"/>
      <c r="C527" s="17"/>
      <c r="D527" s="15"/>
      <c r="R527" s="15"/>
    </row>
    <row r="528">
      <c r="A528" s="17"/>
      <c r="B528" s="17"/>
      <c r="C528" s="17"/>
      <c r="D528" s="15"/>
      <c r="R528" s="15"/>
    </row>
    <row r="529">
      <c r="A529" s="17"/>
      <c r="B529" s="17"/>
      <c r="C529" s="17"/>
      <c r="D529" s="15"/>
      <c r="R529" s="15"/>
    </row>
    <row r="530">
      <c r="A530" s="17"/>
      <c r="B530" s="17"/>
      <c r="C530" s="17"/>
      <c r="D530" s="15"/>
      <c r="R530" s="15"/>
    </row>
    <row r="531">
      <c r="A531" s="17"/>
      <c r="B531" s="17"/>
      <c r="C531" s="17"/>
      <c r="D531" s="15"/>
      <c r="R531" s="15"/>
    </row>
    <row r="532">
      <c r="A532" s="17"/>
      <c r="B532" s="17"/>
      <c r="C532" s="17"/>
      <c r="D532" s="15"/>
      <c r="R532" s="15"/>
    </row>
    <row r="533">
      <c r="A533" s="17"/>
      <c r="B533" s="17"/>
      <c r="C533" s="17"/>
      <c r="D533" s="15"/>
      <c r="R533" s="15"/>
    </row>
    <row r="534">
      <c r="A534" s="17"/>
      <c r="B534" s="17"/>
      <c r="C534" s="17"/>
      <c r="D534" s="15"/>
      <c r="R534" s="15"/>
    </row>
    <row r="535">
      <c r="A535" s="17"/>
      <c r="B535" s="17"/>
      <c r="C535" s="17"/>
      <c r="D535" s="15"/>
      <c r="R535" s="15"/>
    </row>
    <row r="536">
      <c r="A536" s="17"/>
      <c r="B536" s="17"/>
      <c r="C536" s="17"/>
      <c r="D536" s="15"/>
      <c r="R536" s="15"/>
    </row>
    <row r="537">
      <c r="A537" s="17"/>
      <c r="B537" s="17"/>
      <c r="C537" s="17"/>
      <c r="D537" s="15"/>
      <c r="R537" s="15"/>
    </row>
    <row r="538">
      <c r="A538" s="17"/>
      <c r="B538" s="17"/>
      <c r="C538" s="17"/>
      <c r="D538" s="15"/>
      <c r="R538" s="15"/>
    </row>
    <row r="539">
      <c r="A539" s="17"/>
      <c r="B539" s="17"/>
      <c r="C539" s="17"/>
      <c r="D539" s="15"/>
      <c r="R539" s="15"/>
    </row>
    <row r="540">
      <c r="A540" s="17"/>
      <c r="B540" s="17"/>
      <c r="C540" s="17"/>
      <c r="D540" s="15"/>
      <c r="R540" s="15"/>
    </row>
    <row r="541">
      <c r="A541" s="17"/>
      <c r="B541" s="17"/>
      <c r="C541" s="17"/>
      <c r="D541" s="15"/>
      <c r="R541" s="15"/>
    </row>
    <row r="542">
      <c r="A542" s="17"/>
      <c r="B542" s="17"/>
      <c r="C542" s="17"/>
      <c r="D542" s="15"/>
      <c r="R542" s="15"/>
    </row>
    <row r="543">
      <c r="A543" s="17"/>
      <c r="B543" s="17"/>
      <c r="C543" s="17"/>
      <c r="D543" s="15"/>
      <c r="R543" s="15"/>
    </row>
    <row r="544">
      <c r="A544" s="17"/>
      <c r="B544" s="17"/>
      <c r="C544" s="17"/>
      <c r="D544" s="15"/>
      <c r="R544" s="15"/>
    </row>
    <row r="545">
      <c r="A545" s="17"/>
      <c r="B545" s="17"/>
      <c r="C545" s="17"/>
      <c r="D545" s="15"/>
      <c r="R545" s="15"/>
    </row>
    <row r="546">
      <c r="A546" s="17"/>
      <c r="B546" s="17"/>
      <c r="C546" s="17"/>
      <c r="D546" s="15"/>
      <c r="R546" s="15"/>
    </row>
    <row r="547">
      <c r="A547" s="17"/>
      <c r="B547" s="17"/>
      <c r="C547" s="17"/>
      <c r="D547" s="15"/>
      <c r="R547" s="15"/>
    </row>
    <row r="548">
      <c r="A548" s="17"/>
      <c r="B548" s="17"/>
      <c r="C548" s="17"/>
      <c r="D548" s="15"/>
      <c r="R548" s="15"/>
    </row>
    <row r="549">
      <c r="A549" s="17"/>
      <c r="B549" s="17"/>
      <c r="C549" s="17"/>
      <c r="D549" s="15"/>
      <c r="R549" s="15"/>
    </row>
    <row r="550">
      <c r="A550" s="17"/>
      <c r="B550" s="17"/>
      <c r="C550" s="17"/>
      <c r="D550" s="15"/>
      <c r="R550" s="15"/>
    </row>
    <row r="551">
      <c r="A551" s="17"/>
      <c r="B551" s="17"/>
      <c r="C551" s="17"/>
      <c r="D551" s="15"/>
      <c r="R551" s="15"/>
    </row>
    <row r="552">
      <c r="A552" s="17"/>
      <c r="B552" s="17"/>
      <c r="C552" s="17"/>
      <c r="D552" s="15"/>
      <c r="R552" s="15"/>
    </row>
    <row r="553">
      <c r="A553" s="17"/>
      <c r="B553" s="17"/>
      <c r="C553" s="17"/>
      <c r="D553" s="15"/>
      <c r="R553" s="15"/>
    </row>
    <row r="554">
      <c r="A554" s="17"/>
      <c r="B554" s="17"/>
      <c r="C554" s="17"/>
      <c r="D554" s="15"/>
      <c r="R554" s="15"/>
    </row>
    <row r="555">
      <c r="A555" s="17"/>
      <c r="B555" s="17"/>
      <c r="C555" s="17"/>
      <c r="D555" s="15"/>
      <c r="R555" s="15"/>
    </row>
    <row r="556">
      <c r="A556" s="17"/>
      <c r="B556" s="17"/>
      <c r="C556" s="17"/>
      <c r="D556" s="15"/>
      <c r="R556" s="15"/>
    </row>
    <row r="557">
      <c r="A557" s="17"/>
      <c r="B557" s="17"/>
      <c r="C557" s="17"/>
      <c r="D557" s="15"/>
      <c r="R557" s="15"/>
    </row>
    <row r="558">
      <c r="A558" s="17"/>
      <c r="B558" s="17"/>
      <c r="C558" s="17"/>
      <c r="D558" s="15"/>
      <c r="R558" s="15"/>
    </row>
    <row r="559">
      <c r="A559" s="17"/>
      <c r="B559" s="17"/>
      <c r="C559" s="17"/>
      <c r="D559" s="15"/>
      <c r="R559" s="15"/>
    </row>
    <row r="560">
      <c r="A560" s="17"/>
      <c r="B560" s="17"/>
      <c r="C560" s="17"/>
      <c r="D560" s="15"/>
      <c r="R560" s="15"/>
    </row>
    <row r="561">
      <c r="A561" s="17"/>
      <c r="B561" s="17"/>
      <c r="C561" s="17"/>
      <c r="D561" s="15"/>
      <c r="R561" s="15"/>
    </row>
    <row r="562">
      <c r="A562" s="17"/>
      <c r="B562" s="17"/>
      <c r="C562" s="17"/>
      <c r="D562" s="15"/>
      <c r="R562" s="15"/>
    </row>
    <row r="563">
      <c r="A563" s="17"/>
      <c r="B563" s="17"/>
      <c r="C563" s="17"/>
      <c r="D563" s="15"/>
      <c r="R563" s="15"/>
    </row>
    <row r="564">
      <c r="A564" s="17"/>
      <c r="B564" s="17"/>
      <c r="C564" s="17"/>
      <c r="D564" s="15"/>
      <c r="R564" s="15"/>
    </row>
    <row r="565">
      <c r="A565" s="17"/>
      <c r="B565" s="17"/>
      <c r="C565" s="17"/>
      <c r="D565" s="15"/>
      <c r="R565" s="15"/>
    </row>
    <row r="566">
      <c r="A566" s="17"/>
      <c r="B566" s="17"/>
      <c r="C566" s="17"/>
      <c r="D566" s="15"/>
      <c r="R566" s="15"/>
    </row>
    <row r="567">
      <c r="A567" s="17"/>
      <c r="B567" s="17"/>
      <c r="C567" s="17"/>
      <c r="D567" s="15"/>
      <c r="R567" s="15"/>
    </row>
    <row r="568">
      <c r="A568" s="17"/>
      <c r="B568" s="17"/>
      <c r="C568" s="17"/>
      <c r="D568" s="15"/>
      <c r="R568" s="15"/>
    </row>
    <row r="569">
      <c r="A569" s="17"/>
      <c r="B569" s="17"/>
      <c r="C569" s="17"/>
      <c r="D569" s="15"/>
      <c r="R569" s="15"/>
    </row>
    <row r="570">
      <c r="A570" s="17"/>
      <c r="B570" s="17"/>
      <c r="C570" s="17"/>
      <c r="D570" s="15"/>
      <c r="R570" s="15"/>
    </row>
    <row r="571">
      <c r="A571" s="17"/>
      <c r="B571" s="17"/>
      <c r="C571" s="17"/>
      <c r="D571" s="15"/>
      <c r="R571" s="15"/>
    </row>
    <row r="572">
      <c r="A572" s="17"/>
      <c r="B572" s="17"/>
      <c r="C572" s="17"/>
      <c r="D572" s="15"/>
      <c r="R572" s="15"/>
    </row>
    <row r="573">
      <c r="A573" s="17"/>
      <c r="B573" s="17"/>
      <c r="C573" s="17"/>
      <c r="D573" s="15"/>
      <c r="R573" s="15"/>
    </row>
    <row r="574">
      <c r="A574" s="17"/>
      <c r="B574" s="17"/>
      <c r="C574" s="17"/>
      <c r="D574" s="15"/>
      <c r="R574" s="15"/>
    </row>
    <row r="575">
      <c r="A575" s="17"/>
      <c r="B575" s="17"/>
      <c r="C575" s="17"/>
      <c r="D575" s="15"/>
      <c r="R575" s="15"/>
    </row>
    <row r="576">
      <c r="A576" s="17"/>
      <c r="B576" s="17"/>
      <c r="C576" s="17"/>
      <c r="D576" s="15"/>
      <c r="R576" s="15"/>
    </row>
    <row r="577">
      <c r="A577" s="17"/>
      <c r="B577" s="17"/>
      <c r="C577" s="17"/>
      <c r="D577" s="15"/>
      <c r="R577" s="15"/>
    </row>
    <row r="578">
      <c r="A578" s="17"/>
      <c r="B578" s="17"/>
      <c r="C578" s="17"/>
      <c r="D578" s="15"/>
      <c r="R578" s="15"/>
    </row>
    <row r="579">
      <c r="A579" s="17"/>
      <c r="B579" s="17"/>
      <c r="C579" s="17"/>
      <c r="D579" s="15"/>
      <c r="R579" s="15"/>
    </row>
    <row r="580">
      <c r="A580" s="17"/>
      <c r="B580" s="17"/>
      <c r="C580" s="17"/>
      <c r="D580" s="15"/>
      <c r="R580" s="15"/>
    </row>
    <row r="581">
      <c r="A581" s="17"/>
      <c r="B581" s="17"/>
      <c r="C581" s="17"/>
      <c r="D581" s="15"/>
      <c r="R581" s="15"/>
    </row>
    <row r="582">
      <c r="A582" s="17"/>
      <c r="B582" s="17"/>
      <c r="C582" s="17"/>
      <c r="D582" s="15"/>
      <c r="R582" s="15"/>
    </row>
    <row r="583">
      <c r="A583" s="17"/>
      <c r="B583" s="17"/>
      <c r="C583" s="17"/>
      <c r="D583" s="15"/>
      <c r="R583" s="15"/>
    </row>
    <row r="584">
      <c r="A584" s="17"/>
      <c r="B584" s="17"/>
      <c r="C584" s="17"/>
      <c r="D584" s="15"/>
      <c r="R584" s="15"/>
    </row>
    <row r="585">
      <c r="A585" s="17"/>
      <c r="B585" s="17"/>
      <c r="C585" s="17"/>
      <c r="D585" s="15"/>
      <c r="R585" s="15"/>
    </row>
    <row r="586">
      <c r="A586" s="17"/>
      <c r="B586" s="17"/>
      <c r="C586" s="17"/>
      <c r="D586" s="15"/>
      <c r="R586" s="15"/>
    </row>
    <row r="587">
      <c r="A587" s="17"/>
      <c r="B587" s="17"/>
      <c r="C587" s="17"/>
      <c r="D587" s="15"/>
      <c r="R587" s="15"/>
    </row>
    <row r="588">
      <c r="A588" s="17"/>
      <c r="B588" s="17"/>
      <c r="C588" s="17"/>
      <c r="D588" s="15"/>
      <c r="R588" s="15"/>
    </row>
    <row r="589">
      <c r="A589" s="17"/>
      <c r="B589" s="17"/>
      <c r="C589" s="17"/>
      <c r="D589" s="15"/>
      <c r="R589" s="15"/>
    </row>
    <row r="590">
      <c r="A590" s="17"/>
      <c r="B590" s="17"/>
      <c r="C590" s="17"/>
      <c r="D590" s="15"/>
      <c r="R590" s="15"/>
    </row>
    <row r="591">
      <c r="A591" s="17"/>
      <c r="B591" s="17"/>
      <c r="C591" s="17"/>
      <c r="D591" s="15"/>
      <c r="R591" s="15"/>
    </row>
    <row r="592">
      <c r="A592" s="17"/>
      <c r="B592" s="17"/>
      <c r="C592" s="17"/>
      <c r="D592" s="15"/>
      <c r="R592" s="15"/>
    </row>
    <row r="593">
      <c r="A593" s="17"/>
      <c r="B593" s="17"/>
      <c r="C593" s="17"/>
      <c r="D593" s="15"/>
      <c r="R593" s="15"/>
    </row>
    <row r="594">
      <c r="A594" s="17"/>
      <c r="B594" s="17"/>
      <c r="C594" s="17"/>
      <c r="D594" s="15"/>
      <c r="R594" s="15"/>
    </row>
    <row r="595">
      <c r="A595" s="17"/>
      <c r="B595" s="17"/>
      <c r="C595" s="17"/>
      <c r="D595" s="15"/>
      <c r="R595" s="15"/>
    </row>
    <row r="596">
      <c r="A596" s="17"/>
      <c r="B596" s="17"/>
      <c r="C596" s="17"/>
      <c r="D596" s="15"/>
      <c r="R596" s="15"/>
    </row>
    <row r="597">
      <c r="A597" s="17"/>
      <c r="B597" s="17"/>
      <c r="C597" s="17"/>
      <c r="D597" s="15"/>
      <c r="R597" s="15"/>
    </row>
    <row r="598">
      <c r="A598" s="17"/>
      <c r="B598" s="17"/>
      <c r="C598" s="17"/>
      <c r="D598" s="15"/>
      <c r="R598" s="15"/>
    </row>
    <row r="599">
      <c r="A599" s="17"/>
      <c r="B599" s="17"/>
      <c r="C599" s="17"/>
      <c r="D599" s="15"/>
      <c r="R599" s="15"/>
    </row>
    <row r="600">
      <c r="A600" s="17"/>
      <c r="B600" s="17"/>
      <c r="C600" s="17"/>
      <c r="D600" s="15"/>
      <c r="R600" s="15"/>
    </row>
    <row r="601">
      <c r="A601" s="17"/>
      <c r="B601" s="17"/>
      <c r="C601" s="17"/>
      <c r="D601" s="15"/>
      <c r="R601" s="15"/>
    </row>
    <row r="602">
      <c r="A602" s="17"/>
      <c r="B602" s="17"/>
      <c r="C602" s="17"/>
      <c r="D602" s="15"/>
      <c r="R602" s="15"/>
    </row>
    <row r="603">
      <c r="A603" s="17"/>
      <c r="B603" s="17"/>
      <c r="C603" s="17"/>
      <c r="D603" s="15"/>
      <c r="R603" s="15"/>
    </row>
    <row r="604">
      <c r="A604" s="17"/>
      <c r="B604" s="17"/>
      <c r="C604" s="17"/>
      <c r="D604" s="15"/>
      <c r="R604" s="15"/>
    </row>
    <row r="605">
      <c r="A605" s="17"/>
      <c r="B605" s="17"/>
      <c r="C605" s="17"/>
      <c r="D605" s="15"/>
      <c r="R605" s="15"/>
    </row>
    <row r="606">
      <c r="A606" s="17"/>
      <c r="B606" s="17"/>
      <c r="C606" s="17"/>
      <c r="D606" s="15"/>
      <c r="R606" s="15"/>
    </row>
    <row r="607">
      <c r="A607" s="17"/>
      <c r="B607" s="17"/>
      <c r="C607" s="17"/>
      <c r="D607" s="15"/>
      <c r="R607" s="15"/>
    </row>
    <row r="608">
      <c r="A608" s="17"/>
      <c r="B608" s="17"/>
      <c r="C608" s="17"/>
      <c r="D608" s="15"/>
      <c r="R608" s="15"/>
    </row>
    <row r="609">
      <c r="A609" s="17"/>
      <c r="B609" s="17"/>
      <c r="C609" s="17"/>
      <c r="D609" s="15"/>
      <c r="R609" s="15"/>
    </row>
    <row r="610">
      <c r="A610" s="17"/>
      <c r="B610" s="17"/>
      <c r="C610" s="17"/>
      <c r="D610" s="15"/>
      <c r="R610" s="15"/>
    </row>
    <row r="611">
      <c r="A611" s="17"/>
      <c r="B611" s="17"/>
      <c r="C611" s="17"/>
      <c r="D611" s="15"/>
      <c r="R611" s="15"/>
    </row>
    <row r="612">
      <c r="A612" s="17"/>
      <c r="B612" s="17"/>
      <c r="C612" s="17"/>
      <c r="D612" s="15"/>
      <c r="R612" s="15"/>
    </row>
    <row r="613">
      <c r="A613" s="17"/>
      <c r="B613" s="17"/>
      <c r="C613" s="17"/>
      <c r="D613" s="15"/>
      <c r="R613" s="15"/>
    </row>
    <row r="614">
      <c r="A614" s="17"/>
      <c r="B614" s="17"/>
      <c r="C614" s="17"/>
      <c r="D614" s="15"/>
      <c r="R614" s="15"/>
    </row>
    <row r="615">
      <c r="A615" s="17"/>
      <c r="B615" s="17"/>
      <c r="C615" s="17"/>
      <c r="D615" s="15"/>
      <c r="R615" s="15"/>
    </row>
    <row r="616">
      <c r="A616" s="17"/>
      <c r="B616" s="17"/>
      <c r="C616" s="17"/>
      <c r="D616" s="15"/>
      <c r="R616" s="15"/>
    </row>
    <row r="617">
      <c r="A617" s="17"/>
      <c r="B617" s="17"/>
      <c r="C617" s="17"/>
      <c r="D617" s="15"/>
      <c r="R617" s="15"/>
    </row>
    <row r="618">
      <c r="A618" s="17"/>
      <c r="B618" s="17"/>
      <c r="C618" s="17"/>
      <c r="D618" s="15"/>
      <c r="R618" s="15"/>
    </row>
    <row r="619">
      <c r="A619" s="17"/>
      <c r="B619" s="17"/>
      <c r="C619" s="17"/>
      <c r="D619" s="15"/>
      <c r="R619" s="15"/>
    </row>
    <row r="620">
      <c r="A620" s="17"/>
      <c r="B620" s="17"/>
      <c r="C620" s="17"/>
      <c r="D620" s="15"/>
      <c r="R620" s="15"/>
    </row>
    <row r="621">
      <c r="A621" s="17"/>
      <c r="B621" s="17"/>
      <c r="C621" s="17"/>
      <c r="D621" s="15"/>
      <c r="R621" s="15"/>
    </row>
    <row r="622">
      <c r="A622" s="17"/>
      <c r="B622" s="17"/>
      <c r="C622" s="17"/>
      <c r="D622" s="15"/>
      <c r="R622" s="15"/>
    </row>
    <row r="623">
      <c r="A623" s="17"/>
      <c r="B623" s="17"/>
      <c r="C623" s="17"/>
      <c r="D623" s="15"/>
      <c r="R623" s="15"/>
    </row>
    <row r="624">
      <c r="A624" s="17"/>
      <c r="B624" s="17"/>
      <c r="C624" s="17"/>
      <c r="D624" s="15"/>
      <c r="R624" s="15"/>
    </row>
    <row r="625">
      <c r="A625" s="17"/>
      <c r="B625" s="17"/>
      <c r="C625" s="17"/>
      <c r="D625" s="15"/>
      <c r="R625" s="15"/>
    </row>
    <row r="626">
      <c r="A626" s="17"/>
      <c r="B626" s="17"/>
      <c r="C626" s="17"/>
      <c r="D626" s="15"/>
      <c r="R626" s="15"/>
    </row>
    <row r="627">
      <c r="A627" s="17"/>
      <c r="B627" s="17"/>
      <c r="C627" s="17"/>
      <c r="D627" s="15"/>
      <c r="R627" s="15"/>
    </row>
    <row r="628">
      <c r="A628" s="17"/>
      <c r="B628" s="17"/>
      <c r="C628" s="17"/>
      <c r="D628" s="15"/>
      <c r="R628" s="15"/>
    </row>
    <row r="629">
      <c r="A629" s="17"/>
      <c r="B629" s="17"/>
      <c r="C629" s="17"/>
      <c r="D629" s="15"/>
      <c r="R629" s="15"/>
    </row>
    <row r="630">
      <c r="A630" s="17"/>
      <c r="B630" s="17"/>
      <c r="C630" s="17"/>
      <c r="D630" s="15"/>
      <c r="R630" s="15"/>
    </row>
    <row r="631">
      <c r="A631" s="17"/>
      <c r="B631" s="17"/>
      <c r="C631" s="17"/>
      <c r="D631" s="15"/>
      <c r="R631" s="15"/>
    </row>
    <row r="632">
      <c r="A632" s="17"/>
      <c r="B632" s="17"/>
      <c r="C632" s="17"/>
      <c r="D632" s="15"/>
      <c r="R632" s="15"/>
    </row>
    <row r="633">
      <c r="A633" s="17"/>
      <c r="B633" s="17"/>
      <c r="C633" s="17"/>
      <c r="D633" s="15"/>
      <c r="R633" s="15"/>
    </row>
    <row r="634">
      <c r="A634" s="17"/>
      <c r="B634" s="17"/>
      <c r="C634" s="17"/>
      <c r="D634" s="15"/>
      <c r="R634" s="15"/>
    </row>
    <row r="635">
      <c r="A635" s="17"/>
      <c r="B635" s="17"/>
      <c r="C635" s="17"/>
      <c r="D635" s="15"/>
      <c r="R635" s="15"/>
    </row>
    <row r="636">
      <c r="A636" s="17"/>
      <c r="B636" s="17"/>
      <c r="C636" s="17"/>
      <c r="D636" s="15"/>
      <c r="R636" s="15"/>
    </row>
    <row r="637">
      <c r="A637" s="17"/>
      <c r="B637" s="17"/>
      <c r="C637" s="17"/>
      <c r="D637" s="15"/>
      <c r="R637" s="15"/>
    </row>
    <row r="638">
      <c r="A638" s="17"/>
      <c r="B638" s="17"/>
      <c r="C638" s="17"/>
      <c r="D638" s="15"/>
      <c r="R638" s="15"/>
    </row>
    <row r="639">
      <c r="A639" s="17"/>
      <c r="B639" s="17"/>
      <c r="C639" s="17"/>
      <c r="D639" s="15"/>
      <c r="R639" s="15"/>
    </row>
    <row r="640">
      <c r="A640" s="17"/>
      <c r="B640" s="17"/>
      <c r="C640" s="17"/>
      <c r="D640" s="15"/>
      <c r="R640" s="15"/>
    </row>
    <row r="641">
      <c r="A641" s="17"/>
      <c r="B641" s="17"/>
      <c r="C641" s="17"/>
      <c r="D641" s="15"/>
      <c r="R641" s="15"/>
    </row>
    <row r="642">
      <c r="A642" s="17"/>
      <c r="B642" s="17"/>
      <c r="C642" s="17"/>
      <c r="D642" s="15"/>
      <c r="R642" s="15"/>
    </row>
    <row r="643">
      <c r="A643" s="17"/>
      <c r="B643" s="17"/>
      <c r="C643" s="17"/>
      <c r="D643" s="15"/>
      <c r="R643" s="15"/>
    </row>
    <row r="644">
      <c r="A644" s="17"/>
      <c r="B644" s="17"/>
      <c r="C644" s="17"/>
      <c r="D644" s="15"/>
      <c r="R644" s="15"/>
    </row>
    <row r="645">
      <c r="A645" s="17"/>
      <c r="B645" s="17"/>
      <c r="C645" s="17"/>
      <c r="D645" s="15"/>
      <c r="R645" s="15"/>
    </row>
    <row r="646">
      <c r="A646" s="17"/>
      <c r="B646" s="17"/>
      <c r="C646" s="17"/>
      <c r="D646" s="15"/>
      <c r="R646" s="15"/>
    </row>
    <row r="647">
      <c r="A647" s="17"/>
      <c r="B647" s="17"/>
      <c r="C647" s="17"/>
      <c r="D647" s="15"/>
      <c r="R647" s="15"/>
    </row>
    <row r="648">
      <c r="A648" s="17"/>
      <c r="B648" s="17"/>
      <c r="C648" s="17"/>
      <c r="D648" s="15"/>
      <c r="R648" s="15"/>
    </row>
    <row r="649">
      <c r="A649" s="17"/>
      <c r="B649" s="17"/>
      <c r="C649" s="17"/>
      <c r="D649" s="15"/>
      <c r="R649" s="15"/>
    </row>
    <row r="650">
      <c r="A650" s="17"/>
      <c r="B650" s="17"/>
      <c r="C650" s="17"/>
      <c r="D650" s="15"/>
      <c r="R650" s="15"/>
    </row>
    <row r="651">
      <c r="A651" s="17"/>
      <c r="B651" s="17"/>
      <c r="C651" s="17"/>
      <c r="D651" s="15"/>
      <c r="R651" s="15"/>
    </row>
    <row r="652">
      <c r="A652" s="17"/>
      <c r="B652" s="17"/>
      <c r="C652" s="17"/>
      <c r="D652" s="15"/>
      <c r="R652" s="15"/>
    </row>
    <row r="653">
      <c r="A653" s="17"/>
      <c r="B653" s="17"/>
      <c r="C653" s="17"/>
      <c r="D653" s="15"/>
      <c r="R653" s="15"/>
    </row>
    <row r="654">
      <c r="A654" s="17"/>
      <c r="B654" s="17"/>
      <c r="C654" s="17"/>
      <c r="D654" s="15"/>
      <c r="R654" s="15"/>
    </row>
    <row r="655">
      <c r="A655" s="17"/>
      <c r="B655" s="17"/>
      <c r="C655" s="17"/>
      <c r="D655" s="15"/>
      <c r="R655" s="15"/>
    </row>
    <row r="656">
      <c r="A656" s="17"/>
      <c r="B656" s="17"/>
      <c r="C656" s="17"/>
      <c r="D656" s="15"/>
      <c r="R656" s="15"/>
    </row>
    <row r="657">
      <c r="A657" s="17"/>
      <c r="B657" s="17"/>
      <c r="C657" s="17"/>
      <c r="D657" s="15"/>
      <c r="R657" s="15"/>
    </row>
    <row r="658">
      <c r="A658" s="17"/>
      <c r="B658" s="17"/>
      <c r="C658" s="17"/>
      <c r="D658" s="15"/>
      <c r="R658" s="15"/>
    </row>
    <row r="659">
      <c r="A659" s="17"/>
      <c r="B659" s="17"/>
      <c r="C659" s="17"/>
      <c r="D659" s="15"/>
      <c r="R659" s="15"/>
    </row>
    <row r="660">
      <c r="A660" s="17"/>
      <c r="B660" s="17"/>
      <c r="C660" s="17"/>
      <c r="D660" s="15"/>
      <c r="R660" s="15"/>
    </row>
    <row r="661">
      <c r="A661" s="17"/>
      <c r="B661" s="17"/>
      <c r="C661" s="17"/>
      <c r="D661" s="15"/>
      <c r="R661" s="15"/>
    </row>
    <row r="662">
      <c r="A662" s="17"/>
      <c r="B662" s="17"/>
      <c r="C662" s="17"/>
      <c r="D662" s="15"/>
      <c r="R662" s="15"/>
    </row>
    <row r="663">
      <c r="A663" s="17"/>
      <c r="B663" s="17"/>
      <c r="C663" s="17"/>
      <c r="D663" s="15"/>
      <c r="R663" s="15"/>
    </row>
    <row r="664">
      <c r="A664" s="17"/>
      <c r="B664" s="17"/>
      <c r="C664" s="17"/>
      <c r="D664" s="15"/>
      <c r="R664" s="15"/>
    </row>
    <row r="665">
      <c r="A665" s="17"/>
      <c r="B665" s="17"/>
      <c r="C665" s="17"/>
      <c r="D665" s="15"/>
      <c r="R665" s="15"/>
    </row>
    <row r="666">
      <c r="A666" s="17"/>
      <c r="B666" s="17"/>
      <c r="C666" s="17"/>
      <c r="D666" s="15"/>
      <c r="R666" s="15"/>
    </row>
    <row r="667">
      <c r="A667" s="17"/>
      <c r="B667" s="17"/>
      <c r="C667" s="17"/>
      <c r="D667" s="15"/>
      <c r="R667" s="15"/>
    </row>
    <row r="668">
      <c r="A668" s="17"/>
      <c r="B668" s="17"/>
      <c r="C668" s="17"/>
      <c r="D668" s="15"/>
      <c r="R668" s="15"/>
    </row>
    <row r="669">
      <c r="A669" s="17"/>
      <c r="B669" s="17"/>
      <c r="C669" s="17"/>
      <c r="D669" s="15"/>
      <c r="R669" s="15"/>
    </row>
    <row r="670">
      <c r="A670" s="17"/>
      <c r="B670" s="17"/>
      <c r="C670" s="17"/>
      <c r="D670" s="15"/>
      <c r="R670" s="15"/>
    </row>
    <row r="671">
      <c r="A671" s="17"/>
      <c r="B671" s="17"/>
      <c r="C671" s="17"/>
      <c r="D671" s="15"/>
      <c r="R671" s="15"/>
    </row>
    <row r="672">
      <c r="A672" s="17"/>
      <c r="B672" s="17"/>
      <c r="C672" s="17"/>
      <c r="D672" s="15"/>
      <c r="R672" s="15"/>
    </row>
    <row r="673">
      <c r="A673" s="17"/>
      <c r="B673" s="17"/>
      <c r="C673" s="17"/>
      <c r="D673" s="15"/>
      <c r="R673" s="15"/>
    </row>
    <row r="674">
      <c r="A674" s="17"/>
      <c r="B674" s="17"/>
      <c r="C674" s="17"/>
      <c r="D674" s="15"/>
      <c r="R674" s="15"/>
    </row>
    <row r="675">
      <c r="A675" s="17"/>
      <c r="B675" s="17"/>
      <c r="C675" s="17"/>
      <c r="D675" s="15"/>
      <c r="R675" s="15"/>
    </row>
    <row r="676">
      <c r="A676" s="17"/>
      <c r="B676" s="17"/>
      <c r="C676" s="17"/>
      <c r="D676" s="15"/>
      <c r="R676" s="15"/>
    </row>
    <row r="677">
      <c r="A677" s="17"/>
      <c r="B677" s="17"/>
      <c r="C677" s="17"/>
      <c r="D677" s="15"/>
      <c r="R677" s="15"/>
    </row>
    <row r="678">
      <c r="A678" s="17"/>
      <c r="B678" s="17"/>
      <c r="C678" s="17"/>
      <c r="D678" s="15"/>
      <c r="R678" s="15"/>
    </row>
    <row r="679">
      <c r="A679" s="17"/>
      <c r="B679" s="17"/>
      <c r="C679" s="17"/>
      <c r="D679" s="15"/>
      <c r="R679" s="15"/>
    </row>
    <row r="680">
      <c r="A680" s="17"/>
      <c r="B680" s="17"/>
      <c r="C680" s="17"/>
      <c r="D680" s="15"/>
      <c r="R680" s="15"/>
    </row>
    <row r="681">
      <c r="A681" s="17"/>
      <c r="B681" s="17"/>
      <c r="C681" s="17"/>
      <c r="D681" s="15"/>
      <c r="R681" s="15"/>
    </row>
    <row r="682">
      <c r="A682" s="17"/>
      <c r="B682" s="17"/>
      <c r="C682" s="17"/>
      <c r="D682" s="15"/>
      <c r="R682" s="15"/>
    </row>
    <row r="683">
      <c r="A683" s="17"/>
      <c r="B683" s="17"/>
      <c r="C683" s="17"/>
      <c r="D683" s="15"/>
      <c r="R683" s="15"/>
    </row>
    <row r="684">
      <c r="A684" s="17"/>
      <c r="B684" s="17"/>
      <c r="C684" s="17"/>
      <c r="D684" s="15"/>
      <c r="R684" s="15"/>
    </row>
    <row r="685">
      <c r="A685" s="17"/>
      <c r="B685" s="17"/>
      <c r="C685" s="17"/>
      <c r="D685" s="15"/>
      <c r="R685" s="15"/>
    </row>
    <row r="686">
      <c r="A686" s="17"/>
      <c r="B686" s="17"/>
      <c r="C686" s="17"/>
      <c r="D686" s="15"/>
      <c r="R686" s="15"/>
    </row>
    <row r="687">
      <c r="A687" s="17"/>
      <c r="B687" s="17"/>
      <c r="C687" s="17"/>
      <c r="D687" s="15"/>
      <c r="R687" s="15"/>
    </row>
    <row r="688">
      <c r="A688" s="17"/>
      <c r="B688" s="17"/>
      <c r="C688" s="17"/>
      <c r="D688" s="15"/>
      <c r="R688" s="15"/>
    </row>
    <row r="689">
      <c r="A689" s="17"/>
      <c r="B689" s="17"/>
      <c r="C689" s="17"/>
      <c r="D689" s="15"/>
      <c r="R689" s="15"/>
    </row>
    <row r="690">
      <c r="A690" s="17"/>
      <c r="B690" s="17"/>
      <c r="C690" s="17"/>
      <c r="D690" s="15"/>
      <c r="R690" s="15"/>
    </row>
    <row r="691">
      <c r="A691" s="17"/>
      <c r="B691" s="17"/>
      <c r="C691" s="17"/>
      <c r="D691" s="15"/>
      <c r="R691" s="15"/>
    </row>
    <row r="692">
      <c r="A692" s="17"/>
      <c r="B692" s="17"/>
      <c r="C692" s="17"/>
      <c r="D692" s="15"/>
      <c r="R692" s="15"/>
    </row>
    <row r="693">
      <c r="A693" s="17"/>
      <c r="B693" s="17"/>
      <c r="C693" s="17"/>
      <c r="D693" s="15"/>
      <c r="R693" s="15"/>
    </row>
    <row r="694">
      <c r="A694" s="17"/>
      <c r="B694" s="17"/>
      <c r="C694" s="17"/>
      <c r="D694" s="15"/>
      <c r="R694" s="15"/>
    </row>
    <row r="695">
      <c r="A695" s="17"/>
      <c r="B695" s="17"/>
      <c r="C695" s="17"/>
      <c r="D695" s="15"/>
      <c r="R695" s="15"/>
    </row>
    <row r="696">
      <c r="A696" s="17"/>
      <c r="B696" s="17"/>
      <c r="C696" s="17"/>
      <c r="D696" s="15"/>
      <c r="R696" s="15"/>
    </row>
    <row r="697">
      <c r="A697" s="17"/>
      <c r="B697" s="17"/>
      <c r="C697" s="17"/>
      <c r="D697" s="15"/>
      <c r="R697" s="15"/>
    </row>
    <row r="698">
      <c r="A698" s="17"/>
      <c r="B698" s="17"/>
      <c r="C698" s="17"/>
      <c r="D698" s="15"/>
      <c r="R698" s="15"/>
    </row>
    <row r="699">
      <c r="A699" s="17"/>
      <c r="B699" s="17"/>
      <c r="C699" s="17"/>
      <c r="D699" s="15"/>
      <c r="R699" s="15"/>
    </row>
    <row r="700">
      <c r="A700" s="17"/>
      <c r="B700" s="17"/>
      <c r="C700" s="17"/>
      <c r="D700" s="15"/>
      <c r="R700" s="15"/>
    </row>
    <row r="701">
      <c r="A701" s="17"/>
      <c r="B701" s="17"/>
      <c r="C701" s="17"/>
      <c r="D701" s="15"/>
      <c r="R701" s="15"/>
    </row>
    <row r="702">
      <c r="A702" s="17"/>
      <c r="B702" s="17"/>
      <c r="C702" s="17"/>
      <c r="D702" s="15"/>
      <c r="R702" s="15"/>
    </row>
    <row r="703">
      <c r="A703" s="17"/>
      <c r="B703" s="17"/>
      <c r="C703" s="17"/>
      <c r="D703" s="15"/>
      <c r="R703" s="15"/>
    </row>
    <row r="704">
      <c r="A704" s="17"/>
      <c r="B704" s="17"/>
      <c r="C704" s="17"/>
      <c r="D704" s="15"/>
      <c r="R704" s="15"/>
    </row>
    <row r="705">
      <c r="A705" s="17"/>
      <c r="B705" s="17"/>
      <c r="C705" s="17"/>
      <c r="D705" s="15"/>
      <c r="R705" s="15"/>
    </row>
    <row r="706">
      <c r="A706" s="17"/>
      <c r="B706" s="17"/>
      <c r="C706" s="17"/>
      <c r="D706" s="15"/>
      <c r="R706" s="15"/>
    </row>
    <row r="707">
      <c r="A707" s="17"/>
      <c r="B707" s="17"/>
      <c r="C707" s="17"/>
      <c r="D707" s="15"/>
      <c r="R707" s="15"/>
    </row>
    <row r="708">
      <c r="A708" s="17"/>
      <c r="B708" s="17"/>
      <c r="C708" s="17"/>
      <c r="D708" s="15"/>
      <c r="R708" s="15"/>
    </row>
    <row r="709">
      <c r="A709" s="17"/>
      <c r="B709" s="17"/>
      <c r="C709" s="17"/>
      <c r="D709" s="15"/>
      <c r="R709" s="15"/>
    </row>
    <row r="710">
      <c r="A710" s="17"/>
      <c r="B710" s="17"/>
      <c r="C710" s="17"/>
      <c r="D710" s="15"/>
      <c r="R710" s="15"/>
    </row>
    <row r="711">
      <c r="A711" s="17"/>
      <c r="B711" s="17"/>
      <c r="C711" s="17"/>
      <c r="D711" s="15"/>
      <c r="R711" s="15"/>
    </row>
    <row r="712">
      <c r="A712" s="17"/>
      <c r="B712" s="17"/>
      <c r="C712" s="17"/>
      <c r="D712" s="15"/>
      <c r="R712" s="15"/>
    </row>
    <row r="713">
      <c r="A713" s="17"/>
      <c r="B713" s="17"/>
      <c r="C713" s="17"/>
      <c r="D713" s="15"/>
      <c r="R713" s="15"/>
    </row>
    <row r="714">
      <c r="A714" s="17"/>
      <c r="B714" s="17"/>
      <c r="C714" s="17"/>
      <c r="D714" s="15"/>
      <c r="R714" s="15"/>
    </row>
    <row r="715">
      <c r="A715" s="17"/>
      <c r="B715" s="17"/>
      <c r="C715" s="17"/>
      <c r="D715" s="15"/>
      <c r="R715" s="15"/>
    </row>
    <row r="716">
      <c r="A716" s="17"/>
      <c r="B716" s="17"/>
      <c r="C716" s="17"/>
      <c r="D716" s="15"/>
      <c r="R716" s="15"/>
    </row>
    <row r="717">
      <c r="A717" s="17"/>
      <c r="B717" s="17"/>
      <c r="C717" s="17"/>
      <c r="D717" s="15"/>
      <c r="R717" s="15"/>
    </row>
    <row r="718">
      <c r="A718" s="17"/>
      <c r="B718" s="17"/>
      <c r="C718" s="17"/>
      <c r="D718" s="15"/>
      <c r="R718" s="15"/>
    </row>
    <row r="719">
      <c r="A719" s="17"/>
      <c r="B719" s="17"/>
      <c r="C719" s="17"/>
      <c r="D719" s="15"/>
      <c r="R719" s="15"/>
    </row>
    <row r="720">
      <c r="A720" s="17"/>
      <c r="B720" s="17"/>
      <c r="C720" s="17"/>
      <c r="D720" s="15"/>
      <c r="R720" s="15"/>
    </row>
    <row r="721">
      <c r="A721" s="17"/>
      <c r="B721" s="17"/>
      <c r="C721" s="17"/>
      <c r="D721" s="15"/>
      <c r="R721" s="15"/>
    </row>
    <row r="722">
      <c r="A722" s="17"/>
      <c r="B722" s="17"/>
      <c r="C722" s="17"/>
      <c r="D722" s="15"/>
      <c r="R722" s="15"/>
    </row>
    <row r="723">
      <c r="A723" s="17"/>
      <c r="B723" s="17"/>
      <c r="C723" s="17"/>
      <c r="D723" s="15"/>
      <c r="R723" s="15"/>
    </row>
    <row r="724">
      <c r="A724" s="17"/>
      <c r="B724" s="17"/>
      <c r="C724" s="17"/>
      <c r="D724" s="15"/>
      <c r="R724" s="15"/>
    </row>
    <row r="725">
      <c r="A725" s="17"/>
      <c r="B725" s="17"/>
      <c r="C725" s="17"/>
      <c r="D725" s="15"/>
      <c r="R725" s="15"/>
    </row>
    <row r="726">
      <c r="A726" s="17"/>
      <c r="B726" s="17"/>
      <c r="C726" s="17"/>
      <c r="D726" s="15"/>
      <c r="R726" s="15"/>
    </row>
    <row r="727">
      <c r="A727" s="17"/>
      <c r="B727" s="17"/>
      <c r="C727" s="17"/>
      <c r="D727" s="15"/>
      <c r="R727" s="15"/>
    </row>
    <row r="728">
      <c r="A728" s="17"/>
      <c r="B728" s="17"/>
      <c r="C728" s="17"/>
      <c r="D728" s="15"/>
      <c r="R728" s="15"/>
    </row>
    <row r="729">
      <c r="A729" s="17"/>
      <c r="B729" s="17"/>
      <c r="C729" s="17"/>
      <c r="D729" s="15"/>
      <c r="R729" s="15"/>
    </row>
    <row r="730">
      <c r="A730" s="17"/>
      <c r="B730" s="17"/>
      <c r="C730" s="17"/>
      <c r="D730" s="15"/>
      <c r="R730" s="15"/>
    </row>
    <row r="731">
      <c r="A731" s="17"/>
      <c r="B731" s="17"/>
      <c r="C731" s="17"/>
      <c r="D731" s="15"/>
      <c r="R731" s="15"/>
    </row>
    <row r="732">
      <c r="A732" s="17"/>
      <c r="B732" s="17"/>
      <c r="C732" s="17"/>
      <c r="D732" s="15"/>
      <c r="R732" s="15"/>
    </row>
    <row r="733">
      <c r="A733" s="17"/>
      <c r="B733" s="17"/>
      <c r="C733" s="17"/>
      <c r="D733" s="15"/>
      <c r="R733" s="15"/>
    </row>
    <row r="734">
      <c r="A734" s="17"/>
      <c r="B734" s="17"/>
      <c r="C734" s="17"/>
      <c r="D734" s="15"/>
      <c r="R734" s="15"/>
    </row>
    <row r="735">
      <c r="A735" s="17"/>
      <c r="B735" s="17"/>
      <c r="C735" s="17"/>
      <c r="D735" s="15"/>
      <c r="R735" s="15"/>
    </row>
    <row r="736">
      <c r="A736" s="17"/>
      <c r="B736" s="17"/>
      <c r="C736" s="17"/>
      <c r="D736" s="15"/>
      <c r="R736" s="15"/>
    </row>
    <row r="737">
      <c r="A737" s="17"/>
      <c r="B737" s="17"/>
      <c r="C737" s="17"/>
      <c r="D737" s="15"/>
      <c r="R737" s="15"/>
    </row>
    <row r="738">
      <c r="A738" s="17"/>
      <c r="B738" s="17"/>
      <c r="C738" s="17"/>
      <c r="D738" s="15"/>
      <c r="R738" s="15"/>
    </row>
    <row r="739">
      <c r="A739" s="17"/>
      <c r="B739" s="17"/>
      <c r="C739" s="17"/>
      <c r="D739" s="15"/>
      <c r="R739" s="15"/>
    </row>
    <row r="740">
      <c r="A740" s="17"/>
      <c r="B740" s="17"/>
      <c r="C740" s="17"/>
      <c r="D740" s="15"/>
      <c r="R740" s="15"/>
    </row>
    <row r="741">
      <c r="A741" s="17"/>
      <c r="B741" s="17"/>
      <c r="C741" s="17"/>
      <c r="D741" s="15"/>
      <c r="R741" s="15"/>
    </row>
    <row r="742">
      <c r="A742" s="17"/>
      <c r="B742" s="17"/>
      <c r="C742" s="17"/>
      <c r="D742" s="15"/>
      <c r="R742" s="15"/>
    </row>
    <row r="743">
      <c r="A743" s="17"/>
      <c r="B743" s="17"/>
      <c r="C743" s="17"/>
      <c r="D743" s="15"/>
      <c r="R743" s="15"/>
    </row>
    <row r="744">
      <c r="A744" s="17"/>
      <c r="B744" s="17"/>
      <c r="C744" s="17"/>
      <c r="D744" s="15"/>
      <c r="R744" s="15"/>
    </row>
    <row r="745">
      <c r="A745" s="17"/>
      <c r="B745" s="17"/>
      <c r="C745" s="17"/>
      <c r="D745" s="15"/>
      <c r="R745" s="15"/>
    </row>
    <row r="746">
      <c r="A746" s="17"/>
      <c r="B746" s="17"/>
      <c r="C746" s="17"/>
      <c r="D746" s="15"/>
      <c r="R746" s="15"/>
    </row>
    <row r="747">
      <c r="A747" s="17"/>
      <c r="B747" s="17"/>
      <c r="C747" s="17"/>
      <c r="D747" s="15"/>
      <c r="R747" s="15"/>
    </row>
    <row r="748">
      <c r="A748" s="17"/>
      <c r="B748" s="17"/>
      <c r="C748" s="17"/>
      <c r="D748" s="15"/>
      <c r="R748" s="15"/>
    </row>
    <row r="749">
      <c r="A749" s="17"/>
      <c r="B749" s="17"/>
      <c r="C749" s="17"/>
      <c r="D749" s="15"/>
      <c r="R749" s="15"/>
    </row>
    <row r="750">
      <c r="A750" s="17"/>
      <c r="B750" s="17"/>
      <c r="C750" s="17"/>
      <c r="D750" s="15"/>
      <c r="R750" s="15"/>
    </row>
    <row r="751">
      <c r="A751" s="17"/>
      <c r="B751" s="17"/>
      <c r="C751" s="17"/>
      <c r="D751" s="15"/>
      <c r="R751" s="15"/>
    </row>
    <row r="752">
      <c r="A752" s="17"/>
      <c r="B752" s="17"/>
      <c r="C752" s="17"/>
      <c r="D752" s="15"/>
      <c r="R752" s="15"/>
    </row>
    <row r="753">
      <c r="A753" s="17"/>
      <c r="B753" s="17"/>
      <c r="C753" s="17"/>
      <c r="D753" s="15"/>
      <c r="R753" s="15"/>
    </row>
    <row r="754">
      <c r="A754" s="17"/>
      <c r="B754" s="17"/>
      <c r="C754" s="17"/>
      <c r="D754" s="15"/>
      <c r="R754" s="15"/>
    </row>
    <row r="755">
      <c r="A755" s="17"/>
      <c r="B755" s="17"/>
      <c r="C755" s="17"/>
      <c r="D755" s="15"/>
      <c r="R755" s="15"/>
    </row>
    <row r="756">
      <c r="A756" s="17"/>
      <c r="B756" s="17"/>
      <c r="C756" s="17"/>
      <c r="D756" s="15"/>
      <c r="R756" s="15"/>
    </row>
    <row r="757">
      <c r="A757" s="17"/>
      <c r="B757" s="17"/>
      <c r="C757" s="17"/>
      <c r="D757" s="15"/>
      <c r="R757" s="15"/>
    </row>
    <row r="758">
      <c r="A758" s="17"/>
      <c r="B758" s="17"/>
      <c r="C758" s="17"/>
      <c r="D758" s="15"/>
      <c r="R758" s="15"/>
    </row>
    <row r="759">
      <c r="A759" s="17"/>
      <c r="B759" s="17"/>
      <c r="C759" s="17"/>
      <c r="D759" s="15"/>
      <c r="R759" s="15"/>
    </row>
    <row r="760">
      <c r="A760" s="17"/>
      <c r="B760" s="17"/>
      <c r="C760" s="17"/>
      <c r="D760" s="15"/>
      <c r="R760" s="15"/>
    </row>
    <row r="761">
      <c r="A761" s="17"/>
      <c r="B761" s="17"/>
      <c r="C761" s="17"/>
      <c r="D761" s="15"/>
      <c r="R761" s="15"/>
    </row>
    <row r="762">
      <c r="A762" s="17"/>
      <c r="B762" s="17"/>
      <c r="C762" s="17"/>
      <c r="D762" s="15"/>
      <c r="R762" s="15"/>
    </row>
    <row r="763">
      <c r="A763" s="17"/>
      <c r="B763" s="17"/>
      <c r="C763" s="17"/>
      <c r="D763" s="15"/>
      <c r="R763" s="15"/>
    </row>
    <row r="764">
      <c r="A764" s="17"/>
      <c r="B764" s="17"/>
      <c r="C764" s="17"/>
      <c r="D764" s="15"/>
      <c r="R764" s="15"/>
    </row>
    <row r="765">
      <c r="A765" s="17"/>
      <c r="B765" s="17"/>
      <c r="C765" s="17"/>
      <c r="D765" s="15"/>
      <c r="R765" s="15"/>
    </row>
    <row r="766">
      <c r="A766" s="17"/>
      <c r="B766" s="17"/>
      <c r="C766" s="17"/>
      <c r="D766" s="15"/>
      <c r="R766" s="15"/>
    </row>
    <row r="767">
      <c r="A767" s="17"/>
      <c r="B767" s="17"/>
      <c r="C767" s="17"/>
      <c r="D767" s="15"/>
      <c r="R767" s="15"/>
    </row>
    <row r="768">
      <c r="A768" s="17"/>
      <c r="B768" s="17"/>
      <c r="C768" s="17"/>
      <c r="D768" s="15"/>
      <c r="R768" s="15"/>
    </row>
    <row r="769">
      <c r="A769" s="17"/>
      <c r="B769" s="17"/>
      <c r="C769" s="17"/>
      <c r="D769" s="15"/>
      <c r="R769" s="15"/>
    </row>
    <row r="770">
      <c r="A770" s="17"/>
      <c r="B770" s="17"/>
      <c r="C770" s="17"/>
      <c r="D770" s="15"/>
      <c r="R770" s="15"/>
    </row>
    <row r="771">
      <c r="A771" s="17"/>
      <c r="B771" s="17"/>
      <c r="C771" s="17"/>
      <c r="D771" s="15"/>
      <c r="R771" s="15"/>
    </row>
    <row r="772">
      <c r="A772" s="17"/>
      <c r="B772" s="17"/>
      <c r="C772" s="17"/>
      <c r="D772" s="15"/>
      <c r="R772" s="15"/>
    </row>
    <row r="773">
      <c r="A773" s="17"/>
      <c r="B773" s="17"/>
      <c r="C773" s="17"/>
      <c r="D773" s="15"/>
      <c r="R773" s="15"/>
    </row>
    <row r="774">
      <c r="A774" s="17"/>
      <c r="B774" s="17"/>
      <c r="C774" s="17"/>
      <c r="D774" s="15"/>
      <c r="R774" s="15"/>
    </row>
    <row r="775">
      <c r="A775" s="17"/>
      <c r="B775" s="17"/>
      <c r="C775" s="17"/>
      <c r="D775" s="15"/>
      <c r="R775" s="15"/>
    </row>
    <row r="776">
      <c r="A776" s="17"/>
      <c r="B776" s="17"/>
      <c r="C776" s="17"/>
      <c r="D776" s="15"/>
      <c r="R776" s="15"/>
    </row>
    <row r="777">
      <c r="A777" s="17"/>
      <c r="B777" s="17"/>
      <c r="C777" s="17"/>
      <c r="D777" s="15"/>
      <c r="R777" s="15"/>
    </row>
    <row r="778">
      <c r="A778" s="17"/>
      <c r="B778" s="17"/>
      <c r="C778" s="17"/>
      <c r="D778" s="15"/>
      <c r="R778" s="15"/>
    </row>
    <row r="779">
      <c r="A779" s="17"/>
      <c r="B779" s="17"/>
      <c r="C779" s="17"/>
      <c r="D779" s="15"/>
      <c r="R779" s="15"/>
    </row>
    <row r="780">
      <c r="A780" s="17"/>
      <c r="B780" s="17"/>
      <c r="C780" s="17"/>
      <c r="D780" s="15"/>
      <c r="R780" s="15"/>
    </row>
    <row r="781">
      <c r="A781" s="17"/>
      <c r="B781" s="17"/>
      <c r="C781" s="17"/>
      <c r="D781" s="15"/>
      <c r="R781" s="15"/>
    </row>
    <row r="782">
      <c r="A782" s="17"/>
      <c r="B782" s="17"/>
      <c r="C782" s="17"/>
      <c r="D782" s="15"/>
      <c r="R782" s="15"/>
    </row>
    <row r="783">
      <c r="A783" s="17"/>
      <c r="B783" s="17"/>
      <c r="C783" s="17"/>
      <c r="D783" s="15"/>
      <c r="R783" s="15"/>
    </row>
    <row r="784">
      <c r="A784" s="17"/>
      <c r="B784" s="17"/>
      <c r="C784" s="17"/>
      <c r="D784" s="15"/>
      <c r="R784" s="15"/>
    </row>
    <row r="785">
      <c r="A785" s="17"/>
      <c r="B785" s="17"/>
      <c r="C785" s="17"/>
      <c r="D785" s="15"/>
      <c r="R785" s="15"/>
    </row>
    <row r="786">
      <c r="A786" s="17"/>
      <c r="B786" s="17"/>
      <c r="C786" s="17"/>
      <c r="D786" s="15"/>
      <c r="R786" s="15"/>
    </row>
    <row r="787">
      <c r="A787" s="17"/>
      <c r="B787" s="17"/>
      <c r="C787" s="17"/>
      <c r="D787" s="15"/>
      <c r="R787" s="15"/>
    </row>
    <row r="788">
      <c r="A788" s="17"/>
      <c r="B788" s="17"/>
      <c r="C788" s="17"/>
      <c r="D788" s="15"/>
      <c r="R788" s="15"/>
    </row>
    <row r="789">
      <c r="A789" s="17"/>
      <c r="B789" s="17"/>
      <c r="C789" s="17"/>
      <c r="D789" s="15"/>
      <c r="R789" s="15"/>
    </row>
    <row r="790">
      <c r="A790" s="17"/>
      <c r="B790" s="17"/>
      <c r="C790" s="17"/>
      <c r="D790" s="15"/>
      <c r="R790" s="15"/>
    </row>
    <row r="791">
      <c r="A791" s="17"/>
      <c r="B791" s="17"/>
      <c r="C791" s="17"/>
      <c r="D791" s="15"/>
      <c r="R791" s="15"/>
    </row>
    <row r="792">
      <c r="A792" s="17"/>
      <c r="B792" s="17"/>
      <c r="C792" s="17"/>
      <c r="D792" s="15"/>
      <c r="R792" s="15"/>
    </row>
    <row r="793">
      <c r="A793" s="17"/>
      <c r="B793" s="17"/>
      <c r="C793" s="17"/>
      <c r="D793" s="15"/>
      <c r="R793" s="15"/>
    </row>
    <row r="794">
      <c r="A794" s="17"/>
      <c r="B794" s="17"/>
      <c r="C794" s="17"/>
      <c r="D794" s="15"/>
      <c r="R794" s="15"/>
    </row>
    <row r="795">
      <c r="A795" s="17"/>
      <c r="B795" s="17"/>
      <c r="C795" s="17"/>
      <c r="D795" s="15"/>
      <c r="R795" s="15"/>
    </row>
    <row r="796">
      <c r="A796" s="17"/>
      <c r="B796" s="17"/>
      <c r="C796" s="17"/>
      <c r="D796" s="15"/>
      <c r="R796" s="15"/>
    </row>
    <row r="797">
      <c r="A797" s="17"/>
      <c r="B797" s="17"/>
      <c r="C797" s="17"/>
      <c r="D797" s="15"/>
      <c r="R797" s="15"/>
    </row>
    <row r="798">
      <c r="A798" s="17"/>
      <c r="B798" s="17"/>
      <c r="C798" s="17"/>
      <c r="D798" s="15"/>
      <c r="R798" s="15"/>
    </row>
    <row r="799">
      <c r="A799" s="17"/>
      <c r="B799" s="17"/>
      <c r="C799" s="17"/>
      <c r="D799" s="15"/>
      <c r="R799" s="15"/>
    </row>
    <row r="800">
      <c r="A800" s="17"/>
      <c r="B800" s="17"/>
      <c r="C800" s="17"/>
      <c r="D800" s="15"/>
      <c r="R800" s="15"/>
    </row>
    <row r="801">
      <c r="A801" s="17"/>
      <c r="B801" s="17"/>
      <c r="C801" s="17"/>
      <c r="D801" s="15"/>
      <c r="R801" s="15"/>
    </row>
    <row r="802">
      <c r="A802" s="17"/>
      <c r="B802" s="17"/>
      <c r="C802" s="17"/>
      <c r="D802" s="15"/>
      <c r="R802" s="15"/>
    </row>
    <row r="803">
      <c r="A803" s="17"/>
      <c r="B803" s="17"/>
      <c r="C803" s="17"/>
      <c r="D803" s="15"/>
      <c r="R803" s="15"/>
    </row>
    <row r="804">
      <c r="A804" s="17"/>
      <c r="B804" s="17"/>
      <c r="C804" s="17"/>
      <c r="D804" s="15"/>
      <c r="R804" s="15"/>
    </row>
    <row r="805">
      <c r="A805" s="17"/>
      <c r="B805" s="17"/>
      <c r="C805" s="17"/>
      <c r="D805" s="15"/>
      <c r="R805" s="15"/>
    </row>
    <row r="806">
      <c r="A806" s="17"/>
      <c r="B806" s="17"/>
      <c r="C806" s="17"/>
      <c r="D806" s="15"/>
      <c r="R806" s="15"/>
    </row>
    <row r="807">
      <c r="A807" s="17"/>
      <c r="B807" s="17"/>
      <c r="C807" s="17"/>
      <c r="D807" s="15"/>
      <c r="R807" s="15"/>
    </row>
    <row r="808">
      <c r="A808" s="17"/>
      <c r="B808" s="17"/>
      <c r="C808" s="17"/>
      <c r="D808" s="15"/>
      <c r="R808" s="15"/>
    </row>
    <row r="809">
      <c r="A809" s="17"/>
      <c r="B809" s="17"/>
      <c r="C809" s="17"/>
      <c r="D809" s="15"/>
      <c r="R809" s="15"/>
    </row>
    <row r="810">
      <c r="A810" s="17"/>
      <c r="B810" s="17"/>
      <c r="C810" s="17"/>
      <c r="D810" s="15"/>
      <c r="R810" s="15"/>
    </row>
    <row r="811">
      <c r="A811" s="17"/>
      <c r="B811" s="17"/>
      <c r="C811" s="17"/>
      <c r="D811" s="15"/>
      <c r="R811" s="15"/>
    </row>
    <row r="812">
      <c r="A812" s="17"/>
      <c r="B812" s="17"/>
      <c r="C812" s="17"/>
      <c r="D812" s="15"/>
      <c r="R812" s="15"/>
    </row>
    <row r="813">
      <c r="A813" s="17"/>
      <c r="B813" s="17"/>
      <c r="C813" s="17"/>
      <c r="D813" s="15"/>
      <c r="R813" s="15"/>
    </row>
    <row r="814">
      <c r="A814" s="17"/>
      <c r="B814" s="17"/>
      <c r="C814" s="17"/>
      <c r="D814" s="15"/>
      <c r="R814" s="15"/>
    </row>
    <row r="815">
      <c r="A815" s="17"/>
      <c r="B815" s="17"/>
      <c r="C815" s="17"/>
      <c r="D815" s="15"/>
      <c r="R815" s="15"/>
    </row>
    <row r="816">
      <c r="A816" s="17"/>
      <c r="B816" s="17"/>
      <c r="C816" s="17"/>
      <c r="D816" s="15"/>
      <c r="R816" s="15"/>
    </row>
    <row r="817">
      <c r="A817" s="17"/>
      <c r="B817" s="17"/>
      <c r="C817" s="17"/>
      <c r="D817" s="15"/>
      <c r="R817" s="15"/>
    </row>
    <row r="818">
      <c r="A818" s="17"/>
      <c r="B818" s="17"/>
      <c r="C818" s="17"/>
      <c r="D818" s="15"/>
      <c r="R818" s="15"/>
    </row>
    <row r="819">
      <c r="A819" s="17"/>
      <c r="B819" s="17"/>
      <c r="C819" s="17"/>
      <c r="D819" s="15"/>
      <c r="R819" s="15"/>
    </row>
    <row r="820">
      <c r="A820" s="17"/>
      <c r="B820" s="17"/>
      <c r="C820" s="17"/>
      <c r="D820" s="15"/>
      <c r="R820" s="15"/>
    </row>
    <row r="821">
      <c r="A821" s="17"/>
      <c r="B821" s="17"/>
      <c r="C821" s="17"/>
      <c r="D821" s="15"/>
      <c r="R821" s="15"/>
    </row>
    <row r="822">
      <c r="A822" s="17"/>
      <c r="B822" s="17"/>
      <c r="C822" s="17"/>
      <c r="D822" s="15"/>
      <c r="R822" s="15"/>
    </row>
    <row r="823">
      <c r="A823" s="17"/>
      <c r="B823" s="17"/>
      <c r="C823" s="17"/>
      <c r="D823" s="15"/>
      <c r="R823" s="15"/>
    </row>
    <row r="824">
      <c r="A824" s="17"/>
      <c r="B824" s="17"/>
      <c r="C824" s="17"/>
      <c r="D824" s="15"/>
      <c r="R824" s="15"/>
    </row>
    <row r="825">
      <c r="A825" s="17"/>
      <c r="B825" s="17"/>
      <c r="C825" s="17"/>
      <c r="D825" s="15"/>
      <c r="R825" s="15"/>
    </row>
    <row r="826">
      <c r="A826" s="17"/>
      <c r="B826" s="17"/>
      <c r="C826" s="17"/>
      <c r="D826" s="15"/>
      <c r="R826" s="15"/>
    </row>
    <row r="827">
      <c r="A827" s="17"/>
      <c r="B827" s="17"/>
      <c r="C827" s="17"/>
      <c r="D827" s="15"/>
      <c r="R827" s="15"/>
    </row>
    <row r="828">
      <c r="A828" s="17"/>
      <c r="B828" s="17"/>
      <c r="C828" s="17"/>
      <c r="D828" s="15"/>
      <c r="R828" s="15"/>
    </row>
    <row r="829">
      <c r="A829" s="17"/>
      <c r="B829" s="17"/>
      <c r="C829" s="17"/>
      <c r="D829" s="15"/>
      <c r="R829" s="15"/>
    </row>
    <row r="830">
      <c r="A830" s="17"/>
      <c r="B830" s="17"/>
      <c r="C830" s="17"/>
      <c r="D830" s="15"/>
      <c r="R830" s="15"/>
    </row>
    <row r="831">
      <c r="A831" s="17"/>
      <c r="B831" s="17"/>
      <c r="C831" s="17"/>
      <c r="D831" s="15"/>
      <c r="R831" s="15"/>
    </row>
    <row r="832">
      <c r="A832" s="17"/>
      <c r="B832" s="17"/>
      <c r="C832" s="17"/>
      <c r="D832" s="15"/>
      <c r="R832" s="15"/>
    </row>
    <row r="833">
      <c r="A833" s="17"/>
      <c r="B833" s="17"/>
      <c r="C833" s="17"/>
      <c r="D833" s="15"/>
      <c r="R833" s="15"/>
    </row>
    <row r="834">
      <c r="A834" s="17"/>
      <c r="B834" s="17"/>
      <c r="C834" s="17"/>
      <c r="D834" s="15"/>
      <c r="R834" s="15"/>
    </row>
    <row r="835">
      <c r="A835" s="17"/>
      <c r="B835" s="17"/>
      <c r="C835" s="17"/>
      <c r="D835" s="15"/>
      <c r="R835" s="15"/>
    </row>
    <row r="836">
      <c r="A836" s="17"/>
      <c r="B836" s="17"/>
      <c r="C836" s="17"/>
      <c r="D836" s="15"/>
      <c r="R836" s="15"/>
    </row>
    <row r="837">
      <c r="A837" s="17"/>
      <c r="B837" s="17"/>
      <c r="C837" s="17"/>
      <c r="D837" s="15"/>
      <c r="R837" s="15"/>
    </row>
    <row r="838">
      <c r="A838" s="17"/>
      <c r="B838" s="17"/>
      <c r="C838" s="17"/>
      <c r="D838" s="15"/>
      <c r="R838" s="15"/>
    </row>
    <row r="839">
      <c r="A839" s="17"/>
      <c r="B839" s="17"/>
      <c r="C839" s="17"/>
      <c r="D839" s="15"/>
      <c r="R839" s="15"/>
    </row>
    <row r="840">
      <c r="A840" s="17"/>
      <c r="B840" s="17"/>
      <c r="C840" s="17"/>
      <c r="D840" s="15"/>
      <c r="R840" s="15"/>
    </row>
    <row r="841">
      <c r="A841" s="17"/>
      <c r="B841" s="17"/>
      <c r="C841" s="17"/>
      <c r="D841" s="15"/>
      <c r="R841" s="15"/>
    </row>
    <row r="842">
      <c r="A842" s="17"/>
      <c r="B842" s="17"/>
      <c r="C842" s="17"/>
      <c r="D842" s="15"/>
      <c r="R842" s="15"/>
    </row>
    <row r="843">
      <c r="A843" s="17"/>
      <c r="B843" s="17"/>
      <c r="C843" s="17"/>
      <c r="D843" s="15"/>
      <c r="R843" s="15"/>
    </row>
    <row r="844">
      <c r="A844" s="17"/>
      <c r="B844" s="17"/>
      <c r="C844" s="17"/>
      <c r="D844" s="15"/>
      <c r="R844" s="15"/>
    </row>
    <row r="845">
      <c r="A845" s="17"/>
      <c r="B845" s="17"/>
      <c r="C845" s="17"/>
      <c r="D845" s="15"/>
      <c r="R845" s="15"/>
    </row>
    <row r="846">
      <c r="A846" s="17"/>
      <c r="B846" s="17"/>
      <c r="C846" s="17"/>
      <c r="D846" s="15"/>
      <c r="R846" s="15"/>
    </row>
    <row r="847">
      <c r="A847" s="17"/>
      <c r="B847" s="17"/>
      <c r="C847" s="17"/>
      <c r="D847" s="15"/>
      <c r="R847" s="15"/>
    </row>
    <row r="848">
      <c r="A848" s="17"/>
      <c r="B848" s="17"/>
      <c r="C848" s="17"/>
      <c r="D848" s="15"/>
      <c r="R848" s="15"/>
    </row>
    <row r="849">
      <c r="A849" s="17"/>
      <c r="B849" s="17"/>
      <c r="C849" s="17"/>
      <c r="D849" s="15"/>
      <c r="R849" s="15"/>
    </row>
    <row r="850">
      <c r="A850" s="17"/>
      <c r="B850" s="17"/>
      <c r="C850" s="17"/>
      <c r="D850" s="15"/>
      <c r="R850" s="15"/>
    </row>
    <row r="851">
      <c r="A851" s="17"/>
      <c r="B851" s="17"/>
      <c r="C851" s="17"/>
      <c r="D851" s="15"/>
      <c r="R851" s="15"/>
    </row>
    <row r="852">
      <c r="A852" s="17"/>
      <c r="B852" s="17"/>
      <c r="C852" s="17"/>
      <c r="D852" s="15"/>
      <c r="R852" s="15"/>
    </row>
    <row r="853">
      <c r="A853" s="17"/>
      <c r="B853" s="17"/>
      <c r="C853" s="17"/>
      <c r="D853" s="15"/>
      <c r="R853" s="15"/>
    </row>
    <row r="854">
      <c r="A854" s="17"/>
      <c r="B854" s="17"/>
      <c r="C854" s="17"/>
      <c r="D854" s="15"/>
      <c r="R854" s="15"/>
    </row>
    <row r="855">
      <c r="A855" s="17"/>
      <c r="B855" s="17"/>
      <c r="C855" s="17"/>
      <c r="D855" s="15"/>
      <c r="R855" s="15"/>
    </row>
    <row r="856">
      <c r="A856" s="17"/>
      <c r="B856" s="17"/>
      <c r="C856" s="17"/>
      <c r="D856" s="15"/>
      <c r="R856" s="15"/>
    </row>
    <row r="857">
      <c r="A857" s="17"/>
      <c r="B857" s="17"/>
      <c r="C857" s="17"/>
      <c r="D857" s="15"/>
      <c r="R857" s="15"/>
    </row>
    <row r="858">
      <c r="A858" s="17"/>
      <c r="B858" s="17"/>
      <c r="C858" s="17"/>
      <c r="D858" s="15"/>
      <c r="R858" s="15"/>
    </row>
    <row r="859">
      <c r="A859" s="17"/>
      <c r="B859" s="17"/>
      <c r="C859" s="17"/>
      <c r="D859" s="15"/>
      <c r="R859" s="15"/>
    </row>
    <row r="860">
      <c r="A860" s="17"/>
      <c r="B860" s="17"/>
      <c r="C860" s="17"/>
      <c r="D860" s="15"/>
      <c r="R860" s="15"/>
    </row>
    <row r="861">
      <c r="A861" s="17"/>
      <c r="B861" s="17"/>
      <c r="C861" s="17"/>
      <c r="D861" s="15"/>
      <c r="R861" s="15"/>
    </row>
    <row r="862">
      <c r="A862" s="17"/>
      <c r="B862" s="17"/>
      <c r="C862" s="17"/>
      <c r="D862" s="15"/>
      <c r="R862" s="15"/>
    </row>
    <row r="863">
      <c r="A863" s="17"/>
      <c r="B863" s="17"/>
      <c r="C863" s="17"/>
      <c r="D863" s="15"/>
      <c r="R863" s="15"/>
    </row>
    <row r="864">
      <c r="A864" s="17"/>
      <c r="B864" s="17"/>
      <c r="C864" s="17"/>
      <c r="D864" s="15"/>
      <c r="R864" s="15"/>
    </row>
    <row r="865">
      <c r="A865" s="17"/>
      <c r="B865" s="17"/>
      <c r="C865" s="17"/>
      <c r="D865" s="15"/>
      <c r="R865" s="15"/>
    </row>
    <row r="866">
      <c r="A866" s="17"/>
      <c r="B866" s="17"/>
      <c r="C866" s="17"/>
      <c r="D866" s="15"/>
      <c r="R866" s="15"/>
    </row>
    <row r="867">
      <c r="A867" s="17"/>
      <c r="B867" s="17"/>
      <c r="C867" s="17"/>
      <c r="D867" s="15"/>
      <c r="R867" s="15"/>
    </row>
    <row r="868">
      <c r="A868" s="17"/>
      <c r="B868" s="17"/>
      <c r="C868" s="17"/>
      <c r="D868" s="15"/>
      <c r="R868" s="15"/>
    </row>
    <row r="869">
      <c r="A869" s="17"/>
      <c r="B869" s="17"/>
      <c r="C869" s="17"/>
      <c r="D869" s="15"/>
      <c r="R869" s="15"/>
    </row>
    <row r="870">
      <c r="A870" s="17"/>
      <c r="B870" s="17"/>
      <c r="C870" s="17"/>
      <c r="D870" s="15"/>
      <c r="R870" s="15"/>
    </row>
    <row r="871">
      <c r="A871" s="17"/>
      <c r="B871" s="17"/>
      <c r="C871" s="17"/>
      <c r="D871" s="15"/>
      <c r="R871" s="15"/>
    </row>
    <row r="872">
      <c r="A872" s="17"/>
      <c r="B872" s="17"/>
      <c r="C872" s="17"/>
      <c r="D872" s="15"/>
      <c r="R872" s="15"/>
    </row>
    <row r="873">
      <c r="A873" s="17"/>
      <c r="B873" s="17"/>
      <c r="C873" s="17"/>
      <c r="D873" s="15"/>
      <c r="R873" s="15"/>
    </row>
    <row r="874">
      <c r="A874" s="17"/>
      <c r="B874" s="17"/>
      <c r="C874" s="17"/>
      <c r="D874" s="15"/>
      <c r="R874" s="15"/>
    </row>
    <row r="875">
      <c r="A875" s="17"/>
      <c r="B875" s="17"/>
      <c r="C875" s="17"/>
      <c r="D875" s="15"/>
      <c r="R875" s="15"/>
    </row>
    <row r="876">
      <c r="A876" s="17"/>
      <c r="B876" s="17"/>
      <c r="C876" s="17"/>
      <c r="D876" s="15"/>
      <c r="R876" s="15"/>
    </row>
    <row r="877">
      <c r="A877" s="17"/>
      <c r="B877" s="17"/>
      <c r="C877" s="17"/>
      <c r="D877" s="15"/>
      <c r="R877" s="15"/>
    </row>
    <row r="878">
      <c r="A878" s="17"/>
      <c r="B878" s="17"/>
      <c r="C878" s="17"/>
      <c r="D878" s="15"/>
      <c r="R878" s="15"/>
    </row>
    <row r="879">
      <c r="A879" s="17"/>
      <c r="B879" s="17"/>
      <c r="C879" s="17"/>
      <c r="D879" s="15"/>
      <c r="R879" s="15"/>
    </row>
    <row r="880">
      <c r="A880" s="17"/>
      <c r="B880" s="17"/>
      <c r="C880" s="17"/>
      <c r="D880" s="15"/>
      <c r="R880" s="15"/>
    </row>
    <row r="881">
      <c r="A881" s="17"/>
      <c r="B881" s="17"/>
      <c r="C881" s="17"/>
      <c r="D881" s="15"/>
      <c r="R881" s="15"/>
    </row>
    <row r="882">
      <c r="A882" s="17"/>
      <c r="B882" s="17"/>
      <c r="C882" s="17"/>
      <c r="D882" s="15"/>
      <c r="R882" s="15"/>
    </row>
    <row r="883">
      <c r="A883" s="17"/>
      <c r="B883" s="17"/>
      <c r="C883" s="17"/>
      <c r="D883" s="15"/>
      <c r="R883" s="15"/>
    </row>
    <row r="884">
      <c r="A884" s="17"/>
      <c r="B884" s="17"/>
      <c r="C884" s="17"/>
      <c r="D884" s="15"/>
      <c r="R884" s="15"/>
    </row>
    <row r="885">
      <c r="A885" s="17"/>
      <c r="B885" s="17"/>
      <c r="C885" s="17"/>
      <c r="D885" s="15"/>
      <c r="R885" s="15"/>
    </row>
    <row r="886">
      <c r="A886" s="17"/>
      <c r="B886" s="17"/>
      <c r="C886" s="17"/>
      <c r="D886" s="15"/>
      <c r="R886" s="15"/>
    </row>
    <row r="887">
      <c r="A887" s="17"/>
      <c r="B887" s="17"/>
      <c r="C887" s="17"/>
      <c r="D887" s="15"/>
      <c r="R887" s="15"/>
    </row>
    <row r="888">
      <c r="A888" s="17"/>
      <c r="B888" s="17"/>
      <c r="C888" s="17"/>
      <c r="D888" s="15"/>
      <c r="R888" s="15"/>
    </row>
    <row r="889">
      <c r="A889" s="17"/>
      <c r="B889" s="17"/>
      <c r="C889" s="17"/>
      <c r="D889" s="15"/>
      <c r="R889" s="15"/>
    </row>
    <row r="890">
      <c r="A890" s="17"/>
      <c r="B890" s="17"/>
      <c r="C890" s="17"/>
      <c r="D890" s="15"/>
      <c r="R890" s="15"/>
    </row>
    <row r="891">
      <c r="A891" s="17"/>
      <c r="B891" s="17"/>
      <c r="C891" s="17"/>
      <c r="D891" s="15"/>
      <c r="R891" s="15"/>
    </row>
    <row r="892">
      <c r="A892" s="17"/>
      <c r="B892" s="17"/>
      <c r="C892" s="17"/>
      <c r="D892" s="15"/>
      <c r="R892" s="15"/>
    </row>
    <row r="893">
      <c r="A893" s="17"/>
      <c r="B893" s="17"/>
      <c r="C893" s="17"/>
      <c r="D893" s="15"/>
      <c r="R893" s="15"/>
    </row>
    <row r="894">
      <c r="A894" s="17"/>
      <c r="B894" s="17"/>
      <c r="C894" s="17"/>
      <c r="D894" s="15"/>
      <c r="R894" s="15"/>
    </row>
    <row r="895">
      <c r="A895" s="17"/>
      <c r="B895" s="17"/>
      <c r="C895" s="17"/>
      <c r="D895" s="15"/>
      <c r="R895" s="15"/>
    </row>
    <row r="896">
      <c r="A896" s="17"/>
      <c r="B896" s="17"/>
      <c r="C896" s="17"/>
      <c r="D896" s="15"/>
      <c r="R896" s="15"/>
    </row>
    <row r="897">
      <c r="A897" s="17"/>
      <c r="B897" s="17"/>
      <c r="C897" s="17"/>
      <c r="D897" s="15"/>
      <c r="R897" s="15"/>
    </row>
    <row r="898">
      <c r="A898" s="17"/>
      <c r="B898" s="17"/>
      <c r="C898" s="17"/>
      <c r="D898" s="15"/>
      <c r="R898" s="15"/>
    </row>
    <row r="899">
      <c r="A899" s="17"/>
      <c r="B899" s="17"/>
      <c r="C899" s="17"/>
      <c r="D899" s="15"/>
      <c r="R899" s="15"/>
    </row>
    <row r="900">
      <c r="A900" s="17"/>
      <c r="B900" s="17"/>
      <c r="C900" s="17"/>
      <c r="D900" s="15"/>
      <c r="R900" s="15"/>
    </row>
    <row r="901">
      <c r="A901" s="17"/>
      <c r="B901" s="17"/>
      <c r="C901" s="17"/>
      <c r="D901" s="15"/>
      <c r="R901" s="15"/>
    </row>
    <row r="902">
      <c r="A902" s="17"/>
      <c r="B902" s="17"/>
      <c r="C902" s="17"/>
      <c r="D902" s="15"/>
      <c r="R902" s="15"/>
    </row>
    <row r="903">
      <c r="A903" s="17"/>
      <c r="B903" s="17"/>
      <c r="C903" s="17"/>
      <c r="D903" s="15"/>
      <c r="R903" s="15"/>
    </row>
    <row r="904">
      <c r="A904" s="17"/>
      <c r="B904" s="17"/>
      <c r="C904" s="17"/>
      <c r="D904" s="15"/>
      <c r="R904" s="15"/>
    </row>
    <row r="905">
      <c r="A905" s="17"/>
      <c r="B905" s="17"/>
      <c r="C905" s="17"/>
      <c r="D905" s="15"/>
      <c r="R905" s="15"/>
    </row>
    <row r="906">
      <c r="A906" s="17"/>
      <c r="B906" s="17"/>
      <c r="C906" s="17"/>
      <c r="D906" s="15"/>
      <c r="R906" s="15"/>
    </row>
    <row r="907">
      <c r="A907" s="17"/>
      <c r="B907" s="17"/>
      <c r="C907" s="17"/>
      <c r="D907" s="15"/>
      <c r="R907" s="15"/>
    </row>
    <row r="908">
      <c r="A908" s="17"/>
      <c r="B908" s="17"/>
      <c r="C908" s="17"/>
      <c r="D908" s="15"/>
      <c r="R908" s="15"/>
    </row>
    <row r="909">
      <c r="A909" s="17"/>
      <c r="B909" s="17"/>
      <c r="C909" s="17"/>
      <c r="D909" s="15"/>
      <c r="R909" s="15"/>
    </row>
    <row r="910">
      <c r="A910" s="17"/>
      <c r="B910" s="17"/>
      <c r="C910" s="17"/>
      <c r="D910" s="15"/>
      <c r="R910" s="15"/>
    </row>
    <row r="911">
      <c r="A911" s="17"/>
      <c r="B911" s="17"/>
      <c r="C911" s="17"/>
      <c r="D911" s="15"/>
      <c r="R911" s="15"/>
    </row>
    <row r="912">
      <c r="A912" s="17"/>
      <c r="B912" s="17"/>
      <c r="C912" s="17"/>
      <c r="D912" s="15"/>
      <c r="R912" s="15"/>
    </row>
    <row r="913">
      <c r="A913" s="17"/>
      <c r="B913" s="17"/>
      <c r="C913" s="17"/>
      <c r="D913" s="15"/>
      <c r="R913" s="15"/>
    </row>
    <row r="914">
      <c r="A914" s="17"/>
      <c r="B914" s="17"/>
      <c r="C914" s="17"/>
      <c r="D914" s="15"/>
      <c r="R914" s="15"/>
    </row>
    <row r="915">
      <c r="A915" s="17"/>
      <c r="B915" s="17"/>
      <c r="C915" s="17"/>
      <c r="D915" s="15"/>
      <c r="R915" s="15"/>
    </row>
    <row r="916">
      <c r="A916" s="17"/>
      <c r="B916" s="17"/>
      <c r="C916" s="17"/>
      <c r="D916" s="15"/>
      <c r="R916" s="15"/>
    </row>
    <row r="917">
      <c r="A917" s="17"/>
      <c r="B917" s="17"/>
      <c r="C917" s="17"/>
      <c r="D917" s="15"/>
      <c r="R917" s="15"/>
    </row>
    <row r="918">
      <c r="A918" s="17"/>
      <c r="B918" s="17"/>
      <c r="C918" s="17"/>
      <c r="D918" s="15"/>
      <c r="R918" s="15"/>
    </row>
    <row r="919">
      <c r="A919" s="17"/>
      <c r="B919" s="17"/>
      <c r="C919" s="17"/>
      <c r="D919" s="15"/>
      <c r="R919" s="15"/>
    </row>
    <row r="920">
      <c r="A920" s="17"/>
      <c r="B920" s="17"/>
      <c r="C920" s="17"/>
      <c r="D920" s="15"/>
      <c r="R920" s="15"/>
    </row>
    <row r="921">
      <c r="A921" s="17"/>
      <c r="B921" s="17"/>
      <c r="C921" s="17"/>
      <c r="D921" s="15"/>
      <c r="R921" s="15"/>
    </row>
    <row r="922">
      <c r="A922" s="17"/>
      <c r="B922" s="17"/>
      <c r="C922" s="17"/>
      <c r="D922" s="15"/>
      <c r="R922" s="15"/>
    </row>
    <row r="923">
      <c r="A923" s="17"/>
      <c r="B923" s="17"/>
      <c r="C923" s="17"/>
      <c r="D923" s="15"/>
      <c r="R923" s="15"/>
    </row>
    <row r="924">
      <c r="A924" s="17"/>
      <c r="B924" s="17"/>
      <c r="C924" s="17"/>
      <c r="D924" s="15"/>
      <c r="R924" s="15"/>
    </row>
    <row r="925">
      <c r="A925" s="17"/>
      <c r="B925" s="17"/>
      <c r="C925" s="17"/>
      <c r="D925" s="15"/>
      <c r="R925" s="15"/>
    </row>
    <row r="926">
      <c r="A926" s="17"/>
      <c r="B926" s="17"/>
      <c r="C926" s="17"/>
      <c r="D926" s="15"/>
      <c r="R926" s="15"/>
    </row>
    <row r="927">
      <c r="A927" s="17"/>
      <c r="B927" s="17"/>
      <c r="C927" s="17"/>
      <c r="D927" s="15"/>
      <c r="R927" s="15"/>
    </row>
    <row r="928">
      <c r="A928" s="17"/>
      <c r="B928" s="17"/>
      <c r="C928" s="17"/>
      <c r="D928" s="15"/>
      <c r="R928" s="15"/>
    </row>
    <row r="929">
      <c r="A929" s="17"/>
      <c r="B929" s="17"/>
      <c r="C929" s="17"/>
      <c r="D929" s="15"/>
      <c r="R929" s="15"/>
    </row>
    <row r="930">
      <c r="A930" s="17"/>
      <c r="B930" s="17"/>
      <c r="C930" s="17"/>
      <c r="D930" s="15"/>
      <c r="R930" s="15"/>
    </row>
    <row r="931">
      <c r="A931" s="17"/>
      <c r="B931" s="17"/>
      <c r="C931" s="17"/>
      <c r="D931" s="15"/>
      <c r="R931" s="15"/>
    </row>
    <row r="932">
      <c r="A932" s="17"/>
      <c r="B932" s="17"/>
      <c r="C932" s="17"/>
      <c r="D932" s="15"/>
      <c r="R932" s="15"/>
    </row>
  </sheetData>
  <conditionalFormatting sqref="E2:E140">
    <cfRule type="notContainsBlanks" dxfId="0" priority="1">
      <formula>LEN(TRIM(E2))&gt;0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4.14"/>
  </cols>
  <sheetData>
    <row r="2">
      <c r="A2" s="2" t="s">
        <v>3</v>
      </c>
      <c r="B2" s="2" t="s">
        <v>4</v>
      </c>
      <c r="C2" s="2">
        <v>10.0</v>
      </c>
      <c r="D2" s="2">
        <v>5973.0</v>
      </c>
      <c r="E2" s="2">
        <v>59730.0</v>
      </c>
    </row>
    <row r="3">
      <c r="B3" s="2" t="s">
        <v>6</v>
      </c>
      <c r="C3" s="2">
        <v>20.0</v>
      </c>
      <c r="D3" s="2">
        <v>7052.0</v>
      </c>
      <c r="E3" s="2">
        <v>130250.0</v>
      </c>
    </row>
    <row r="4">
      <c r="B4" s="2" t="s">
        <v>7</v>
      </c>
      <c r="C4" s="2">
        <v>30.0</v>
      </c>
      <c r="D4" s="2">
        <v>8669.0</v>
      </c>
      <c r="E4" s="2">
        <v>216940.0</v>
      </c>
    </row>
    <row r="5">
      <c r="B5" s="2" t="s">
        <v>8</v>
      </c>
      <c r="D5" s="2">
        <v>15929.0</v>
      </c>
    </row>
    <row r="8">
      <c r="A8" s="2" t="s">
        <v>9</v>
      </c>
      <c r="B8" s="2">
        <v>5500.0</v>
      </c>
      <c r="C8" s="2" t="s">
        <v>10</v>
      </c>
    </row>
    <row r="10">
      <c r="A10" s="2" t="s">
        <v>11</v>
      </c>
      <c r="B10" s="2" t="s">
        <v>12</v>
      </c>
      <c r="C10" s="2">
        <v>1000000.0</v>
      </c>
    </row>
    <row r="11">
      <c r="B11" s="2" t="s">
        <v>14</v>
      </c>
      <c r="C11" s="2">
        <v>1600000.0</v>
      </c>
    </row>
    <row r="12">
      <c r="B12" s="2" t="s">
        <v>15</v>
      </c>
      <c r="C12" s="2">
        <v>45000.0</v>
      </c>
    </row>
    <row r="13">
      <c r="B13" s="2" t="s">
        <v>17</v>
      </c>
      <c r="C13" s="2">
        <v>20000.0</v>
      </c>
    </row>
    <row r="14">
      <c r="D14" s="5">
        <v>0.1</v>
      </c>
    </row>
    <row r="15">
      <c r="A15" s="2" t="s">
        <v>23</v>
      </c>
      <c r="B15" s="2" t="s">
        <v>24</v>
      </c>
      <c r="C15" s="2">
        <v>50.0</v>
      </c>
      <c r="D15" s="2">
        <v>1484.0</v>
      </c>
      <c r="E15" s="2">
        <v>74200.0</v>
      </c>
    </row>
    <row r="16">
      <c r="B16" s="2" t="s">
        <v>25</v>
      </c>
      <c r="C16" s="2">
        <v>100.0</v>
      </c>
      <c r="D16" s="2">
        <v>1533.0</v>
      </c>
      <c r="E16" s="2">
        <v>150850.0</v>
      </c>
    </row>
    <row r="17">
      <c r="B17" s="2" t="s">
        <v>26</v>
      </c>
      <c r="C17" s="2">
        <v>200.0</v>
      </c>
      <c r="D17" s="2">
        <v>1786.0</v>
      </c>
      <c r="E17" s="2">
        <v>329450.0</v>
      </c>
    </row>
    <row r="18">
      <c r="B18" s="2" t="s">
        <v>27</v>
      </c>
      <c r="C18" s="2">
        <v>300.0</v>
      </c>
      <c r="D18" s="2">
        <v>2242.0</v>
      </c>
      <c r="E18" s="2">
        <v>553650.0</v>
      </c>
    </row>
    <row r="19">
      <c r="B19" s="2" t="s">
        <v>28</v>
      </c>
      <c r="C19" s="2">
        <v>400.0</v>
      </c>
      <c r="D19" s="2">
        <v>2503.0</v>
      </c>
      <c r="E19" s="2">
        <v>803950.0</v>
      </c>
    </row>
    <row r="20">
      <c r="B20" s="7" t="s">
        <v>29</v>
      </c>
      <c r="D20" s="2">
        <v>2587.0</v>
      </c>
    </row>
  </sheetData>
  <drawing r:id="rId1"/>
</worksheet>
</file>